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https://sdpgovco-my.sharepoint.com/personal/lfdiaz_sdp_gov_co/Documents/3_Inventario_Planes_Acción/4.Ultimos_ajustes_Plan_accion/14_junio_04_25/"/>
    </mc:Choice>
  </mc:AlternateContent>
  <xr:revisionPtr revIDLastSave="29" documentId="8_{D16E2FE1-6FCB-4E31-9E52-07556680CF7C}" xr6:coauthVersionLast="47" xr6:coauthVersionMax="47" xr10:uidLastSave="{3B70C1CE-4FE2-40C6-B6B6-A903BADB2EFB}"/>
  <bookViews>
    <workbookView xWindow="-120" yWindow="-120" windowWidth="20730" windowHeight="11160" firstSheet="2" activeTab="2" xr2:uid="{00000000-000D-0000-FFFF-FFFF00000000}"/>
  </bookViews>
  <sheets>
    <sheet name="Instructivo Plan de Acción" sheetId="7" state="hidden" r:id="rId1"/>
    <sheet name=" Instructivo ficha técnica" sheetId="3" state="hidden" r:id="rId2"/>
    <sheet name="Plan de Acción" sheetId="1" r:id="rId3"/>
    <sheet name="IR#1.1" sheetId="52" r:id="rId4"/>
    <sheet name="IR#2.1" sheetId="66" r:id="rId5"/>
    <sheet name="IR#3.1" sheetId="56" r:id="rId6"/>
    <sheet name="IR#4.1" sheetId="57" r:id="rId7"/>
    <sheet name="IR#5.1" sheetId="58" r:id="rId8"/>
    <sheet name="IR#6.1" sheetId="59" r:id="rId9"/>
    <sheet name="IR#7.1" sheetId="62" r:id="rId10"/>
    <sheet name="1.1.1" sheetId="47" r:id="rId11"/>
    <sheet name="1.1.2" sheetId="2" r:id="rId12"/>
    <sheet name="1.1.3" sheetId="8" r:id="rId13"/>
    <sheet name="1.1.4" sheetId="48" r:id="rId14"/>
    <sheet name="1.1.5" sheetId="39" r:id="rId15"/>
    <sheet name="2.1.1" sheetId="40" r:id="rId16"/>
    <sheet name="2.1.2" sheetId="42" r:id="rId17"/>
    <sheet name="2.1.3" sheetId="10" r:id="rId18"/>
    <sheet name="2.1.2Eliminar" sheetId="41" state="hidden" r:id="rId19"/>
    <sheet name="3.1.1" sheetId="12" r:id="rId20"/>
    <sheet name="3.1.2" sheetId="13" r:id="rId21"/>
    <sheet name="3.1.3" sheetId="14" r:id="rId22"/>
    <sheet name="4.1.1" sheetId="15" r:id="rId23"/>
    <sheet name="4.1.2" sheetId="17" r:id="rId24"/>
    <sheet name="4.1.3" sheetId="18" r:id="rId25"/>
    <sheet name="4.1.4" sheetId="19" r:id="rId26"/>
    <sheet name="4.1.5" sheetId="20" r:id="rId27"/>
    <sheet name="5.1.1" sheetId="23" r:id="rId28"/>
    <sheet name="5.1.2" sheetId="36" r:id="rId29"/>
    <sheet name="5.1.3" sheetId="37" r:id="rId30"/>
    <sheet name="5.1.4" sheetId="22" r:id="rId31"/>
    <sheet name="5.1.5" sheetId="63" r:id="rId32"/>
    <sheet name="6.1.1" sheetId="43" r:id="rId33"/>
    <sheet name="6.1.2" sheetId="50" r:id="rId34"/>
    <sheet name="6.1.3" sheetId="45" r:id="rId35"/>
    <sheet name="6.1.4" sheetId="44" r:id="rId36"/>
    <sheet name="6.1.5" sheetId="51" r:id="rId37"/>
    <sheet name="6.1.6" sheetId="26" r:id="rId38"/>
    <sheet name="6.1.7" sheetId="38" r:id="rId39"/>
    <sheet name="6.1.8" sheetId="67" r:id="rId40"/>
    <sheet name="6.1.9 " sheetId="68" r:id="rId41"/>
    <sheet name="6.1.10" sheetId="69" r:id="rId42"/>
    <sheet name="7.1.1" sheetId="27" r:id="rId43"/>
    <sheet name="7.1.2" sheetId="28" r:id="rId44"/>
    <sheet name="7.1.3" sheetId="29" r:id="rId45"/>
    <sheet name="7.1.4" sheetId="30" r:id="rId46"/>
    <sheet name="7.1.5" sheetId="24" r:id="rId47"/>
    <sheet name="7.1.6" sheetId="64" r:id="rId48"/>
    <sheet name="7.1.7" sheetId="65"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_xlnm._FilterDatabase" localSheetId="2" hidden="1">'Plan de Acción'!$A$24:$GX$64</definedName>
    <definedName name="Acciónporelclima">[1]Desplegables!$M$126:$M$127</definedName>
    <definedName name="Agualimpiaysaneamiento">[1]Desplegables!$M$86:$M$90</definedName>
    <definedName name="Ambiente">[1]Desplegables!$F$36:$F$39</definedName>
    <definedName name="ANUALIZACIÓN" localSheetId="1">[2]Desplegables!$B$9:$B$12</definedName>
    <definedName name="ANUALIZACIÓN" localSheetId="10">[2]Desplegables!$B$9:$B$12</definedName>
    <definedName name="ANUALIZACIÓN" localSheetId="11">[2]Desplegables!$B$9:$B$12</definedName>
    <definedName name="ANUALIZACIÓN" localSheetId="12">[2]Desplegables!$B$9:$B$12</definedName>
    <definedName name="ANUALIZACIÓN" localSheetId="13">[2]Desplegables!$B$9:$B$12</definedName>
    <definedName name="ANUALIZACIÓN" localSheetId="17">[2]Desplegables!$B$9:$B$12</definedName>
    <definedName name="ANUALIZACIÓN" localSheetId="19">[2]Desplegables!$B$9:$B$12</definedName>
    <definedName name="ANUALIZACIÓN" localSheetId="20">[2]Desplegables!$B$9:$B$12</definedName>
    <definedName name="ANUALIZACIÓN" localSheetId="21">[2]Desplegables!$B$9:$B$12</definedName>
    <definedName name="ANUALIZACIÓN" localSheetId="22">[2]Desplegables!$B$9:$B$12</definedName>
    <definedName name="ANUALIZACIÓN" localSheetId="23">[2]Desplegables!$B$9:$B$12</definedName>
    <definedName name="ANUALIZACIÓN" localSheetId="24">[2]Desplegables!$B$9:$B$12</definedName>
    <definedName name="ANUALIZACIÓN" localSheetId="25">[2]Desplegables!$B$9:$B$12</definedName>
    <definedName name="ANUALIZACIÓN" localSheetId="26">[2]Desplegables!$B$9:$B$12</definedName>
    <definedName name="ANUALIZACIÓN" localSheetId="27">[2]Desplegables!$B$9:$B$12</definedName>
    <definedName name="ANUALIZACIÓN" localSheetId="30">[2]Desplegables!$B$9:$B$12</definedName>
    <definedName name="ANUALIZACIÓN" localSheetId="41">[3]Desplegables!$B$9:$B$12</definedName>
    <definedName name="ANUALIZACIÓN" localSheetId="33">[4]Desplegables!$B$9:$B$12</definedName>
    <definedName name="ANUALIZACIÓN" localSheetId="38">[2]Desplegables!$B$9:$B$12</definedName>
    <definedName name="ANUALIZACIÓN" localSheetId="39">[2]Desplegables!$B$9:$B$12</definedName>
    <definedName name="ANUALIZACIÓN" localSheetId="40">[3]Desplegables!$B$9:$B$12</definedName>
    <definedName name="ANUALIZACIÓN" localSheetId="46">[2]Desplegables!$B$9:$B$12</definedName>
    <definedName name="ANUALIZACIÓN" localSheetId="0">[5]Desplegables!$B$9:$B$12</definedName>
    <definedName name="ANUALIZACIÓN" localSheetId="3">[6]Desplegables!$B$9:$B$12</definedName>
    <definedName name="ANUALIZACIÓN" localSheetId="4">[7]Desplegables!$B$9:$B$12</definedName>
    <definedName name="ANUALIZACIÓN" localSheetId="5">[6]Desplegables!$B$9:$B$12</definedName>
    <definedName name="ANUALIZACIÓN" localSheetId="6">[6]Desplegables!$B$9:$B$12</definedName>
    <definedName name="ANUALIZACIÓN" localSheetId="7">[6]Desplegables!$B$9:$B$12</definedName>
    <definedName name="ANUALIZACIÓN" localSheetId="8">[6]Desplegables!$B$9:$B$12</definedName>
    <definedName name="ANUALIZACIÓN" localSheetId="9">[7]Desplegables!$B$9:$B$12</definedName>
    <definedName name="ANUALIZACIÓN">[8]Desplegables!$B$9:$B$12</definedName>
    <definedName name="Ciudadesycomunidadessostenibles">[1]Desplegables!$M$114:$M$120</definedName>
    <definedName name="CulturaRecreaciónyDeporte">[1]Desplegables!$F$29:$F$35</definedName>
    <definedName name="DesarrolloEconómicoIndustriayTurismo">[1]Desplegables!$F$17:$F$20</definedName>
    <definedName name="Educación">[1]Desplegables!$F$21:$F$23</definedName>
    <definedName name="Educacióndecalidad">[1]Desplegables!$M$72:$M$77</definedName>
    <definedName name="Energíaasequibleynocontaminante">[1]Desplegables!$M$91:$M$94</definedName>
    <definedName name="ENFOQUE">[1]Desplegables!$B$2:$B$7</definedName>
    <definedName name="ficha">[9]Desplegables!$B$9:$B$12</definedName>
    <definedName name="Findelapobreza">[1]Desplegables!$M$55:$M$59</definedName>
    <definedName name="GestiónJurídica">[1]Desplegables!$F$11</definedName>
    <definedName name="GestiónPública">[1]Desplegables!$F$4:$F$5</definedName>
    <definedName name="Gobierno">[1]Desplegables!$F$6:$F$8</definedName>
    <definedName name="Hábitat">[1]Desplegables!$F$46:$F$52</definedName>
    <definedName name="Hacienda">[1]Desplegables!$F$12:$F$15</definedName>
    <definedName name="Hambrecero">[1]Desplegables!$M$60:$M$61</definedName>
    <definedName name="Igualdaddegénero">[1]Desplegables!$M$78:$M$85</definedName>
    <definedName name="Industriainnovacióneinfraestructura">[1]Desplegables!$M$105:$M$110</definedName>
    <definedName name="IntegraciónSocial">[1]Desplegables!$F$27:$F$28</definedName>
    <definedName name="Movilidad">[1]Desplegables!$F$40:$F$45</definedName>
    <definedName name="Mujeres">[1]Desplegables!$F$53</definedName>
    <definedName name="Pazjusticiaeinstitucionessólidas">[1]Desplegables!$M$132:$M$135</definedName>
    <definedName name="Planeación">[1]Desplegables!$F$16</definedName>
    <definedName name="Producciónyconsumoresponsables">[1]Desplegables!$M$121:$M$125</definedName>
    <definedName name="Reduccióndelasdesigualdades">[1]Desplegables!$M$111:$M$113</definedName>
    <definedName name="Salud">[1]Desplegables!$F$24:$F$26</definedName>
    <definedName name="Saludybienestar">[1]Desplegables!$M$62:$M$71</definedName>
    <definedName name="SeguridadConvivenciayJusticia">[1]Desplegables!$F$9:$F$10</definedName>
    <definedName name="Trabajodecenteycrecimientoeconómico">[1]Desplegables!$M$95:$M$104</definedName>
    <definedName name="Vidadeecosistemasterrestres">[1]Desplegables!$M$130:$M$131</definedName>
    <definedName name="Vidasubmarina">[1]Desplegables!$M$128:$M$129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4" l="1"/>
  <c r="C16" i="24"/>
  <c r="C7" i="24"/>
  <c r="H4" i="24"/>
  <c r="C2" i="27"/>
  <c r="C17" i="26"/>
  <c r="C16" i="26"/>
  <c r="F14" i="26"/>
  <c r="C14" i="26"/>
  <c r="H4" i="26"/>
  <c r="C2" i="26"/>
  <c r="C17" i="51"/>
  <c r="C14" i="51"/>
  <c r="H4" i="51"/>
  <c r="G30" i="44"/>
  <c r="C17" i="44"/>
  <c r="C2" i="44"/>
  <c r="D37" i="45"/>
  <c r="C17" i="45"/>
  <c r="C16" i="45"/>
  <c r="C2" i="45"/>
  <c r="J37" i="50"/>
  <c r="H37" i="50"/>
  <c r="F37" i="50"/>
  <c r="D37" i="50"/>
  <c r="C17" i="50"/>
  <c r="C2" i="50"/>
  <c r="C17" i="43"/>
  <c r="C2" i="43"/>
  <c r="F43" i="22"/>
  <c r="F37" i="22"/>
  <c r="D37" i="22"/>
  <c r="C17" i="22"/>
  <c r="F14" i="22"/>
  <c r="C14" i="22"/>
  <c r="C7" i="22"/>
  <c r="H4" i="22"/>
  <c r="C2" i="22"/>
  <c r="C17" i="37"/>
  <c r="C16" i="37"/>
  <c r="F14" i="37"/>
  <c r="C14" i="37"/>
  <c r="C7" i="37"/>
  <c r="H4" i="37"/>
  <c r="C4" i="37"/>
  <c r="C2" i="37"/>
  <c r="F43" i="36"/>
  <c r="L39" i="36"/>
  <c r="J39" i="36"/>
  <c r="H39" i="36"/>
  <c r="F39" i="36"/>
  <c r="D39" i="36"/>
  <c r="L37" i="36"/>
  <c r="J37" i="36"/>
  <c r="H37" i="36"/>
  <c r="F37" i="36"/>
  <c r="D37" i="36"/>
  <c r="C17" i="36"/>
  <c r="C16" i="36"/>
  <c r="F14" i="36"/>
  <c r="C14" i="36"/>
  <c r="C7" i="36"/>
  <c r="H4" i="36"/>
  <c r="C4" i="36"/>
  <c r="C2" i="36"/>
  <c r="G30" i="23"/>
  <c r="C17" i="23"/>
  <c r="C16" i="23"/>
  <c r="F14" i="23"/>
  <c r="C14" i="23"/>
  <c r="C7" i="23"/>
  <c r="H4" i="23"/>
  <c r="C2" i="23"/>
  <c r="F43" i="20"/>
  <c r="L39" i="20"/>
  <c r="J39" i="20"/>
  <c r="H39" i="20"/>
  <c r="F39" i="20"/>
  <c r="D39" i="20"/>
  <c r="L37" i="20"/>
  <c r="J37" i="20"/>
  <c r="H37" i="20"/>
  <c r="F37" i="20"/>
  <c r="D37" i="20"/>
  <c r="G30" i="20"/>
  <c r="C17" i="20"/>
  <c r="C16" i="20"/>
  <c r="F14" i="20"/>
  <c r="C14" i="20"/>
  <c r="C7" i="20"/>
  <c r="H4" i="20"/>
  <c r="C4" i="20"/>
  <c r="C2" i="20"/>
  <c r="F43" i="19"/>
  <c r="L39" i="19"/>
  <c r="J39" i="19"/>
  <c r="H39" i="19"/>
  <c r="F39" i="19"/>
  <c r="D39" i="19"/>
  <c r="L37" i="19"/>
  <c r="J37" i="19"/>
  <c r="H37" i="19"/>
  <c r="F37" i="19"/>
  <c r="D37" i="19"/>
  <c r="C17" i="19"/>
  <c r="C16" i="19"/>
  <c r="F14" i="19"/>
  <c r="C14" i="19"/>
  <c r="C7" i="19"/>
  <c r="H4" i="19"/>
  <c r="C2" i="19"/>
  <c r="C17" i="18"/>
  <c r="C16" i="18"/>
  <c r="F14" i="18"/>
  <c r="C14" i="18"/>
  <c r="C7" i="18"/>
  <c r="H4" i="18"/>
  <c r="C2" i="18"/>
  <c r="F43" i="17"/>
  <c r="L39" i="17"/>
  <c r="J39" i="17"/>
  <c r="H39" i="17"/>
  <c r="F39" i="17"/>
  <c r="D39" i="17"/>
  <c r="L37" i="17"/>
  <c r="J37" i="17"/>
  <c r="H37" i="17"/>
  <c r="F37" i="17"/>
  <c r="D37" i="17"/>
  <c r="C17" i="17"/>
  <c r="C16" i="17"/>
  <c r="F14" i="17"/>
  <c r="C14" i="17"/>
  <c r="C7" i="17"/>
  <c r="H4" i="17"/>
  <c r="C4" i="17"/>
  <c r="C2" i="17"/>
  <c r="F43" i="15"/>
  <c r="L39" i="15"/>
  <c r="J39" i="15"/>
  <c r="H39" i="15"/>
  <c r="F39" i="15"/>
  <c r="D39" i="15"/>
  <c r="L37" i="15"/>
  <c r="J37" i="15"/>
  <c r="H37" i="15"/>
  <c r="F37" i="15"/>
  <c r="D37" i="15"/>
  <c r="C17" i="15"/>
  <c r="C16" i="15"/>
  <c r="F14" i="15"/>
  <c r="C14" i="15"/>
  <c r="C7" i="15"/>
  <c r="H4" i="15"/>
  <c r="C2" i="15"/>
  <c r="F43" i="14"/>
  <c r="L39" i="14"/>
  <c r="J39" i="14"/>
  <c r="H39" i="14"/>
  <c r="F39" i="14"/>
  <c r="D39" i="14"/>
  <c r="L37" i="14"/>
  <c r="J37" i="14"/>
  <c r="H37" i="14"/>
  <c r="F37" i="14"/>
  <c r="D37" i="14"/>
  <c r="C17" i="14"/>
  <c r="C16" i="14"/>
  <c r="F14" i="14"/>
  <c r="C14" i="14"/>
  <c r="C7" i="14"/>
  <c r="H4" i="14"/>
  <c r="C4" i="14"/>
  <c r="C2" i="14"/>
  <c r="C17" i="13"/>
  <c r="C16" i="13"/>
  <c r="F14" i="13"/>
  <c r="C14" i="13"/>
  <c r="C7" i="13"/>
  <c r="H4" i="13"/>
  <c r="C2" i="13"/>
  <c r="F43" i="12"/>
  <c r="L39" i="12"/>
  <c r="J39" i="12"/>
  <c r="H39" i="12"/>
  <c r="F39" i="12"/>
  <c r="D39" i="12"/>
  <c r="L37" i="12"/>
  <c r="J37" i="12"/>
  <c r="H37" i="12"/>
  <c r="F37" i="12"/>
  <c r="D37" i="12"/>
  <c r="C17" i="12"/>
  <c r="C16" i="12"/>
  <c r="F14" i="12"/>
  <c r="C14" i="12"/>
  <c r="C7" i="12"/>
  <c r="H4" i="12"/>
  <c r="C4" i="12"/>
  <c r="C2" i="12"/>
  <c r="F43" i="10"/>
  <c r="L39" i="10"/>
  <c r="J39" i="10"/>
  <c r="H39" i="10"/>
  <c r="F39" i="10"/>
  <c r="D39" i="10"/>
  <c r="L37" i="10"/>
  <c r="J37" i="10"/>
  <c r="H37" i="10"/>
  <c r="F37" i="10"/>
  <c r="D37" i="10"/>
  <c r="C17" i="10"/>
  <c r="C16" i="10"/>
  <c r="F14" i="10"/>
  <c r="C14" i="10"/>
  <c r="C7" i="10"/>
  <c r="H4" i="10"/>
  <c r="C2" i="10"/>
  <c r="F14" i="40"/>
  <c r="C14" i="40"/>
  <c r="G30" i="48"/>
  <c r="D30" i="48"/>
  <c r="C17" i="48"/>
  <c r="F14" i="48"/>
  <c r="C14" i="48"/>
  <c r="H4" i="48"/>
  <c r="C2" i="48"/>
  <c r="F43" i="8"/>
  <c r="L39" i="8"/>
  <c r="J39" i="8"/>
  <c r="H39" i="8"/>
  <c r="F39" i="8"/>
  <c r="D39" i="8"/>
  <c r="L37" i="8"/>
  <c r="J37" i="8"/>
  <c r="H37" i="8"/>
  <c r="F37" i="8"/>
  <c r="D37" i="8"/>
  <c r="C17" i="8"/>
  <c r="C16" i="8"/>
  <c r="F14" i="8"/>
  <c r="C14" i="8"/>
  <c r="F9" i="8"/>
  <c r="C9" i="8"/>
  <c r="I7" i="8"/>
  <c r="C7" i="8"/>
  <c r="H4" i="8"/>
  <c r="C4" i="8"/>
  <c r="C2" i="8"/>
  <c r="D37" i="2"/>
  <c r="C17" i="2"/>
  <c r="F14" i="2"/>
  <c r="C14" i="2"/>
  <c r="C9" i="2"/>
  <c r="I7" i="2"/>
  <c r="C7" i="2"/>
  <c r="H4" i="2"/>
  <c r="C4" i="2"/>
  <c r="C2" i="2"/>
  <c r="G30" i="47"/>
  <c r="D30" i="47"/>
  <c r="C17" i="47"/>
  <c r="C16" i="47"/>
  <c r="F14" i="47"/>
  <c r="C14" i="47"/>
  <c r="I7" i="47"/>
  <c r="C7" i="47"/>
  <c r="H4" i="47"/>
  <c r="C2" i="47"/>
  <c r="H4" i="59"/>
  <c r="C4" i="59"/>
  <c r="H4" i="58"/>
  <c r="C4" i="58"/>
  <c r="H4" i="57"/>
  <c r="C4" i="57"/>
  <c r="H4" i="56"/>
  <c r="C4" i="56"/>
  <c r="H4" i="52"/>
  <c r="C4" i="52"/>
  <c r="CH63" i="1"/>
  <c r="AX63" i="1"/>
  <c r="Y63" i="1"/>
  <c r="D63" i="1"/>
  <c r="B63" i="1"/>
  <c r="CL62" i="1"/>
  <c r="AY62" i="1"/>
  <c r="CL61" i="1"/>
  <c r="AY61" i="1"/>
  <c r="CL60" i="1"/>
  <c r="AY60" i="1"/>
  <c r="CL59" i="1"/>
  <c r="AY59" i="1"/>
  <c r="CL58" i="1"/>
  <c r="AY58" i="1"/>
  <c r="CL57" i="1"/>
  <c r="AY57" i="1"/>
  <c r="CL56" i="1"/>
  <c r="AY56" i="1"/>
  <c r="S56" i="1"/>
  <c r="R56" i="1"/>
  <c r="Q56" i="1"/>
  <c r="P56" i="1"/>
  <c r="O56" i="1"/>
  <c r="N56" i="1"/>
  <c r="M56" i="1"/>
  <c r="CL55" i="1"/>
  <c r="CL54" i="1"/>
  <c r="CL53" i="1"/>
  <c r="CL52" i="1"/>
  <c r="CL51" i="1"/>
  <c r="AY51" i="1"/>
  <c r="CL50" i="1"/>
  <c r="AY50" i="1"/>
  <c r="CL49" i="1"/>
  <c r="CL48" i="1"/>
  <c r="AY48" i="1"/>
  <c r="CL47" i="1"/>
  <c r="AY47" i="1"/>
  <c r="CL46" i="1"/>
  <c r="AY46" i="1"/>
  <c r="CL45" i="1"/>
  <c r="CL44" i="1"/>
  <c r="AY44" i="1"/>
  <c r="CL43" i="1"/>
  <c r="CL42" i="1"/>
  <c r="AY42" i="1"/>
  <c r="CL41" i="1"/>
  <c r="AY41" i="1"/>
  <c r="CL40" i="1"/>
  <c r="AY40" i="1"/>
  <c r="CL39" i="1"/>
  <c r="AY39" i="1"/>
  <c r="CL38" i="1"/>
  <c r="AY38" i="1"/>
  <c r="CL37" i="1"/>
  <c r="AY37" i="1"/>
  <c r="CL36" i="1"/>
  <c r="AY36" i="1"/>
  <c r="O36" i="1"/>
  <c r="Q36" i="1" s="1"/>
  <c r="S36" i="1" s="1"/>
  <c r="U36" i="1" s="1"/>
  <c r="M36" i="1"/>
  <c r="CL35" i="1"/>
  <c r="AY35" i="1"/>
  <c r="CL34" i="1"/>
  <c r="AY34" i="1"/>
  <c r="CL33" i="1"/>
  <c r="AY33" i="1"/>
  <c r="CL32" i="1"/>
  <c r="AY32" i="1"/>
  <c r="CL31" i="1"/>
  <c r="AY31" i="1"/>
  <c r="CL30" i="1"/>
  <c r="AY30" i="1"/>
  <c r="BR29" i="1"/>
  <c r="CL29" i="1" s="1"/>
  <c r="BC29" i="1"/>
  <c r="AY29" i="1"/>
  <c r="BB28" i="1"/>
  <c r="BB63" i="1" s="1"/>
  <c r="AY28" i="1"/>
  <c r="BC28" i="1" s="1"/>
  <c r="BG28" i="1" s="1"/>
  <c r="BK28" i="1" s="1"/>
  <c r="BO28" i="1" s="1"/>
  <c r="BS28" i="1" s="1"/>
  <c r="BW28" i="1" s="1"/>
  <c r="CA28" i="1" s="1"/>
  <c r="CE28" i="1" s="1"/>
  <c r="CL27" i="1"/>
  <c r="AY27" i="1"/>
  <c r="CL26" i="1"/>
  <c r="AY26" i="1"/>
  <c r="CL25" i="1"/>
  <c r="CY30" i="1" l="1"/>
  <c r="CY56" i="1"/>
  <c r="CY36" i="1"/>
  <c r="CY46" i="1"/>
  <c r="CY33" i="1"/>
  <c r="BF28" i="1"/>
  <c r="BJ28" i="1" s="1"/>
  <c r="BJ63" i="1" s="1"/>
  <c r="CY41" i="1"/>
  <c r="BN28" i="1"/>
  <c r="BF63" i="1"/>
  <c r="BR28" i="1" l="1"/>
  <c r="BN63" i="1"/>
  <c r="BR63" i="1" l="1"/>
  <c r="BV28" i="1"/>
  <c r="BV63" i="1" l="1"/>
  <c r="BZ28" i="1"/>
  <c r="BZ63" i="1" l="1"/>
  <c r="CD28" i="1"/>
  <c r="CL28" i="1" l="1"/>
  <c r="CD63" i="1"/>
  <c r="CL64" i="1" l="1"/>
  <c r="CY25" i="1"/>
  <c r="CY64" i="1" l="1"/>
  <c r="CZ25" i="1"/>
  <c r="CZ56" i="1" l="1"/>
  <c r="CZ46" i="1"/>
  <c r="CZ36" i="1"/>
  <c r="CZ33" i="1"/>
  <c r="CZ41" i="1"/>
  <c r="CZ30" i="1"/>
  <c r="CZ6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35" authorId="0" shapeId="0" xr:uid="{00000000-0006-0000-2100-000001000000}">
      <text>
        <r>
          <rPr>
            <sz val="11"/>
            <color rgb="FF000000"/>
            <rFont val="Calibri"/>
            <charset val="134"/>
          </rPr>
          <t>======
ID#AAAAngTQgJk
Juan Carlos Noriega Silva    (2023-01-18 19:45:12)
Sugerimos a la Alta Consejería dejar las mismas metas que considere factibles para el producto 6.1  
Lo anterior, considerando que esta oficina es la autoridad competente y líder de la política pública</t>
        </r>
      </text>
    </comment>
  </commentList>
</comments>
</file>

<file path=xl/sharedStrings.xml><?xml version="1.0" encoding="utf-8"?>
<sst xmlns="http://schemas.openxmlformats.org/spreadsheetml/2006/main" count="11448" uniqueCount="960">
  <si>
    <t>Instrucciones para el diligenciamiento del Plan de Acción</t>
  </si>
  <si>
    <r>
      <rPr>
        <sz val="14"/>
        <rFont val="Arial Narrow"/>
        <charset val="134"/>
      </rPr>
      <t xml:space="preserve">En el diligenciamiento del formato </t>
    </r>
    <r>
      <rPr>
        <b/>
        <sz val="14"/>
        <rFont val="Arial Narrow"/>
        <charset val="134"/>
      </rPr>
      <t>NO</t>
    </r>
    <r>
      <rPr>
        <sz val="14"/>
        <rFont val="Arial Narrow"/>
        <charset val="134"/>
      </rPr>
      <t xml:space="preserve"> utilizar mayúsculas sostenidas, letra cursiva, doble espacios, cambiar los títulos, ni combinar celdas, lo anterior con el fin de facilitar la migración de la información al sistema de información</t>
    </r>
  </si>
  <si>
    <t>Secciones</t>
  </si>
  <si>
    <t>Descripción</t>
  </si>
  <si>
    <t>Información General</t>
  </si>
  <si>
    <r>
      <rPr>
        <b/>
        <sz val="12"/>
        <rFont val="Arial Narrow"/>
        <charset val="134"/>
      </rPr>
      <t xml:space="preserve">a. Nombre de la política pública: </t>
    </r>
    <r>
      <rPr>
        <sz val="12"/>
        <rFont val="Arial Narrow"/>
        <charset val="134"/>
      </rPr>
      <t xml:space="preserve">
- Escribir el nombre de la política pública.</t>
    </r>
  </si>
  <si>
    <r>
      <rPr>
        <b/>
        <sz val="12"/>
        <rFont val="Arial Narrow"/>
        <charset val="134"/>
      </rPr>
      <t xml:space="preserve">b. Número del Decreto 
</t>
    </r>
    <r>
      <rPr>
        <sz val="12"/>
        <rFont val="Arial Narrow"/>
        <charset val="134"/>
      </rPr>
      <t>Aplica para documentos de política aprobados por el CONPES D.C.</t>
    </r>
    <r>
      <rPr>
        <b/>
        <sz val="12"/>
        <rFont val="Arial Narrow"/>
        <charset val="134"/>
      </rPr>
      <t xml:space="preserve">
</t>
    </r>
    <r>
      <rPr>
        <sz val="12"/>
        <rFont val="Arial Narrow"/>
        <charset val="134"/>
      </rPr>
      <t>Esta información será diligenciada por la Secretaría Técnica del CONPES D.C una vez se numere el documento y se publique.
Esta numeración aplica solamente para políticas públicas nuevas que surtan todo el procedimiento CONPES D.C.
Las PP vigentes que formulan su plan de acción será aprobado pero no tendrían ninguna numeración.</t>
    </r>
  </si>
  <si>
    <r>
      <rPr>
        <b/>
        <sz val="12"/>
        <rFont val="Arial Narrow"/>
        <charset val="134"/>
      </rPr>
      <t xml:space="preserve">c. Fecha de firma: 
</t>
    </r>
    <r>
      <rPr>
        <sz val="12"/>
        <rFont val="Arial Narrow"/>
        <charset val="134"/>
      </rPr>
      <t>Corresponde a la fecha de firma del Decreto distrital.</t>
    </r>
  </si>
  <si>
    <r>
      <rPr>
        <b/>
        <sz val="12"/>
        <rFont val="Arial Narrow"/>
        <charset val="134"/>
      </rPr>
      <t>d. Fecha de actualización del plan de acción:</t>
    </r>
    <r>
      <rPr>
        <sz val="12"/>
        <rFont val="Arial Narrow"/>
        <charset val="134"/>
      </rPr>
      <t xml:space="preserve">
Esta información será diligenciada por la Secretaría Técnica del CONPES D.C.
Corresponde a la fecha en la que se modifique datos del Plan de Acción. </t>
    </r>
  </si>
  <si>
    <r>
      <rPr>
        <b/>
        <sz val="12"/>
        <rFont val="Arial Narrow"/>
        <charset val="134"/>
      </rPr>
      <t xml:space="preserve">e. Fecha de corte seguimiento:
</t>
    </r>
    <r>
      <rPr>
        <sz val="12"/>
        <rFont val="Arial Narrow"/>
        <charset val="134"/>
      </rPr>
      <t>Esta información será diligenciada por la Secretaría Técnica del CONPES D.C.
Corresponde a la fecha de corte en la que se haga seguimiento a los planes de acción, establecida cada 6 meses.</t>
    </r>
  </si>
  <si>
    <r>
      <rPr>
        <b/>
        <sz val="12"/>
        <rFont val="Arial Narrow"/>
        <charset val="134"/>
      </rPr>
      <t xml:space="preserve">f. Sector y entidad líder: </t>
    </r>
    <r>
      <rPr>
        <sz val="12"/>
        <rFont val="Arial Narrow"/>
        <charset val="134"/>
      </rPr>
      <t>Lista desplegable</t>
    </r>
    <r>
      <rPr>
        <b/>
        <sz val="12"/>
        <rFont val="Arial Narrow"/>
        <charset val="134"/>
      </rPr>
      <t xml:space="preserve">
</t>
    </r>
    <r>
      <rPr>
        <sz val="12"/>
        <rFont val="Arial Narrow"/>
        <charset val="134"/>
      </rPr>
      <t>Relacionar el sector y la entidad cabeza de sector que lidera la política pública.</t>
    </r>
  </si>
  <si>
    <r>
      <rPr>
        <b/>
        <sz val="12"/>
        <rFont val="Arial Narrow"/>
        <charset val="134"/>
      </rPr>
      <t>g. Sectores y entidades corresponsables:</t>
    </r>
    <r>
      <rPr>
        <sz val="12"/>
        <rFont val="Arial Narrow"/>
        <charset val="134"/>
      </rPr>
      <t xml:space="preserve"> Lista desplegable</t>
    </r>
    <r>
      <rPr>
        <b/>
        <sz val="12"/>
        <rFont val="Arial Narrow"/>
        <charset val="134"/>
      </rPr>
      <t xml:space="preserve">
</t>
    </r>
    <r>
      <rPr>
        <sz val="12"/>
        <rFont val="Arial Narrow"/>
        <charset val="134"/>
      </rPr>
      <t>Se deben relacionar las entidades que son corresponsables en la formulación e implementación de la política pública.</t>
    </r>
  </si>
  <si>
    <t>Objetivos</t>
  </si>
  <si>
    <r>
      <rPr>
        <b/>
        <sz val="12"/>
        <rFont val="Arial Narrow"/>
        <charset val="134"/>
      </rPr>
      <t>a. Objetivo General:</t>
    </r>
    <r>
      <rPr>
        <sz val="12"/>
        <rFont val="Arial Narrow"/>
        <charset val="134"/>
      </rPr>
      <t xml:space="preserve">
Corresponde al propósito general de la política pública. 
Definido en la política pública con el fin de responder a la problemática o situación identificada, expresa el resultado que se desea alcanzar.
Debe estar escrito en infinitivo.</t>
    </r>
  </si>
  <si>
    <r>
      <rPr>
        <b/>
        <sz val="12"/>
        <rFont val="Arial Narrow"/>
        <charset val="134"/>
      </rPr>
      <t xml:space="preserve">b. Objetivos Específicos: 
</t>
    </r>
    <r>
      <rPr>
        <sz val="12"/>
        <rFont val="Arial Narrow"/>
        <charset val="134"/>
      </rPr>
      <t>Corresponden a las acciones que se deben cumplir para alcanzar el objetivo general.
Están definidos en la política.
Inserte cuantas filas sean necesarias.</t>
    </r>
  </si>
  <si>
    <r>
      <rPr>
        <b/>
        <sz val="12"/>
        <rFont val="Arial Narrow"/>
        <charset val="134"/>
      </rPr>
      <t xml:space="preserve">c. Importancia relativa del objetivo especifico: </t>
    </r>
    <r>
      <rPr>
        <sz val="12"/>
        <rFont val="Arial Narrow"/>
        <charset val="134"/>
      </rPr>
      <t>Se expresa en número y corresponde al valor que se le asigna al objetivo, este se determina por la sumatoria de las importancias relativas asignadas a los productos relacionados con cada objetivo.</t>
    </r>
  </si>
  <si>
    <t>Indicadores de Resultado y Producto</t>
  </si>
  <si>
    <r>
      <rPr>
        <b/>
        <sz val="12"/>
        <color rgb="FF000000"/>
        <rFont val="Arial Narrow"/>
        <charset val="134"/>
      </rPr>
      <t xml:space="preserve">a. Resultado o producto esperado: </t>
    </r>
    <r>
      <rPr>
        <sz val="12"/>
        <color rgb="FF000000"/>
        <rFont val="Arial Narrow"/>
        <charset val="134"/>
      </rPr>
      <t xml:space="preserve">Se entiende el </t>
    </r>
    <r>
      <rPr>
        <b/>
        <sz val="12"/>
        <color rgb="FF000000"/>
        <rFont val="Arial Narrow"/>
        <charset val="134"/>
      </rPr>
      <t xml:space="preserve">resultado esperado </t>
    </r>
    <r>
      <rPr>
        <sz val="12"/>
        <color rgb="FF000000"/>
        <rFont val="Arial Narrow"/>
        <charset val="134"/>
      </rPr>
      <t xml:space="preserve">como el efecto generado por la entrega de bienes y servicios por parte del Estado sobre una población específica.
Se entiende como </t>
    </r>
    <r>
      <rPr>
        <b/>
        <sz val="12"/>
        <color rgb="FF000000"/>
        <rFont val="Arial Narrow"/>
        <charset val="134"/>
      </rPr>
      <t xml:space="preserve">producto esperado </t>
    </r>
    <r>
      <rPr>
        <sz val="12"/>
        <color rgb="FF000000"/>
        <rFont val="Arial Narrow"/>
        <charset val="134"/>
      </rPr>
      <t>aquel que mide los bienes y servicios provistos por el Estado que se obtienen de la transformación de los insumos a través de las actividades.
Inserte cuantas filas sean necesarias de acuerdo al número de resultados y productos.</t>
    </r>
  </si>
  <si>
    <r>
      <rPr>
        <b/>
        <sz val="12"/>
        <rFont val="Arial Narrow"/>
        <charset val="134"/>
      </rPr>
      <t>b. Importancia relativa del indicador de resultado:</t>
    </r>
    <r>
      <rPr>
        <sz val="12"/>
        <rFont val="Arial Narrow"/>
        <charset val="134"/>
      </rPr>
      <t xml:space="preserve"> Este valor corresponde a la sumatoria del valor asignado al indicador de producto debido a su importancia e incidencia en el cumplimiento del resultado. Su sumatoria asignarán el valor de la importancia relativa del objetivo. 
-La sumatoria de los objetivos deberá ser 100%
</t>
    </r>
    <r>
      <rPr>
        <b/>
        <sz val="12"/>
        <rFont val="Arial Narrow"/>
        <charset val="134"/>
      </rPr>
      <t>Importancia relativa del indicador de producto:</t>
    </r>
    <r>
      <rPr>
        <sz val="12"/>
        <rFont val="Arial Narrow"/>
        <charset val="134"/>
      </rPr>
      <t xml:space="preserve"> El valor asignado corresponde a la importancia e incidencia que se considera tiene el producto en el cumplimiento del resultado y del objetivo sucesivamente.</t>
    </r>
  </si>
  <si>
    <r>
      <rPr>
        <b/>
        <sz val="12"/>
        <rFont val="Arial Narrow"/>
        <charset val="134"/>
      </rPr>
      <t xml:space="preserve">c. Nombre del indicador de resultado o de producto: </t>
    </r>
    <r>
      <rPr>
        <sz val="12"/>
        <rFont val="Arial Narrow"/>
        <charset val="134"/>
      </rPr>
      <t>Se pueden establecer más de un indicador de resultado los cuales le apuntan al cumplimiento del Objetivo de la política.
Escriba el nombre del indicador.
Debe evidenciar con precisión la propiedad a medir y guardar coherencia con la fórmula de cálculo.</t>
    </r>
  </si>
  <si>
    <r>
      <rPr>
        <b/>
        <sz val="12"/>
        <rFont val="Arial Narrow"/>
        <charset val="134"/>
      </rPr>
      <t xml:space="preserve">d. Fórmula de cálculo del indicador de resultado o de producto: </t>
    </r>
    <r>
      <rPr>
        <sz val="12"/>
        <rFont val="Arial Narrow"/>
        <charset val="134"/>
      </rPr>
      <t>Escribir la expresión matemática con la cual se calcula el indicador.</t>
    </r>
  </si>
  <si>
    <r>
      <rPr>
        <b/>
        <sz val="12"/>
        <rFont val="Arial Narrow"/>
        <charset val="134"/>
      </rPr>
      <t xml:space="preserve">e. Enfoque: </t>
    </r>
    <r>
      <rPr>
        <sz val="12"/>
        <rFont val="Arial Narrow"/>
        <charset val="134"/>
      </rPr>
      <t>Se relaciona si el efecto logrado (resultado) o los bienes o servicios entregados (producto esperado) aborda los enfoques (Derechos Humanos, Género, Diferencial, Poblacional, Ambiental y Territorial), es decir, si estos aportan a la justicia social, y a la transformación de situaciones de inequidades de las poblaciones, grupos sociales, territorios. Si se aborda más de un enfoque se separan con un punto y coma (;).</t>
    </r>
  </si>
  <si>
    <r>
      <rPr>
        <b/>
        <sz val="12"/>
        <color rgb="FF000000"/>
        <rFont val="Arial Narrow"/>
        <charset val="134"/>
      </rPr>
      <t xml:space="preserve">d. Tipo de anualización:
</t>
    </r>
    <r>
      <rPr>
        <sz val="12"/>
        <color rgb="FF000000"/>
        <rFont val="Arial Narrow"/>
        <charset val="134"/>
      </rPr>
      <t xml:space="preserve">- Define la forma en que se calculan los avances del indicador con respecto a la meta, lo que permite determinar su porcentaje de avance.
- Dependiendo del objetivo del indicador (por ejemplo, si se desea incrementar o disminuir su valor actual), la tendencia esperada y el comportamiento histórico de la información, se pueden definir diferentes tipos de acumulación. De esta manera, se asegura que los avances sean medidos correctamente.
Indicadores de tipo </t>
    </r>
    <r>
      <rPr>
        <b/>
        <sz val="12"/>
        <color rgb="FF000000"/>
        <rFont val="Arial Narrow"/>
        <charset val="134"/>
      </rPr>
      <t>suma</t>
    </r>
    <r>
      <rPr>
        <sz val="12"/>
        <color rgb="FF000000"/>
        <rFont val="Arial Narrow"/>
        <charset val="134"/>
      </rPr>
      <t>: para cada año se programa un valor que se espera cumplir, y la suma de dichas programaciones es igual al valor total de la meta. Ej.: Niños y jóvenes apoyados en procesos de vocación científica y tecnológica - Metas: 5.000, 6.000, 1.000, 950 = Meta Final 12.950.
Indicadores de tipo</t>
    </r>
    <r>
      <rPr>
        <b/>
        <sz val="12"/>
        <color rgb="FF000000"/>
        <rFont val="Arial Narrow"/>
        <charset val="134"/>
      </rPr>
      <t xml:space="preserve"> constante</t>
    </r>
    <r>
      <rPr>
        <sz val="12"/>
        <color rgb="FF000000"/>
        <rFont val="Arial Narrow"/>
        <charset val="134"/>
      </rPr>
      <t xml:space="preserve">: el valor programado para cada año es el mismo, y debe ser igual a la cantidad programada. Los valores no se suman para obtener la cantidad total del indicador. Ej.: Porcentaje de Subsidios Familiares de Vivienda en Especie asignados a Población Desplazada en el Programa de Vivienda Gratuita - Meta cada año: 50% de los subsidios asignados a población Desplazada en el Programa Vivienda Gratuita.
Indicadores de tipo </t>
    </r>
    <r>
      <rPr>
        <b/>
        <sz val="12"/>
        <color rgb="FF000000"/>
        <rFont val="Arial Narrow"/>
        <charset val="134"/>
      </rPr>
      <t>creciente</t>
    </r>
    <r>
      <rPr>
        <sz val="12"/>
        <color rgb="FF000000"/>
        <rFont val="Arial Narrow"/>
        <charset val="134"/>
      </rPr>
      <t xml:space="preserve">: la programación de este indicador presenta las siguientes características: Debe ser anualizado en más de una vigencia; la anualización debe ser consecutiva, es decir, no puede haber programaciones de cero entre dos años; la programación del año debe ser mayor o igual a la del año anterior; la programación de la última vigencia debe ser mayor a la del primer año programado e igual al valor previsto. Ej.: Porcentaje de bogotanos que tienen apropiación alta y muy alta de la ciencia y la tecnología LB: 30%, Metas: 32, 35, 40, 50, Meta final: 50%.
Indicadores de tipo </t>
    </r>
    <r>
      <rPr>
        <b/>
        <sz val="12"/>
        <color rgb="FF000000"/>
        <rFont val="Arial Narrow"/>
        <charset val="134"/>
      </rPr>
      <t>decreciente</t>
    </r>
    <r>
      <rPr>
        <sz val="12"/>
        <color rgb="FF000000"/>
        <rFont val="Arial Narrow"/>
        <charset val="134"/>
      </rPr>
      <t>: la programación de este indicador presenta las siguientes características: debe ser anualizado a más de una vigencia; la anualización debe ser consecutiva, es decir, no puede haber programaciones en cero entre dos años; la programación del año debe ser menor o igual a la del año anterior; la programación de la última vigencia debe ser menor a la del primer año programado e igual al valor previsto. Ej.: Tasa de hurto a personas por 100 mil habitantes LB: 30,3, Metas: 30, 29,7, 29,5, 29,3 Meta final 29,3.</t>
    </r>
  </si>
  <si>
    <r>
      <rPr>
        <b/>
        <sz val="12"/>
        <rFont val="Arial Narrow"/>
        <charset val="134"/>
      </rPr>
      <t>e. Indicador del PDD:</t>
    </r>
    <r>
      <rPr>
        <sz val="12"/>
        <rFont val="Arial Narrow"/>
        <charset val="134"/>
      </rPr>
      <t xml:space="preserve"> Se refiere a si el indicador de resultado o de producto es un indicador del PDD, responda sí o no y posteriormente identificar la relación del indicador con la estructura del PDD.
Para los indicadores que sean identificados del PDD se debe referir el Código de la Meta PDD.
Esta matriz se encuentra en la caja de herramientas.</t>
    </r>
  </si>
  <si>
    <r>
      <rPr>
        <b/>
        <sz val="12"/>
        <rFont val="Arial Narrow"/>
        <charset val="134"/>
      </rPr>
      <t>f. Objetivo de Desarrollo Sostenible ODS:</t>
    </r>
    <r>
      <rPr>
        <sz val="12"/>
        <rFont val="Arial Narrow"/>
        <charset val="134"/>
      </rPr>
      <t xml:space="preserve"> </t>
    </r>
    <r>
      <rPr>
        <sz val="12"/>
        <color theme="1"/>
        <rFont val="Arial Narrow"/>
        <charset val="134"/>
      </rPr>
      <t>Cada producto, debe relacionarse de acuerdo con los objetivos mundiales, a su vez debe ser identificada la meta del ODS.
Esta matriz se encuentra en la caja de herramientas.</t>
    </r>
  </si>
  <si>
    <r>
      <rPr>
        <b/>
        <sz val="12"/>
        <rFont val="Arial Narrow"/>
        <charset val="134"/>
      </rPr>
      <t>g. Línea base:</t>
    </r>
    <r>
      <rPr>
        <sz val="12"/>
        <rFont val="Arial Narrow"/>
        <charset val="134"/>
      </rPr>
      <t xml:space="preserve">
- Marco de referencia de la situación actual que se pretende modificar, establece la situación inicial del escenario en donde se va a implementar la política. Permite medir los avances y efectos de la gestión, sirve como punto de comparación para el seguimiento y en futuras evaluaciones se pueda determinar qué tanto se lograron alcanzar los objetivos. 
- Indique el valor y el año de la línea base, recuerde que para el seguimiento todo indicador debe contar con la línea base como referente de los avances alcanzados o del referente al que se quiere llegar. Si el indicador no cuenta con línea base se debe revisar la pertinencia de utilizar ese indicador, se debería identificar un indicador proxy (aproximado) que cuente con línea base.
- Contar con la línea base permite identificar indicadores claves de uso obligado para la planeación, el seguimiento, la evaluación, el control y la rendición de cuentas de la gestión pública, dependiendo de la naturaleza de las funciones de las entidades. Así mismo permite organizar bases de datos conforme a necesidades de información identificadas.
- El valor de la línea base debe estar expresado en la misma unidad de la meta.
- Se escribe un valor que puede ser cero (0) cuando se tiene certeza luego de realizar una medición.
- Se escribe No Disponible (ND) cuando no se cuenta o se espera el resultado de una medición.</t>
    </r>
  </si>
  <si>
    <r>
      <rPr>
        <b/>
        <sz val="12"/>
        <rFont val="Arial Narrow"/>
        <charset val="134"/>
      </rPr>
      <t>h. Tiempos de ejecución:</t>
    </r>
    <r>
      <rPr>
        <sz val="12"/>
        <rFont val="Arial Narrow"/>
        <charset val="134"/>
      </rPr>
      <t xml:space="preserve"> ¿En cuánto tiempo se alcanzará la meta? Es decir, el período que tomará lograr el resultado o producto.</t>
    </r>
    <r>
      <rPr>
        <b/>
        <sz val="12"/>
        <rFont val="Arial Narrow"/>
        <charset val="134"/>
      </rPr>
      <t xml:space="preserve">
Año inicio y Año Fin: </t>
    </r>
    <r>
      <rPr>
        <sz val="12"/>
        <rFont val="Arial Narrow"/>
        <charset val="134"/>
      </rPr>
      <t>Corresponde al año en el que inicia la acción y el año en el que se espera esta finalice.</t>
    </r>
  </si>
  <si>
    <r>
      <rPr>
        <b/>
        <sz val="12"/>
        <rFont val="Arial Narrow"/>
        <charset val="134"/>
      </rPr>
      <t>i. Metas - anuales y final:</t>
    </r>
    <r>
      <rPr>
        <sz val="12"/>
        <rFont val="Arial Narrow"/>
        <charset val="134"/>
      </rPr>
      <t xml:space="preserve">
- Es la representación cuantitativa del objetivo de la intervención pública, sea este de resultado o producto.
- Cantidad programada o valor objetivo que espera alcanzar el indicador en un periodo específico (año).
- Meta final: ¿Qué valor se espera tome el indicador tras la implementación de la intervención pública?
- Indique la meta del indicador, solo en términos numéricos (porcentajes o valores absolutos), no escriba palabras. 
- Registre las metas de forma acumulada. 
- En los casos en los que el indicador cuente con línea base, por favor adicione este valor a las metas definidas.
- Inserte las columnas que considere necesarias para referenciar los años de la intervención de la política pública.</t>
    </r>
  </si>
  <si>
    <t>Costos estimados y recursos disponibles</t>
  </si>
  <si>
    <r>
      <rPr>
        <b/>
        <sz val="12"/>
        <rFont val="Arial Narrow"/>
        <charset val="134"/>
      </rPr>
      <t xml:space="preserve">a. Costos estimados:
En el caso de no contar con el dato por dificultades en su cálculo no colocar cero (0) dejarlo vacío.
</t>
    </r>
    <r>
      <rPr>
        <sz val="12"/>
        <rFont val="Arial Narrow"/>
        <charset val="134"/>
      </rPr>
      <t>-Indique el costo estimado del cumplimiento del producto.
-Las cifras debe expresarse en millones de pesos, ejemplo: 300.000.000 colocar 300.
-Totalice los costos por producto y por vigencia. 
-No se deben diligenciar celdas con valores cero. En los casos en los que no pueda determinar los costos, deje la celda vacía.</t>
    </r>
  </si>
  <si>
    <r>
      <rPr>
        <b/>
        <sz val="12"/>
        <rFont val="Arial Narrow"/>
        <charset val="134"/>
      </rPr>
      <t>b. Recursos disponibles:</t>
    </r>
    <r>
      <rPr>
        <sz val="12"/>
        <rFont val="Arial Narrow"/>
        <charset val="134"/>
      </rPr>
      <t xml:space="preserve"> Corresponden al valor destinado para el cumplimiento del producto y es el recurso con el que se cuenta para su avance y cumplimiento.</t>
    </r>
  </si>
  <si>
    <r>
      <rPr>
        <b/>
        <sz val="12"/>
        <rFont val="Arial Narrow"/>
        <charset val="134"/>
      </rPr>
      <t>c. Fuente de financiación:</t>
    </r>
    <r>
      <rPr>
        <sz val="12"/>
        <rFont val="Arial Narrow"/>
        <charset val="134"/>
      </rPr>
      <t xml:space="preserve"> Esta puede ser por funcionamiento, inversión, crédito, cooperación, donación, sector privado, entre otras. Si se aborda más de una fuente de financiación se separan con un punto y coma (;).</t>
    </r>
  </si>
  <si>
    <t>Responsable de la ejecución</t>
  </si>
  <si>
    <r>
      <rPr>
        <b/>
        <sz val="12"/>
        <rFont val="Arial Narrow"/>
        <charset val="134"/>
      </rPr>
      <t>a.</t>
    </r>
    <r>
      <rPr>
        <sz val="12"/>
        <rFont val="Arial Narrow"/>
        <charset val="134"/>
      </rPr>
      <t xml:space="preserve"> Corresponde a la información de la persona de contacto en la que se relaciona el sector, la entidad responsable de ejecutar y avanzar en el indicador, así como de alcanzar el producto. </t>
    </r>
    <r>
      <rPr>
        <b/>
        <sz val="12"/>
        <rFont val="Arial Narrow"/>
        <charset val="134"/>
      </rPr>
      <t>Esta información debe estar diligenciada completamente.</t>
    </r>
  </si>
  <si>
    <t>Corresponsable de la ejecución</t>
  </si>
  <si>
    <r>
      <rPr>
        <b/>
        <sz val="12"/>
        <rFont val="Arial Narrow"/>
        <charset val="134"/>
      </rPr>
      <t>a.</t>
    </r>
    <r>
      <rPr>
        <sz val="12"/>
        <rFont val="Arial Narrow"/>
        <charset val="134"/>
      </rPr>
      <t xml:space="preserve"> Corresponde a la información de las personas de contacto que son corresponsables en el cumplimiento del producto. Se debe relacionar la información del sector, la entidad corresponsable del cumplimiento del producto. Esta información debe estar diligenciada completamente, estar escritos los nombres completos de las entidades sin abreviaciones, y para cada uno separarse por punto y coma (;). Ej. Sector Gobierno; Sector Cultura; Sector Planeación, así para cada celda de entidad, teléfono, correo electrónico.</t>
    </r>
  </si>
  <si>
    <t>Instrucciones para el diligenciamiento de la ficha técnica de los indicadores de resultado y producto</t>
  </si>
  <si>
    <t>Se debe diligenciar una ficha técnica por cada indicador de resultado y de producto.</t>
  </si>
  <si>
    <t>Descripción de la variables</t>
  </si>
  <si>
    <r>
      <rPr>
        <b/>
        <sz val="12"/>
        <rFont val="Arial Narrow"/>
        <charset val="134"/>
      </rPr>
      <t xml:space="preserve">a. Nombre del indicador: </t>
    </r>
    <r>
      <rPr>
        <sz val="12"/>
        <rFont val="Arial Narrow"/>
        <charset val="134"/>
      </rPr>
      <t xml:space="preserve">
- Escribir el nombre del indicador, el cual debe dar cuenta de lo que está midiendo, no debe incluir más de una acción.</t>
    </r>
  </si>
  <si>
    <r>
      <rPr>
        <b/>
        <sz val="12"/>
        <rFont val="Arial Narrow"/>
        <charset val="134"/>
      </rPr>
      <t xml:space="preserve">b. Relación entre el indicador de resultado e indicadores de producto:
</t>
    </r>
    <r>
      <rPr>
        <sz val="12"/>
        <rFont val="Arial Narrow"/>
        <charset val="134"/>
      </rPr>
      <t>- Para la ficha técnica del indicador de resultado, indicar cuáles indicadores de producto le aportan al indicador de resultado o con cuales indicadores de producto se relaciona. 
- Para la ficha técnica de los indicadores de producto colocar el indicador de resultado al que le aporta o con el cual tiene relación.</t>
    </r>
  </si>
  <si>
    <r>
      <rPr>
        <b/>
        <sz val="12"/>
        <rFont val="Arial Narrow"/>
        <charset val="134"/>
      </rPr>
      <t xml:space="preserve">c. Relación con el PDD: </t>
    </r>
    <r>
      <rPr>
        <sz val="12"/>
        <rFont val="Arial Narrow"/>
        <charset val="134"/>
      </rPr>
      <t>Se refiere a si el indicador de resultado tiene relación con un indicador del PDD. Posteriormente identificar la relación del indicador con la estructura del PDD.
- Pilar, Objetivo o Eje del PDD
- Programa del PDD
Para los indicadores que sean identificados del PDD se debe referir el Código de la Meta PDD.</t>
    </r>
  </si>
  <si>
    <r>
      <rPr>
        <b/>
        <sz val="12"/>
        <rFont val="Arial Narrow"/>
        <charset val="134"/>
      </rPr>
      <t xml:space="preserve">d. Sector y entidad responsable: </t>
    </r>
    <r>
      <rPr>
        <sz val="12"/>
        <rFont val="Arial Narrow"/>
        <charset val="134"/>
      </rPr>
      <t>Lista desplegable
- Se refiere a la identificación del sector y entidad responsable del cumplimiento del indicador.</t>
    </r>
  </si>
  <si>
    <r>
      <rPr>
        <b/>
        <sz val="12"/>
        <rFont val="Arial Narrow"/>
        <charset val="134"/>
      </rPr>
      <t xml:space="preserve">e. Entidades involucradas en el cumplimiento del indicador:
</t>
    </r>
    <r>
      <rPr>
        <sz val="12"/>
        <rFont val="Arial Narrow"/>
        <charset val="134"/>
      </rPr>
      <t>Se debe relacionar las entidades que tienen responsabilidad directa o compartida en el cumplimiento del indicador</t>
    </r>
  </si>
  <si>
    <r>
      <rPr>
        <b/>
        <sz val="12"/>
        <rFont val="Arial Narrow"/>
        <charset val="134"/>
      </rPr>
      <t>f. Descripción de indicador:</t>
    </r>
    <r>
      <rPr>
        <sz val="12"/>
        <rFont val="Arial Narrow"/>
        <charset val="134"/>
      </rPr>
      <t xml:space="preserve">
- Define la información que el indicador va a proporcionar. Identifica los principales aspectos por los cuales se definió el indicador. Este campo debe responder a las preguntas:</t>
    </r>
    <r>
      <rPr>
        <sz val="12"/>
        <color rgb="FFFF0000"/>
        <rFont val="Arial Narrow"/>
        <charset val="134"/>
      </rPr>
      <t xml:space="preserve"> ¿qué se mide? </t>
    </r>
    <r>
      <rPr>
        <sz val="12"/>
        <rFont val="Arial Narrow"/>
        <charset val="134"/>
      </rPr>
      <t xml:space="preserve"> Deje describir el verbo del indicador (construido, elaborado, implementado). 
También se debe indicar si el objetivo del indicad</t>
    </r>
    <r>
      <rPr>
        <sz val="12"/>
        <color rgb="FFFF0000"/>
        <rFont val="Arial Narrow"/>
        <charset val="134"/>
      </rPr>
      <t>or es aumentar, reducir o mantener dentro de un rango.</t>
    </r>
    <r>
      <rPr>
        <sz val="12"/>
        <rFont val="Arial Narrow"/>
        <charset val="134"/>
      </rPr>
      <t xml:space="preserve">
</t>
    </r>
    <r>
      <rPr>
        <i/>
        <sz val="12"/>
        <rFont val="Arial Narrow"/>
        <charset val="134"/>
      </rPr>
      <t xml:space="preserve">Por ejemplo si es un indicador de capacitaciones realizadas, aquí se debe incluir toda la información relacionada con las capacitaciones, es decir, </t>
    </r>
    <r>
      <rPr>
        <i/>
        <sz val="12"/>
        <color rgb="FFFF0000"/>
        <rFont val="Arial Narrow"/>
        <charset val="134"/>
      </rPr>
      <t>qué se entenderá como capacitaciones realizadas,</t>
    </r>
    <r>
      <rPr>
        <i/>
        <sz val="12"/>
        <rFont val="Arial Narrow"/>
        <charset val="134"/>
      </rPr>
      <t xml:space="preserve"> la temática, el número mínimo de asistentes que se tendrá en cuenta para contabilizar la capacitación o el número de horas, si es virtual o presencial.</t>
    </r>
  </si>
  <si>
    <r>
      <rPr>
        <b/>
        <sz val="12"/>
        <rFont val="Arial Narrow"/>
        <charset val="134"/>
      </rPr>
      <t xml:space="preserve">g. Descripción del Producto: </t>
    </r>
    <r>
      <rPr>
        <sz val="12"/>
        <rFont val="Arial Narrow"/>
        <charset val="134"/>
      </rPr>
      <t>Se debe responder</t>
    </r>
    <r>
      <rPr>
        <sz val="12"/>
        <color rgb="FFFF0000"/>
        <rFont val="Arial Narrow"/>
        <charset val="134"/>
      </rPr>
      <t xml:space="preserve"> ¿qué es el producto? ¿por qué es importante entregar o hacer el producto? </t>
    </r>
    <r>
      <rPr>
        <sz val="12"/>
        <rFont val="Arial Narrow"/>
        <charset val="134"/>
      </rPr>
      <t xml:space="preserve">Aspectos a considerar para el desarrollo del producto, se debe exponer la importancia del producto o resultado. Se resaltan las recomendaciones y elementos que se deben tener presentes en la elaboración del producto (actividades, lineamientos, indicaciones, elementos que no se pueden desconocer). 
Se debe evidenciar la manera en que este producto o resultado esperado </t>
    </r>
    <r>
      <rPr>
        <sz val="12"/>
        <color rgb="FFFF0000"/>
        <rFont val="Arial Narrow"/>
        <charset val="134"/>
      </rPr>
      <t xml:space="preserve"> integra el abordaje de los enfoques </t>
    </r>
    <r>
      <rPr>
        <sz val="12"/>
        <rFont val="Arial Narrow"/>
        <charset val="134"/>
      </rPr>
      <t xml:space="preserve">(Derechos Humanos, Género, Diferencial, Poblacional, Ambiental, Territorial), indicando por ejemplo, se atiende de manera prioritaria a...; o se desarrolla desde el enfoque diferencial. </t>
    </r>
  </si>
  <si>
    <r>
      <rPr>
        <b/>
        <sz val="12"/>
        <rFont val="Arial Narrow"/>
        <charset val="134"/>
      </rPr>
      <t xml:space="preserve">h. Meta(s) de resultado a la que el producto aporta mediante su implementación: </t>
    </r>
    <r>
      <rPr>
        <sz val="12"/>
        <rFont val="Arial Narrow"/>
        <charset val="134"/>
      </rPr>
      <t>Se identifica la o las meta de resultado a la que el producto aporta mediante su implementación.</t>
    </r>
  </si>
  <si>
    <r>
      <rPr>
        <b/>
        <sz val="12"/>
        <rFont val="Arial Narrow"/>
        <charset val="134"/>
      </rPr>
      <t xml:space="preserve">i. Objetivo de Desarrollo Sostenible ODS: </t>
    </r>
    <r>
      <rPr>
        <sz val="12"/>
        <color theme="1"/>
        <rFont val="Arial Narrow"/>
        <charset val="134"/>
      </rPr>
      <t>Cada producto, debe relacionarse de acuerdo con los objetivos mundiales, a su vez debe ser identificada la meta del ODS.
Esta matriz se encuentra en la caja de herramientas.</t>
    </r>
  </si>
  <si>
    <t>Medición</t>
  </si>
  <si>
    <r>
      <rPr>
        <b/>
        <sz val="12"/>
        <rFont val="Arial Narrow"/>
        <charset val="134"/>
      </rPr>
      <t xml:space="preserve">a. Fórmula de cálculo: </t>
    </r>
    <r>
      <rPr>
        <sz val="12"/>
        <rFont val="Arial Narrow"/>
        <charset val="134"/>
      </rPr>
      <t>Escribir la expresión matemática con la cual se calcula el indicador.</t>
    </r>
  </si>
  <si>
    <r>
      <rPr>
        <b/>
        <sz val="12"/>
        <rFont val="Arial Narrow"/>
        <charset val="134"/>
      </rPr>
      <t>b. Unidad de medida:</t>
    </r>
    <r>
      <rPr>
        <sz val="12"/>
        <rFont val="Arial Narrow"/>
        <charset val="134"/>
      </rPr>
      <t xml:space="preserve"> Escribir el parámetro de referencia para determinar las magnitudes de medición del indicador.</t>
    </r>
  </si>
  <si>
    <r>
      <rPr>
        <b/>
        <sz val="12"/>
        <rFont val="Arial Narrow"/>
        <charset val="134"/>
      </rPr>
      <t>c. Periodicidad de medición:</t>
    </r>
    <r>
      <rPr>
        <sz val="12"/>
        <rFont val="Arial Narrow"/>
        <charset val="134"/>
      </rPr>
      <t xml:space="preserve"> Explicar la frecuencia con la cual se miden los resultados.</t>
    </r>
  </si>
  <si>
    <r>
      <rPr>
        <b/>
        <sz val="12"/>
        <rFont val="Arial Narrow"/>
        <charset val="134"/>
      </rPr>
      <t>d. Línea base:</t>
    </r>
    <r>
      <rPr>
        <sz val="12"/>
        <rFont val="Arial Narrow"/>
        <charset val="134"/>
      </rPr>
      <t xml:space="preserve">
- Indique el valor y el año de la línea base de los indicadores que cuenten con dicha información, en el caso en que no sea posible contar con este dato colocar ND, recuerde que para el seguimiento es fundamental contar con la línea base como referente de los avances alcanzados.
- El valor de la línea base debe estar expresado en la misma unidad de la meta. 
- Se debe especificar la fuente de información usada para obtener el dato y la fecha a la que corresponde.</t>
    </r>
  </si>
  <si>
    <r>
      <rPr>
        <b/>
        <sz val="12"/>
        <rFont val="Arial Narrow"/>
        <charset val="134"/>
      </rPr>
      <t xml:space="preserve">e. Año inicio y Año Fin: </t>
    </r>
    <r>
      <rPr>
        <sz val="12"/>
        <rFont val="Arial Narrow"/>
        <charset val="134"/>
      </rPr>
      <t>Corresponde al año en el que inicia la acción y el año en el que se espera esta finalice.</t>
    </r>
  </si>
  <si>
    <r>
      <rPr>
        <b/>
        <sz val="12"/>
        <rFont val="Arial Narrow"/>
        <charset val="134"/>
      </rPr>
      <t>f. Metas:</t>
    </r>
    <r>
      <rPr>
        <sz val="12"/>
        <rFont val="Arial Narrow"/>
        <charset val="134"/>
      </rPr>
      <t xml:space="preserve">
- Colocar el año, ej. 2018, 2019...
- Cantidad programada o valor objetivo que espera alcanzar el indicador en un periodo específico, cada año y final.
- Registre la meta final de resultado que se espera alcanzar, se debe tener en cuenta el tipo de anualización del indicador.
- En los casos en los que el indicador cuente con línea base, por favor adicione este valor a las metas definidas.
- Indique la meta del indicador, solo en términos numéricos (porcentajes o valores absolutos), no escriba palabras.</t>
    </r>
  </si>
  <si>
    <r>
      <rPr>
        <b/>
        <sz val="12"/>
        <rFont val="Arial Narrow"/>
        <charset val="134"/>
      </rPr>
      <t xml:space="preserve">g. Metodología de la medición: </t>
    </r>
    <r>
      <rPr>
        <sz val="12"/>
        <rFont val="Arial Narrow"/>
        <charset val="134"/>
      </rPr>
      <t xml:space="preserve">Describa el proceso técnico para poder reportar el indicador; es decir, el proceso que se sigue para obtener los datos y realizar los cálculos necesarios. Responde a la pregunta: </t>
    </r>
    <r>
      <rPr>
        <sz val="12"/>
        <color rgb="FFFF0000"/>
        <rFont val="Arial Narrow"/>
        <charset val="134"/>
      </rPr>
      <t>¿cómo se mide?</t>
    </r>
    <r>
      <rPr>
        <sz val="12"/>
        <rFont val="Arial Narrow"/>
        <charset val="134"/>
      </rPr>
      <t xml:space="preserve"> y ¿cómo se recolecta la información? 
</t>
    </r>
    <r>
      <rPr>
        <i/>
        <sz val="12"/>
        <rFont val="Arial Narrow"/>
        <charset val="134"/>
      </rPr>
      <t>Por ejemplo, si el indicador es sobre capacitaciones realizadas, en la metodología se describirá en qué momento preciso se contabiliza la capacitación, si con la entrega de certificados o con el listado de los asistentes, o si se contabilizan con un número mínimo de personas inscritas corresponde u las que finalizaron el curso. 
Y a partir de qué registro administrativo o medio con el que se calcula el dato.</t>
    </r>
  </si>
  <si>
    <r>
      <rPr>
        <b/>
        <sz val="12"/>
        <rFont val="Arial Narrow"/>
        <charset val="134"/>
      </rPr>
      <t xml:space="preserve">h. Territorialización del indicador: </t>
    </r>
    <r>
      <rPr>
        <sz val="12"/>
        <rFont val="Arial Narrow"/>
        <charset val="134"/>
      </rPr>
      <t>Identifique y marque con una "X" si el indicador se puede calcular o contar con el dato a nivel local (localidad), por UPZ, u otra medición a nivel territorial.</t>
    </r>
  </si>
  <si>
    <r>
      <rPr>
        <b/>
        <sz val="12"/>
        <rFont val="Arial Narrow"/>
        <charset val="134"/>
      </rPr>
      <t xml:space="preserve">i. Fuentes de medición: </t>
    </r>
    <r>
      <rPr>
        <sz val="12"/>
        <rFont val="Arial Narrow"/>
        <charset val="134"/>
      </rPr>
      <t>Escriba las entidades y sistemas de información encargados de la producción o suministro de la información que se utiliza para la construcción del indicador.</t>
    </r>
  </si>
  <si>
    <r>
      <rPr>
        <b/>
        <sz val="12"/>
        <rFont val="Arial Narrow"/>
        <charset val="134"/>
      </rPr>
      <t xml:space="preserve">i. Días de rezago: </t>
    </r>
    <r>
      <rPr>
        <sz val="12"/>
        <rFont val="Arial Narrow"/>
        <charset val="134"/>
      </rPr>
      <t>Escriba los días que tarda la información para estar disponible después de cumplido el periodo de referencia o el medido.</t>
    </r>
  </si>
  <si>
    <r>
      <rPr>
        <b/>
        <sz val="12"/>
        <rFont val="Arial Narrow"/>
        <charset val="134"/>
      </rPr>
      <t>j. Serie disponible:</t>
    </r>
    <r>
      <rPr>
        <sz val="12"/>
        <rFont val="Arial Narrow"/>
        <charset val="134"/>
      </rPr>
      <t xml:space="preserve"> Indique la fecha desde la cuál es posible tener acceso a la serie de datos del indicador. </t>
    </r>
  </si>
  <si>
    <t>Datos del responsable del indicador</t>
  </si>
  <si>
    <t>Corresponde a la información de la persona de la entidad responsable de reportar el avance del indicador. Esta información debe estar completa.</t>
  </si>
  <si>
    <t>Aprobación Oficina de Planeación Sector</t>
  </si>
  <si>
    <t>La información contenida en la ficha técnica del indicador debe contar con el visto bueno de la oficina de planeación de la entidad responsable del reporte. Se deben consignar los datos de la persona que valida la información contenida en la ficha.</t>
  </si>
  <si>
    <t>Observaciones</t>
  </si>
  <si>
    <t xml:space="preserve">Escriba los comentarios que deban tenerse en cuenta sobre el indicador, y que no fueron recogidos a través de la ficha técnica. Incluye comentarios que se consideren pertinentes para la conceptualización y comprensión del indicador. </t>
  </si>
  <si>
    <t>FORMATO DE PLAN DE ACCION POLÍTICAS PÚBLICAS</t>
  </si>
  <si>
    <t>Política Pública Bogotá Territorio Inteligente</t>
  </si>
  <si>
    <t>Documento CONPES Distrital No: 29</t>
  </si>
  <si>
    <t>Fecha de aprobación:</t>
  </si>
  <si>
    <t>Fecha de actualización:</t>
  </si>
  <si>
    <t>Fecha de corte de seguimiento:</t>
  </si>
  <si>
    <t>Sector líder:</t>
  </si>
  <si>
    <t>Gestión Pública</t>
  </si>
  <si>
    <t>Entidad líder:</t>
  </si>
  <si>
    <t>Secretaría General</t>
  </si>
  <si>
    <t>Sector corresponsable 1:</t>
  </si>
  <si>
    <t>Hábitat</t>
  </si>
  <si>
    <t>Entidad 1:</t>
  </si>
  <si>
    <t>Secretaría Distrital del Hábitat</t>
  </si>
  <si>
    <t>Entidad 2:</t>
  </si>
  <si>
    <t>Sector corresponsable 3:</t>
  </si>
  <si>
    <t>Entidad 3:</t>
  </si>
  <si>
    <t>Sector corresponsable 2:</t>
  </si>
  <si>
    <t>Desarrollo económico</t>
  </si>
  <si>
    <t>Secretaría Distrital de Desarrollo Económico</t>
  </si>
  <si>
    <t>Educación</t>
  </si>
  <si>
    <t>Agencia Distrital para la Educación Superior, la Ciencia y la Tecnología -ATENEA</t>
  </si>
  <si>
    <t>Sector corresponsable 4:</t>
  </si>
  <si>
    <t>Gestión Púbica</t>
  </si>
  <si>
    <t>Entidad 4:</t>
  </si>
  <si>
    <t>Departamento Administrativo del Servicio Civil</t>
  </si>
  <si>
    <t>Entidad 5:</t>
  </si>
  <si>
    <t>Agencia de Analítica de Datos -AGATA</t>
  </si>
  <si>
    <t>Sector corresponsable 5:</t>
  </si>
  <si>
    <t>Gobierno</t>
  </si>
  <si>
    <t>Entidad 6:</t>
  </si>
  <si>
    <t>Secretaría Distrital de Gobierno</t>
  </si>
  <si>
    <t>Sector corresponsable 6:</t>
  </si>
  <si>
    <t>Hacienda</t>
  </si>
  <si>
    <t>Entidad 7:</t>
  </si>
  <si>
    <t>Unidad Administrativa Especial de Catastro Distrital - Infraestructura de Datos Espaciales para el Distrito Capital -IDECA</t>
  </si>
  <si>
    <t>Sector corresponsable 7:</t>
  </si>
  <si>
    <t>Mujer</t>
  </si>
  <si>
    <t>Entidad 8:</t>
  </si>
  <si>
    <t>Secretaría Distrital de la Mujer</t>
  </si>
  <si>
    <t>Sector corresponsable 8:</t>
  </si>
  <si>
    <t>Integración Social</t>
  </si>
  <si>
    <t>Entidad 9:</t>
  </si>
  <si>
    <t>Secretaría Distrital de Integración Social</t>
  </si>
  <si>
    <t>Sector corresponsable 9:</t>
  </si>
  <si>
    <t>Seguridad, Convivencia y Justicia</t>
  </si>
  <si>
    <t>Entidad 10:</t>
  </si>
  <si>
    <t>Secretaría Distrital de Seguridad, Convivencia y Justicia</t>
  </si>
  <si>
    <t>Sector corresponsable 10:</t>
  </si>
  <si>
    <t>Planeación</t>
  </si>
  <si>
    <t>Entidad 11:</t>
  </si>
  <si>
    <t>Secretaría Distrital de Planeación</t>
  </si>
  <si>
    <t>Sector corresponsable 11:</t>
  </si>
  <si>
    <t>Movilidad</t>
  </si>
  <si>
    <t>Entidad 12:</t>
  </si>
  <si>
    <t>Empresa de Transporte del Tercer Milenio - Transmilenio S.A.</t>
  </si>
  <si>
    <t>Entidad 13:</t>
  </si>
  <si>
    <t>Secretaría Distrital de Movilidad</t>
  </si>
  <si>
    <r>
      <rPr>
        <b/>
        <sz val="11"/>
        <rFont val="Arial Narrow"/>
        <charset val="134"/>
      </rPr>
      <t xml:space="preserve">Objetivo General de la Política Pública: </t>
    </r>
    <r>
      <rPr>
        <sz val="11"/>
        <rFont val="Arial Narrow"/>
        <charset val="134"/>
      </rPr>
      <t>Consolidar a Bogotá como Territorio Inteligente impulsando el uso y aprovechamiento de los datos, la tecnología y la innovación por parte de los actores y sectores del territorio, para la solución de problemáticas y la generación de oportunidades que mejoren la calidad de vida de las personas</t>
    </r>
  </si>
  <si>
    <t>Objetivo específico</t>
  </si>
  <si>
    <t>Importancia relativa  del objetivo especifico
(%)</t>
  </si>
  <si>
    <t>Indicadores de resultado</t>
  </si>
  <si>
    <t>Indicadores de producto</t>
  </si>
  <si>
    <t>Tiempos de ejecución</t>
  </si>
  <si>
    <t>Metas anuales de 
producto</t>
  </si>
  <si>
    <t>Meta de producto Final</t>
  </si>
  <si>
    <t>Costos estimados y Recursos disponibles</t>
  </si>
  <si>
    <t>Corresponsables de la ejecución</t>
  </si>
  <si>
    <t>Resultado esperado</t>
  </si>
  <si>
    <t>Importancia relativa  del resultado
(%)</t>
  </si>
  <si>
    <t>Nombre del indicador de resultado</t>
  </si>
  <si>
    <t>Fórmula del indicador de resultado</t>
  </si>
  <si>
    <t>Enfoque</t>
  </si>
  <si>
    <t>Tipo de anualización</t>
  </si>
  <si>
    <t>Línea base</t>
  </si>
  <si>
    <t>Metas anuales de resultado</t>
  </si>
  <si>
    <t>Meta de resultado Final</t>
  </si>
  <si>
    <t>Producto esperado</t>
  </si>
  <si>
    <t>Importancia relativa del producto
(%)</t>
  </si>
  <si>
    <t xml:space="preserve">Nombre indicador de producto </t>
  </si>
  <si>
    <t>Fórmula del indicador de producto</t>
  </si>
  <si>
    <t>Estado del Producto</t>
  </si>
  <si>
    <t>ODS</t>
  </si>
  <si>
    <t>Meta 
ODS</t>
  </si>
  <si>
    <t>Indicador del PDD</t>
  </si>
  <si>
    <t>Código Meta
PDD</t>
  </si>
  <si>
    <t>Costo total</t>
  </si>
  <si>
    <t xml:space="preserve">Sector </t>
  </si>
  <si>
    <t>Entidad</t>
  </si>
  <si>
    <t>Dirección/Subdirección/Grupo/Unidad</t>
  </si>
  <si>
    <t>Persona de contacto</t>
  </si>
  <si>
    <t>Teléfono</t>
  </si>
  <si>
    <t>Correo electrónico</t>
  </si>
  <si>
    <t>Valor</t>
  </si>
  <si>
    <t>Año</t>
  </si>
  <si>
    <t>Fecha de inicio</t>
  </si>
  <si>
    <t>Fecha de finalización</t>
  </si>
  <si>
    <t>Meta 2023</t>
  </si>
  <si>
    <t>Meta 2024</t>
  </si>
  <si>
    <t>Meta 2025</t>
  </si>
  <si>
    <t>Meta 2026</t>
  </si>
  <si>
    <t>Meta 2027</t>
  </si>
  <si>
    <t>Meta 2028</t>
  </si>
  <si>
    <t>Meta 2029</t>
  </si>
  <si>
    <t>Meta 2030</t>
  </si>
  <si>
    <t>Meta 2031</t>
  </si>
  <si>
    <t>Meta 2032</t>
  </si>
  <si>
    <t>Costo Estimado</t>
  </si>
  <si>
    <t>Recurso disponible.</t>
  </si>
  <si>
    <t>Fuente de financiación</t>
  </si>
  <si>
    <t>Código Proyecto de Inversión</t>
  </si>
  <si>
    <t>Recurso disponible</t>
  </si>
  <si>
    <t>1.	Cerrar la brecha digital ciudadana en materia de acceso y apropiación tecnológica</t>
  </si>
  <si>
    <t>1.1. Aumento del nivel de adopción TIC en el territorio</t>
  </si>
  <si>
    <t>Nivel de adopción TIC</t>
  </si>
  <si>
    <t>Subpilar Infraestructura TIC - Pilar de Adopción TIC - Índice de Competitividad de Ciudades</t>
  </si>
  <si>
    <t>Derechos Humanos</t>
  </si>
  <si>
    <t>Creciente</t>
  </si>
  <si>
    <t>1.1.1. Modelo de cooperación y  arreglos institucionales  para la reducción de barreras generadoras de brecha digital</t>
  </si>
  <si>
    <t>Porcentaje de implementación de un modelo de cooperación y arreglos  institucionales para la reducción de barreras generadoras de brecha digital</t>
  </si>
  <si>
    <t>N° de fases del modelo de cooperación y arreglos  institucionales implementados * 100 / N° Total de fases del modelo de cooperación y arreglos  institucionales diseñados</t>
  </si>
  <si>
    <t>Reducción de las desigualdades</t>
  </si>
  <si>
    <t>Garantizar la igualdad de oportunidades.</t>
  </si>
  <si>
    <t>Poblacional</t>
  </si>
  <si>
    <t>Suma</t>
  </si>
  <si>
    <t>Si</t>
  </si>
  <si>
    <t>Inversión</t>
  </si>
  <si>
    <t> </t>
  </si>
  <si>
    <t>Subsecretario Gestion Corporativa</t>
  </si>
  <si>
    <t>Oscar Florez</t>
  </si>
  <si>
    <t>(571) 3581600 - Ext. 1200</t>
  </si>
  <si>
    <t>oscar.florez@habitatbogota.gov.co</t>
  </si>
  <si>
    <t>Alta Consejería Distrital TIC - ACDTIC</t>
  </si>
  <si>
    <t>Iván Mauricio Durán Pabón</t>
  </si>
  <si>
    <t>601-3813000 ext. 1900</t>
  </si>
  <si>
    <t>imduran@alcaldiabogota.gov.co</t>
  </si>
  <si>
    <t>1.1.2. Plan de Conectividad distrital que propenda por aumentar el acceso, uso y apropiación del servicio público esencial de internet diseñado y reglamentado</t>
  </si>
  <si>
    <t>Porcentaje de diseño y reglamentación del plan de conectividad distrital</t>
  </si>
  <si>
    <t>N° de componentes del plan de conectividad distrital diseñados * 100 / N° Total de componentes del plan de conectividad distrital reglamentados</t>
  </si>
  <si>
    <t>Industria, innovación e infraestructura</t>
  </si>
  <si>
    <t>Aumento del acceso a TIC e Internet</t>
  </si>
  <si>
    <t xml:space="preserve">Derechos Humanos, Poblacional, Diferencial y Género																			</t>
  </si>
  <si>
    <t>NA</t>
  </si>
  <si>
    <t>Subdirección de Programas y Proyectos</t>
  </si>
  <si>
    <t>Aidee Sánchez Corredor</t>
  </si>
  <si>
    <t>(571) 3581600 - Ext. 1402</t>
  </si>
  <si>
    <t>aidee.sanchezc@habitatbogota.gov.co</t>
  </si>
  <si>
    <t>1.1.3. Entidades acompañadas en la implementación del plan de conectividad para aumentar el acceso, uso y apropiación del servicio público esencial de internet</t>
  </si>
  <si>
    <t>Porcentaje de entidades acompañadas en la implementación del plan de conectividad</t>
  </si>
  <si>
    <t>N° de entidades acompañadas en el año * 100 / N° Total de entidades designadas como ejecutoras del plan de conectividad definidas anualmente</t>
  </si>
  <si>
    <t xml:space="preserve">Derechos Humanos, Poblacional, Diferencial, Género y territorial										</t>
  </si>
  <si>
    <t>Constante</t>
  </si>
  <si>
    <t>Inversión; Regalias</t>
  </si>
  <si>
    <t>1.1.4. Kioscos interactivos de autogestión ciudadana para el acceso a trámites, otros procedimientos administrativos de cara a la ciudadanía y consultas de información, en puntos de atención de la Red CADE</t>
  </si>
  <si>
    <t>Porcentaje de avance en la implementación de kioscos interactivos de autogestión ciudadana para el acceso a trámites, otros procedimientos administrativos de cara a la ciudadanía y consultas de información, en puntos de atención de la Red CADE</t>
  </si>
  <si>
    <t>(Número de fases ejecutadas de la implementación de kioscos interactivos de autogestión ciudadana para el acceso a trámites, otros procedimientos administrativos de cara a la ciudadanía y consultas de información, en puntos de atención de la Red CADE) / (Número de fases programadas de la implementación de kioscos interactivos de autogestión ciudadana para el acceso a trámites, otros procedimientos administrativos de cara a la ciudadanía y consultas de información, en puntos de atención de la Red CADE) * 100</t>
  </si>
  <si>
    <t>Paz justicia e instituciones sólidas</t>
  </si>
  <si>
    <t>Crear a todos los niveles instituciones eficaces y transparentes que rindan cuentas</t>
  </si>
  <si>
    <t>Ambiental</t>
  </si>
  <si>
    <t>Funcionamiento</t>
  </si>
  <si>
    <t>N/A</t>
  </si>
  <si>
    <t>Dirección del Sistema Distrital de Servicio a la Ciudadanía</t>
  </si>
  <si>
    <t>Dorian de Jesús Coquies Maestre</t>
  </si>
  <si>
    <t>djcoquies@alcaldiabogota.gov.co</t>
  </si>
  <si>
    <t>1.1.5.  Articulaciones de oferta de formación en inclusión digital en poblaciones vulnerables pertenecientes a los enfoques diferencial, poblacional y de  género para ampliar habilidades en el uso de las TIC, garantizando un acceso eficaz a información, trámites y servicios de Estado y a la economía digital</t>
  </si>
  <si>
    <t>Número de articulaciones de formación en inclusión digital en poblaciones vulnerables realizadas</t>
  </si>
  <si>
    <t>Sumatoria de articulaciones de formación en inclusión digital en poblaciones vulnerables realizadas en el año</t>
  </si>
  <si>
    <t>Garantizar la igualdad de oportunidades</t>
  </si>
  <si>
    <t>Territorial, Poblacional, Diferencial y de Genero</t>
  </si>
  <si>
    <t>7872</t>
  </si>
  <si>
    <t>Integración Social;
Mujeres</t>
  </si>
  <si>
    <t>Secretaría Distrital de Integración Social;
Secretaría Distrital de la Mujer</t>
  </si>
  <si>
    <t>Subdirección de Investigación e Información;
Direccion de Gestión del Conocimiento</t>
  </si>
  <si>
    <t>Franky González Daza;
Angie Paola Mesa</t>
  </si>
  <si>
    <t>(571) 3275797Ext.41001;
305 815 0348</t>
  </si>
  <si>
    <t>fgonzalezd@sdis.gov.co 
apmesa@sdmujer.gov.co</t>
  </si>
  <si>
    <t>2.Impulsar la adopción de tecnologías emergentes y de cuarta revolución industrial por parte del sector empresarial</t>
  </si>
  <si>
    <t>2.1.Incremento en el uso y aprovechamiento tecnologías emergentes y de cuarta revolución industrial en el sector empresarial</t>
  </si>
  <si>
    <t>Uso y aprovechamiento de tecnologías emergentes y cuarta revolución industrial en el sector empresarial</t>
  </si>
  <si>
    <t>Número de Mipymes beneficiarias de la estrategia para el fortalecimiento relacionados con tecnologías emergentes y/o de 4 R.I. reportados en el SUIM /Total Mipymes en Bogotá</t>
  </si>
  <si>
    <t>N/D</t>
  </si>
  <si>
    <t>ND</t>
  </si>
  <si>
    <t>Levantamiento línea base</t>
  </si>
  <si>
    <t>2.1.1. Red de actores líderes en tecnologías emergentes y de 4 R.I. en el sector público y privado, para compartir iniciativas y soluciones que dinamicen y aceleren su tecnificación</t>
  </si>
  <si>
    <t>Identificacíon y mapeo de Red de actores líderes en tecnologías emergentes y de 4 R.I</t>
  </si>
  <si>
    <t>Inventario de actores públicos y privados identificados que puedan conformar la red de líderes en tecnologías emergentes y de 4 R.I.</t>
  </si>
  <si>
    <t>Desarrollo de la tecnología, investigación e innovación.</t>
  </si>
  <si>
    <t>Territorial</t>
  </si>
  <si>
    <t>7847</t>
  </si>
  <si>
    <t>Desarrollo Económico, Industria y Turismo</t>
  </si>
  <si>
    <t xml:space="preserve">Direccción de Competitividad Bogotá Region </t>
  </si>
  <si>
    <t>Mariana Del Pilar Muñoz</t>
  </si>
  <si>
    <t>601 3693777 Ext:100</t>
  </si>
  <si>
    <t>mmunoz@desarrolloeconomico.gov.co</t>
  </si>
  <si>
    <t>2.1.2. Beneficiarios de la estrategia para el fortalecimiento de competencias organizacionales relacionadas con innovación, tecnologías emergentes y de 4 R.I.</t>
  </si>
  <si>
    <t xml:space="preserve">Beneficiarios de la estrategia para el fortalecimiento de competencias organizacionales relacionadas con innovación, tecnologías emergentes y de 4 R.I.
. </t>
  </si>
  <si>
    <t xml:space="preserve">Número de beneficiarios atendidos a través de la estrategia diseñada para el fortalecimiento de competencias organizacionales relacionadas con innovación, tecnologías emergentes y de 4 R.I.
</t>
  </si>
  <si>
    <t>Educación de calidad</t>
  </si>
  <si>
    <t>Aumento de las competencias para acceder al empleo</t>
  </si>
  <si>
    <t>2.1.3. Estrategia de prospectiva y vigilancia tecnológica para territorio inteligente</t>
  </si>
  <si>
    <t>Porcentaje de implementación de una estrategia de prospectiva y vigilancia tecnológica</t>
  </si>
  <si>
    <t>N° de metas de captura y análisis de información implementadas en la vigencia * 100 / N° Total de metas de captura y análisis de información establecidas para la vigencia</t>
  </si>
  <si>
    <t>Creación de instituciones eficaces y transparentes</t>
  </si>
  <si>
    <t>3.Fortalecer las capacidades de los actores para reducir riesgos y amenazas de seguridad digital</t>
  </si>
  <si>
    <t>3.1. Aumento en el desempeño institucional en materia seguridad digital</t>
  </si>
  <si>
    <t>Desempeño institucional en seguridad y confianza digital</t>
  </si>
  <si>
    <t>Índice de la Política de Seguridad Digital</t>
  </si>
  <si>
    <t>3.1.1 Modelo de operación que integre procesos públicos y privados de formación y prevención en ciberseguridad y protección de datos dirigida a la ciudadanía, entidades públicas y privadas</t>
  </si>
  <si>
    <t>Porcentaje de Implementación de un  modelo de operación que integre procesos públicos y privados de formación y prevención en ciberseguridad y protección de datos</t>
  </si>
  <si>
    <t>Plan de acción del modelo de operación que integre procesos públicos y privados de formación y prevención en ciberseguridad y protección de datos definido para una vigencia * 100 / Plan de acción del modelo de operación que integre procesos públicos y privados de formación y prevención en ciberseguridad y protección de datos ejecutado para una vigencia</t>
  </si>
  <si>
    <t>Reducción de todas las formas de violencia</t>
  </si>
  <si>
    <t>Secretaría Distrital
de Seguridad,
Convivencia y Justicia</t>
  </si>
  <si>
    <t>Oficina Asesora de Planeación</t>
  </si>
  <si>
    <t>Helga Hernández Reyes</t>
  </si>
  <si>
    <t>571-3779595 - Ext. 1216</t>
  </si>
  <si>
    <t>helga.hernandez@scj.gov.co</t>
  </si>
  <si>
    <t>3.1.2. Comité de seguridad digital activo y operando</t>
  </si>
  <si>
    <t>Comité de seguridad digital integrado por actores públicos y privados para cooperar y compartir información, tendencias, patrones y datos en materia de seguridad y confianza digital</t>
  </si>
  <si>
    <t>Número de comités de seguridad digital activos y operando</t>
  </si>
  <si>
    <t xml:space="preserve">Reducción de todas las formas de violencia. </t>
  </si>
  <si>
    <t>3.1.3. Marco político e institucional de Seguridad Digital para el Distrito</t>
  </si>
  <si>
    <t>Porcentaje de implementación del marco político e institucional de seguridad digital para el distrito</t>
  </si>
  <si>
    <t>N° de instancias del marco político e institucional de seguridad digital implementadas * 100 / N° Total de instancias del marco político e institucional de seguridad digital diseñadas</t>
  </si>
  <si>
    <t>Fortalecimiento instituciones en prevención de la violencia</t>
  </si>
  <si>
    <t>4.Consolidar la Innovación pública como dinamizador del territorio inteligente</t>
  </si>
  <si>
    <t>4.1. Aumento de los niveles de innovación a nivel distrital</t>
  </si>
  <si>
    <t>Desarrollo de la innovación pública a nivel distrital</t>
  </si>
  <si>
    <t>Índice de Innovación Pública Distrital de la Veeduría Distrital</t>
  </si>
  <si>
    <t>4.1.1. Sistema de Innovación Pública Distrital que articule la oferta del Ecosistema de Innovación Pública, el Ecosistema Distrital de Ciencia, Tecnología e Innovación y la RedInnova Local</t>
  </si>
  <si>
    <t>Porcentaje de integración de productos y servicios de innovación al sistema de Innovación Pública Distrital</t>
  </si>
  <si>
    <t>No. de metas implementadas anualmente del sistema de innovación pública distrital* 100 / No. de metas definidas del sistema de innovación pública distrital anualmente</t>
  </si>
  <si>
    <t>Inversión; Cooperación Internacional</t>
  </si>
  <si>
    <t>Laboratorio de Innovación Pública - IBO</t>
  </si>
  <si>
    <t>Subsecretaria de Gobernabilidad y Garantía de Derechos - Laboratorio de Innovación GOLAB</t>
  </si>
  <si>
    <t>Diana Patricia Arenas Blanco</t>
  </si>
  <si>
    <t>(571) 3820660 - 3387000</t>
  </si>
  <si>
    <t>patricia.arenas@gobiernobogota.gov.co</t>
  </si>
  <si>
    <t>4.1.2. Hub de innovación abierta para el desarrollo de proyectos aplicados a territorio inteligente</t>
  </si>
  <si>
    <t>Porcentaje de implementación de un hub de innovación abierta</t>
  </si>
  <si>
    <t>N° de fases del hub de innovación abierta implementadas * 100 / N° Total de fases del hub de innovación pública programadas</t>
  </si>
  <si>
    <t>Creación de instituciones eficaces y transparentes.</t>
  </si>
  <si>
    <t>Alejandra Rojas Gaiter</t>
  </si>
  <si>
    <t>arodas@alcaldiabogota.gov.co</t>
  </si>
  <si>
    <t>4.1.3. Escuela de Innovación Pública Distrital como articuladora de iniciativas de formación en innovación pública</t>
  </si>
  <si>
    <t>Articulación de iniciativas de formación en innovación pública</t>
  </si>
  <si>
    <t>Número de articulaciones de iniciativas de formación en innovación pública</t>
  </si>
  <si>
    <t>Aumento de las competencias para acceder al empleo.</t>
  </si>
  <si>
    <t>Departamento Administrativo del Servicio Civil Distrital</t>
  </si>
  <si>
    <t>Subdirección de Planeación y Gestión de la Información</t>
  </si>
  <si>
    <t xml:space="preserve">Slendy Contreras </t>
  </si>
  <si>
    <t>57 1 3680038</t>
  </si>
  <si>
    <t>scontreras@serviciocivil.gov.co</t>
  </si>
  <si>
    <t>4.1.4. Programa de intraemprendimiento público para las entidades públicas del distrito</t>
  </si>
  <si>
    <t>Porcentaje de proyectos de intraempredimiento público implementados</t>
  </si>
  <si>
    <t>No. de proyectos de intraempredimiento público diseñados * 100 / No. de proyectos de intraempredimiento público implementados</t>
  </si>
  <si>
    <t>4.1.5. Lineamientos para el desarrollo de compra pública de innovación en el territorio</t>
  </si>
  <si>
    <t>N° de entidades públicas que implementan lineamientos para el desarrollo de compra pública de innovación en el territorio</t>
  </si>
  <si>
    <t>Número de entidades públicas que implementan lineamientos para el desarrollo de compra pública de innovación en el territorio</t>
  </si>
  <si>
    <t>Aumento de la investigación científica, capacidad tecnológica.</t>
  </si>
  <si>
    <t>5.Desarrollar un esquema de gobernanza de territorio Inteligente para la Bogotá - Región</t>
  </si>
  <si>
    <t>5.1.Mejoramiento en el desempeño de la gobernanza de territorio inteligente</t>
  </si>
  <si>
    <t>Impulso en el Desarrollo de Territorios Inteligentes</t>
  </si>
  <si>
    <t>Subíndice impulso en el desarrollo de territorios inteligentes - Índice Política de Gobierno Digital</t>
  </si>
  <si>
    <t>5.1.1. Modelo de gobernanza de Bogotá como territorio inteligente</t>
  </si>
  <si>
    <t>Porcentaje de diseño e implementación de un modelo de gobernanza de Bogotá como territorio inteligente</t>
  </si>
  <si>
    <t>N° de fases de un modelo de gobernanza  implementadas * 100 / N° Total de fases de un modelo de gobernanza programadas</t>
  </si>
  <si>
    <t>Subsecretaría de Planeación Territorial</t>
  </si>
  <si>
    <t>Margarita Rosa Caicedo Velásquez</t>
  </si>
  <si>
    <t xml:space="preserve"> +57 601 335 80 00
Ext. 8502</t>
  </si>
  <si>
    <t>mcaicedo@sdp.gov.co</t>
  </si>
  <si>
    <t>5.1.2. Marco de referencia para la planificación, ejecución e integración de los  Planes Estratégicos de  Tecnologías de la  Información y las Comunicaciones (PETI) en torno al desarrollo de Bogotá como Territorio inteligente</t>
  </si>
  <si>
    <t>Porcentaje de avance en el diseño e implementación del marco de referencia para la planificación, ejecución e integración de los Planes Estratégicos de Tecnologías de la Información y las Comunicaciones en torno al desarrollo de Bogotá como Territorio inteligente</t>
  </si>
  <si>
    <t>N° de fases del marco de referencia para la planificación, ejecución e integración de los PETI implementadas * 100 / N° Total de fases del marco de referencia para la planificación, ejecución e integración de los PETI programadas</t>
  </si>
  <si>
    <t xml:space="preserve">5.1.3. Marco de Referencia para la integración de los elementos estructurales de Bogota como territorio inteligente en la gestión de las políticas del Modelo Integrado de Planeación y Gestión (MIPG) </t>
  </si>
  <si>
    <t xml:space="preserve">Porcentaje de implementación del marco de referencia para la integración de los elementos estructurales de Bogotá como territorio inteligente  en la gestión de las políticas del Modelo Integrado de Planeación y Gestión (MIPG) </t>
  </si>
  <si>
    <t>N° de fases del marco de referencia para la integración de los elementos estructurales de Bogotá como Territorio Inteligente implementadas * 100 / N° Total de fases del marco de referencia para la integración de los elementos estructurales de Bogotá como Territorio Inteligente programadas</t>
  </si>
  <si>
    <t>Secretaría
General</t>
  </si>
  <si>
    <t>Dirección Distrital de Desarrollo Institucional</t>
  </si>
  <si>
    <t>Jhon Freddy Molano</t>
  </si>
  <si>
    <t>601-3813000 - Ext. 4117</t>
  </si>
  <si>
    <t>jfmolanod@alcaldiabogota.gov.co</t>
  </si>
  <si>
    <t>5.1.4. Estudio para la conformación de una unidad de planificación y gerencia del portafolio de programas y proyectos de territorio inteligente  (PMO Smart City - Delivery Unit)</t>
  </si>
  <si>
    <t>Porcentaje de avance en la elaboración del estudio para la conformación de una unidad de Planificación y Gerencia del Portafolio de Programas y Proyectos de Territorio Inteligente  (PMO Smart City - Delivery Unit)</t>
  </si>
  <si>
    <t>5.1.5. Localidades con estrategia de Territorio Inteligente</t>
  </si>
  <si>
    <t>Porcentaje localidades con acompañamiento para el desarrollo de estrategia de territorio inteligente formulada y en ejecución dentro de la Red de Innovación Local</t>
  </si>
  <si>
    <t>(Numero de localidades acompañadas con estrategia de territorio inteligente formulada y en Ejecución / N° Total de localidades) *100</t>
  </si>
  <si>
    <t>Ciudades y comunidades sostenibles</t>
  </si>
  <si>
    <t>Aumento de la urbanización inclusiva y sostenible.</t>
  </si>
  <si>
    <t>Subsecretaria de Gobernabilidad y Garantía de Derechos</t>
  </si>
  <si>
    <t>Daniel René Camacho Sanchéz</t>
  </si>
  <si>
    <t>daniel.camacho@gobiernobogota.gov.co</t>
  </si>
  <si>
    <t>Dirección de Gestión Local</t>
  </si>
  <si>
    <t>Manuel Augusto Calderón Ramirez</t>
  </si>
  <si>
    <t>60 1 3387000 Ext. 4110 - 4111</t>
  </si>
  <si>
    <t>manuel.calderon@gobiernobogota.gov.co</t>
  </si>
  <si>
    <t>6.Impulsar el aprovechamiento de los datos para la toma de decisiones y la solución de problemas del territorio</t>
  </si>
  <si>
    <t>6.1. Aumento en el uso y aprovechamiento de datos para la toma de decisiones</t>
  </si>
  <si>
    <t>Toma de decisiones basadas en datos</t>
  </si>
  <si>
    <t>Subíndice toma de decisiones basadas en datos - Índice Política de Gobierno Digital</t>
  </si>
  <si>
    <t>6.1.1. Ecosistema federado de ciudad o Data Brain, que sustenta un City Information Modeling (CIM) para la toma de decisiones y la gerencia de ciudad</t>
  </si>
  <si>
    <t>Porcentaje de federados incorporados al ecosistema de ciudad</t>
  </si>
  <si>
    <t>Número de federados incorporados al ecosistema de ciudad *100 / Número total de federados planeados para incorporar al ecosistema de ciudad</t>
  </si>
  <si>
    <t>Agencia Pública de Datos - AGATA</t>
  </si>
  <si>
    <t>Aura María Cifuentes</t>
  </si>
  <si>
    <t>aura@agatadata.com</t>
  </si>
  <si>
    <t>6.1.2. Solución tecnológica que le permita a la Administración Central Distrital la  captura, integración, análisis, consulta, entrega y visualización de datos e información histórica de las personas y los hogares beneficiarios de los servicios e interacciones que tengan estos con la Administración</t>
  </si>
  <si>
    <t>Porcentaje de entidades distritales del sector central generando y usando datos de una solución tecnológica</t>
  </si>
  <si>
    <t>Número de entidades distritales del sector central usando una solución tecnológica* 100/ Total de entidades distritales del sector central</t>
  </si>
  <si>
    <t>6.1.3. Modelo de gobernanza de datos para el territorio inteligente diseñado</t>
  </si>
  <si>
    <t>Diseño de un modelo de gobernanza de datos</t>
  </si>
  <si>
    <t>Número de modelos de gobernanza de datos diseñados</t>
  </si>
  <si>
    <t>6.1.4.Entidades acompañadas para la implementación del modelo de gobernanza de Datos para el territorio</t>
  </si>
  <si>
    <t>Porcentaje de entidades acompañadas para la implementación del modelo de gobernaza de Datos para el Territorio</t>
  </si>
  <si>
    <t>Número de entidades acompañadas para la implementación del modelo de gobernanza de Datos *100 / N° de entidades programadas para ser acompañadas para la implementación del modelo de gobernanza de datos en una vigencia</t>
  </si>
  <si>
    <t>6.1.5.Plataforma omnicanal que integre y permita el acceso a la información y/o transacción de servicios, trámites, beneficios, pago de servicios públicos, de impuestos y otros servicios de ciudad, soportada en un sistema integrado de datos para aumentar la eficiencia en la gestión y en la gerencia de ciudad.</t>
  </si>
  <si>
    <t>Porcentaje de integración de trámites, servicios e información estratégica en la plataforma omnicanal</t>
  </si>
  <si>
    <t>Número de trámites, servicios e información estratégica integrada en la plataforma omnicanal en una vigencia* 100 / Número de trámites, servicios e información estratégica a programados para integrar en la plataforma omnicanal en una vigencia</t>
  </si>
  <si>
    <t>Poblacional y diferencial</t>
  </si>
  <si>
    <t xml:space="preserve">6.1.6. Protocolos de producción, publicación y reutilización de los recursos de Información existentes, garantizando criterios de estandarización e interoperabilidad bajo la iniciativa de Dato Abierto a nivel de todas las entidades y organizaciones del distrito </t>
  </si>
  <si>
    <t>Porcentaje de diseño de protocolos para producción, publicación y reutilización de recursos de Información geográfica bajo la iniciativa de dato abierto.</t>
  </si>
  <si>
    <t>Porcentaje de avance en el diseño de protocolos de producción, publicación y reutilización de los recursos de Información bajo la iniciativa de dato abierto.</t>
  </si>
  <si>
    <t>Acceso a información y libertades fundamentales</t>
  </si>
  <si>
    <t>7839</t>
  </si>
  <si>
    <t>UAE de Catastro Distrital
- UAECD</t>
  </si>
  <si>
    <t>IDECA</t>
  </si>
  <si>
    <t>Eugenio Elias Cortes Reyes</t>
  </si>
  <si>
    <t>(57) 6012347600</t>
  </si>
  <si>
    <t>ecortes@catastrobogota.gov.co</t>
  </si>
  <si>
    <t>Gobierno Abierto Bogotá</t>
  </si>
  <si>
    <t>Natalia Márquez-Bustos</t>
  </si>
  <si>
    <t>601-3813000</t>
  </si>
  <si>
    <t>namarquez@alcaldiabogota.gov.co</t>
  </si>
  <si>
    <t>6.1.7. Estrategia orientada al fortalecimiento y sostenibilidad del IDECA, a fin de ampliar su rango de acción y su evolución hacia una infraestructura de conocimiento espacial.</t>
  </si>
  <si>
    <t>Número de planes de trabajo para la ejecución de la estrategia de fortalecimiento y sostenibilidad de Ideca</t>
  </si>
  <si>
    <t>Sumatoria de planes de trabajo diseñados y ejecutados en cada vigencia para la estrategia de fortalecimiento y sostenibilidad de Ideca</t>
  </si>
  <si>
    <t>suma</t>
  </si>
  <si>
    <t>inversión</t>
  </si>
  <si>
    <t>6.1.8. Sistema interoperable de recaudo para el sistema de transporte del territorio inteligente</t>
  </si>
  <si>
    <t>Porcentaje de avance en el diseño e implementación de un sistema interoperable de recaudo para el sistema de transporte del Territorio inteligente</t>
  </si>
  <si>
    <t xml:space="preserve">Porcentaje de actividades ejecutadas del plan de trabajo para la implementación del sistema interoperable de recaudo / Porcentaje total de actividades programadas del plan de trabajo para la implementación del sistema interoperable de recaudo </t>
  </si>
  <si>
    <t>11. Ciudades y comunidades sostenibles</t>
  </si>
  <si>
    <t>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</si>
  <si>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TMSA - 7514
SDM - 7588</t>
  </si>
  <si>
    <t>Crédito - Cupo de endeudamiento
Cofinanciación - Art 138 del plan nacional de desarrollo</t>
  </si>
  <si>
    <t>Funcionamiento reemplazo contrato concesión Recaudo Bogotá</t>
  </si>
  <si>
    <t xml:space="preserve">Dirección de Tecnologías de la Información y Telecomunicaciones (TIC´s) </t>
  </si>
  <si>
    <t>Hector Betancourt</t>
  </si>
  <si>
    <t>601-2203000</t>
  </si>
  <si>
    <t>hector.betancourt@transmilenio.gov.co</t>
  </si>
  <si>
    <t>Movilidad
Gestión Pública</t>
  </si>
  <si>
    <t>Secretaría Distrital de Movilidad
Secretaría General</t>
  </si>
  <si>
    <t>Subdirección de Transporte Público
Alta Consejería Distrital TIC - ACDTIC</t>
  </si>
  <si>
    <t>Ruth Borrero 
Iván Mauricio Durán Pabón</t>
  </si>
  <si>
    <t>601-3649400
601-3813000 ext. 1900</t>
  </si>
  <si>
    <t>rborrero@movilidadbogota.gov.co
imduran@alcaldiabogota.gov.co</t>
  </si>
  <si>
    <t>6.1.9  Conjuntos de datos del distrito identificados que conforman un catalogo de datos</t>
  </si>
  <si>
    <t>Porcentaje de Conjuntos de datos del distrito identificados que conforman un catalogo de datos</t>
  </si>
  <si>
    <t>Número de datos listados en el catálogo *100 / Número total de datos planeados para incorporar al catálogo.</t>
  </si>
  <si>
    <t>Distrito</t>
  </si>
  <si>
    <t>Oficina Consejería Distrital de TIC</t>
  </si>
  <si>
    <t>Diana Celis</t>
  </si>
  <si>
    <t>6013813000 Ext. 2000</t>
  </si>
  <si>
    <t>drcelis@alcaldiabogota.gov.co</t>
  </si>
  <si>
    <t>6.1.10  Actores del ecosistema de datos del Distrito identificados y caracterizados.</t>
  </si>
  <si>
    <t>Porcentaje de actores del ecosistema de datos del Distrito identificados y caracterizados.</t>
  </si>
  <si>
    <t>(Número de actores identificados y caracterizados / Número total actores planteados para incluir en el ecosistema) * 100.</t>
  </si>
  <si>
    <t>7.Desarrollar las competencias ciudadanas y el talento humano para la construcción del territorio inteligente</t>
  </si>
  <si>
    <t>7.1.Mejoramiento de las capacidades del talento humano y la ciudadanía para el desarrollo del territorio inteligente</t>
  </si>
  <si>
    <t>Nivel de capacidades TIC</t>
  </si>
  <si>
    <t>Subpilar Capacidades TIC - Pilar de Adopción TIC - Índice de Competitividad de Ciudades</t>
  </si>
  <si>
    <t>7.1.1 Beneficiarios de un programa con fondos para la promoción del acceso a cursos de formación posmedia en tecnologías asociadas al desarrollo de ciudades inteligentes en alianza con  empresas y otros aliados estratégicos</t>
  </si>
  <si>
    <t>Número de beneficiarios/as de la implementación de programas de promoción del acceso a formación posmedia en TI</t>
  </si>
  <si>
    <t>Sumatoria de beneficiarios/as en cada convocatoria de programas de promoción del acceso a formación posmedia en TI</t>
  </si>
  <si>
    <t>De aquí a 2030, asegurar que todos los alumnos adquieran los conocimientos teóricos y prácticos necesarios para promover el desarrollo sostenible</t>
  </si>
  <si>
    <t>Crédito</t>
  </si>
  <si>
    <t>Agencia Distrital para la Educación Superior, la Ciencia y la Tecnología - ATENEA</t>
  </si>
  <si>
    <t>Gerencia de Educación Posmedia</t>
  </si>
  <si>
    <t>Marilyn Jiménez Cháves</t>
  </si>
  <si>
    <t>57 (601) 6660006</t>
  </si>
  <si>
    <t>mjimenez@agenciaatenea.gov.co</t>
  </si>
  <si>
    <t xml:space="preserve">7.1.2 Ciudadanía que accede a plataforma virtual para la formación y visibilización científica y tecnológica, orientada al mejoramiento de las capacidades y la divulgación mediática del talento local de los territorios inteligentes. </t>
  </si>
  <si>
    <t>Número de personas certificadas en cursos para la formación y visibilización científica y tecnológica, anualmente</t>
  </si>
  <si>
    <t>Sumatoria de personas certificadas en cursos de formación y visibilización científica y tecnológica</t>
  </si>
  <si>
    <t>Gerencia CTI</t>
  </si>
  <si>
    <t>Víctor Alejandro Venegas Mendoza</t>
  </si>
  <si>
    <t>vvenegas@agenciaatenea.gov.co</t>
  </si>
  <si>
    <t>7.1.3. Alianzas con empresas privadas, universidades, instituciones de formación técnica y entidades públicas, para la formación en competencias y servicios de transferencia de conocimiento, que garantice la transición hacia los nuevos requerimientos de las ciudades inteligentes.</t>
  </si>
  <si>
    <t>Número de alianzas anuales operando para la formación en competencias y servicios de transferencia de conocimientos vinculados a las ciudades inteligentes</t>
  </si>
  <si>
    <t>Sumatoria de alianzas en operación para la formación en competencias y servicios de transferencia de conocimiento.</t>
  </si>
  <si>
    <t>7.1.4. Iniciativas financiadas de innovación social, emprendimientos y modelos de negocio generados desde las localidades para la consolidación de territorios inteligentes.</t>
  </si>
  <si>
    <t>Número de iniciativas, emprendimientos y modelos de negocios en localidades financiados para la consolidación de territorios inteligentes</t>
  </si>
  <si>
    <t>Sumatoria de iniciativas, emprendimientos y modelos de negocio financiados en localidades  para la consolidación de territorios inteligentes.</t>
  </si>
  <si>
    <t>7.1.5. Modelo de competencias y estrategias para el desarrollo de ciudadanía de datos</t>
  </si>
  <si>
    <t>Diseño de un Modelo de competencias y estrategias para el desarrollo de ciudadanía de datos</t>
  </si>
  <si>
    <t>Número de Modelos de competencias y estrategias para el desarrollo de ciudadanía de datos diseñados</t>
  </si>
  <si>
    <t>7.1.6. Alcaldías locales con asistencia técnica para la implementación la estrategia de apropiación TIC en las Localidades, que permita favorecer su transformación social y productiva</t>
  </si>
  <si>
    <t>Porcentaje de Alcaldías Locales que son objeto de asistencia técnica para la implementación de acciones de calidad de uso TIC en las localidades</t>
  </si>
  <si>
    <t>(N° de Alcaldías Locales que son objeto de asistencia técnica para la implementación de acciones de calidad de uso TIC en las localidades /   N° Total de Alcaldías Locales) * 100</t>
  </si>
  <si>
    <t>Promoción de la Inclusión social, económica y política</t>
  </si>
  <si>
    <t>Nuevo Plan de Desarrollo</t>
  </si>
  <si>
    <t>7.1.7. Alcaldías Locales que aplican metodologías y herramientas de innovación al proceso de concertación en los laboratorios cívicos y laboratorios cívicos diferenciales en el marco de los presupuestos participativos</t>
  </si>
  <si>
    <t>Porcentaje de alcaldías locales que se entrega las metodologías de innovación y se entrenan para que apliquen metodologías y herramientas de innovación</t>
  </si>
  <si>
    <t xml:space="preserve">(N° de Alcaldías Locales se hace entrega de las metodologías y herramientas de innovación y se entrenan para su uso / N° Total de Alcaldías Locales) * 100 </t>
  </si>
  <si>
    <t>FICHA TÉCNICA INDICADOR DE RESULTADO 1.1</t>
  </si>
  <si>
    <t>Información general</t>
  </si>
  <si>
    <t>Nombre del indicador</t>
  </si>
  <si>
    <t>1.1. Nivel de adopción TIC</t>
  </si>
  <si>
    <t>Relación entre el indicador de resultado e indicadores de producto</t>
  </si>
  <si>
    <t>El indicador de resultado da cuenta del nivel de penetración de internet de banda ancha fijo, ancho de banda de internet, hogares con computador, portátil o tablet y uso del internet, lo que se relaciona con productos como la implentación del Plan de Conectividad Distrital para aumentar el acceso, uso y apropiación del servicio público esencial de internet, el acceso a servicios e información de la administración distrital a través de kioskos de autogestión en la Red Cade y el mejoramiento de habilidades en el uso de las TIC en poblaciones vulnerables.</t>
  </si>
  <si>
    <t>Pilar, Objetivo o Eje del PDD</t>
  </si>
  <si>
    <t>Aumentar la posición de Bogotá como territorio inteligente -Smart City-: (incluye: Economía 4.0, Educación para la 4ta Revolución Industrial, agendas de transformación digital sectorial y la Agencia de Analítica de Datos del Distrito)</t>
  </si>
  <si>
    <t>Programa (PDD)</t>
  </si>
  <si>
    <t>54 Transformación digital y gestión de TIC para un territorio inteligente</t>
  </si>
  <si>
    <t>Sector responsable</t>
  </si>
  <si>
    <t>Secretaría General - Alta Consejería Distrital de TIC</t>
  </si>
  <si>
    <t>Entidades involucradas en el cumplimiento del indicador</t>
  </si>
  <si>
    <t xml:space="preserve">Entidad </t>
  </si>
  <si>
    <t>Descripción del indicador</t>
  </si>
  <si>
    <t>El nivel de adopción TIC se calcula a partir de los resultados de la medición del subpilar de infraestructura TIC - Pilar adopción TIC del Índice de Competitividad de Ciudades, que es  medido anualmente por el Consejo Privado de Competitividad y la Universidad del Rosario. El subpilar de infraestuctura TIC establece un puntaje entre 1 y 10 y da cuenta de los siguientes indicadores: nivel de penetración de internet de banda ancha fijo, ancho de banda de internet, hogares con computador, portátil o tablet y uso del internet. 
El Índice de Competitividad de Ciudades se constituye a partir de 106 indicadores (datos duros) provenientes de fuentes oficiales del orden nacional, consolidando así un diagnóstico multidimensional de los territorios alrededor de 13 pilares y 4 factores: Condiciones habilitantes; Capital humano; Eficiencia de los mercados, y, Ecosistema
innovador. El pilar de adopción TIC se cataloga como condición habilitante.</t>
  </si>
  <si>
    <t>Derechos Humanos: el indicador da cuenta de la cobertura de internet en la ciudad, catalogado como servicio público esencial para todas las personas, sin distinción de estrato, capacidad económica o ubicación geográfica.</t>
  </si>
  <si>
    <t>Unidad de medida</t>
  </si>
  <si>
    <t>Kilómetros</t>
  </si>
  <si>
    <t>Toneladas</t>
  </si>
  <si>
    <t>Programas</t>
  </si>
  <si>
    <t>Personas</t>
  </si>
  <si>
    <t>Hectáreas</t>
  </si>
  <si>
    <t>Habitantes</t>
  </si>
  <si>
    <t>Acuerdos</t>
  </si>
  <si>
    <t>Documento</t>
  </si>
  <si>
    <t>Estrategia</t>
  </si>
  <si>
    <t>Otro</t>
  </si>
  <si>
    <t>X</t>
  </si>
  <si>
    <t>Cuál?</t>
  </si>
  <si>
    <t>Puntaje</t>
  </si>
  <si>
    <t>Periodicidad de medición</t>
  </si>
  <si>
    <t>Mensual</t>
  </si>
  <si>
    <t>Trimestral</t>
  </si>
  <si>
    <t>Anual</t>
  </si>
  <si>
    <t>Bimestral</t>
  </si>
  <si>
    <t>Semestral</t>
  </si>
  <si>
    <t>Línea Base (LB)</t>
  </si>
  <si>
    <t>LB</t>
  </si>
  <si>
    <t>Fecha de LB</t>
  </si>
  <si>
    <t>Fuente LB</t>
  </si>
  <si>
    <t>Pilar de Adopción TIC - Subpilar Infraestructura TIC del Índice de Competitividad de Ciudades</t>
  </si>
  <si>
    <t>Año inicio - Año fin</t>
  </si>
  <si>
    <t>Año inicio</t>
  </si>
  <si>
    <t>Año Fin</t>
  </si>
  <si>
    <t>Metas</t>
  </si>
  <si>
    <t>Año 1</t>
  </si>
  <si>
    <t>Año 2</t>
  </si>
  <si>
    <t>Año 3</t>
  </si>
  <si>
    <t>Año 4</t>
  </si>
  <si>
    <t>Año 5</t>
  </si>
  <si>
    <t>Año 6</t>
  </si>
  <si>
    <t>Año 7</t>
  </si>
  <si>
    <t>Año 8</t>
  </si>
  <si>
    <t>Año 9</t>
  </si>
  <si>
    <t>Año 10</t>
  </si>
  <si>
    <t>Año 11</t>
  </si>
  <si>
    <t>Año 12</t>
  </si>
  <si>
    <t>Año 13</t>
  </si>
  <si>
    <t>Año 14</t>
  </si>
  <si>
    <t>Año …</t>
  </si>
  <si>
    <t>Final</t>
  </si>
  <si>
    <t>Territorialización del indicador</t>
  </si>
  <si>
    <t>Sí</t>
  </si>
  <si>
    <t>No</t>
  </si>
  <si>
    <t>Nivel:</t>
  </si>
  <si>
    <t>Cúal?</t>
  </si>
  <si>
    <t>Metodología de medición</t>
  </si>
  <si>
    <t>El Subpilar Infraestructura TIC es uno de los componentes del Pilar de Adopción TIC del Índice de Competitividad de Ciudades, que es medido anualmente por el Consejo Privado de Competitividad y la Universidad del Rosario, que tiene como objetivo servir de insumo a la gestión de los gobiernos locales, al ofrecer un diagnóstico certero acerca del estado competitivo de las 32 ciudades capitales del país.  Para la edición de 2022 el Índice incluyó 106 indicadores, conformados a partir de datos duros, no de percepción. Por lo tanto, constituye una herramienta de diagnóstico riguroso de la situación de las ciudades, de tal forma que la sociedad civil, el sector privado, y la academia puedan contar también con herramientas para ejercer sus roles de forma informada, oportuna y pertinente. Para el reporte del presente índice, se toman los resultados publicados anualmente por para la Ciudad de Bogotá, en el pilar de adopción TIC - Subpilar Infraestructura TIC</t>
  </si>
  <si>
    <t xml:space="preserve">Fuentes de información </t>
  </si>
  <si>
    <t>Índice de Competitividad de Ciudades - Consejo Privado de Competitividad y Universidad del Rosario</t>
  </si>
  <si>
    <t>Días de rezago</t>
  </si>
  <si>
    <t>Serie disponible</t>
  </si>
  <si>
    <t>Nombre funcionario:</t>
  </si>
  <si>
    <t xml:space="preserve"> Iván Mauricio Durán Pabón</t>
  </si>
  <si>
    <t>Cargo:</t>
  </si>
  <si>
    <t>Alto Consejero Distrital de TIC</t>
  </si>
  <si>
    <t>Entidad:</t>
  </si>
  <si>
    <t>Secretaría General de la Alcaldía Mayor de Bogotá</t>
  </si>
  <si>
    <t>Dependencia:</t>
  </si>
  <si>
    <t>Alta Consejería Distrital TIC</t>
  </si>
  <si>
    <t>Correo electrónico:</t>
  </si>
  <si>
    <t>Teléfono:</t>
  </si>
  <si>
    <t>Aprobación Oficina de Planeación de la entidad responsable de reportar el dato</t>
  </si>
  <si>
    <t>Nombre funcionario</t>
  </si>
  <si>
    <t>Doris Bibiana Cardozo Peña</t>
  </si>
  <si>
    <t>Cargo</t>
  </si>
  <si>
    <t>Jefe Oficina Asesora de Planeación</t>
  </si>
  <si>
    <t>FICHA TÉCNICA INDICADOR DE RESULTADO 2.1</t>
  </si>
  <si>
    <t>2.1. Uso y aprovechamiento de tecnologías emergentes y cuarta revolución industrial en el sector empresarial</t>
  </si>
  <si>
    <t>Indicadores de producto como la dinamización de una red de actores líderes en tecnologías emergentes, el fortalecimiento de competencias relacionadas con innovación, tecnologías emergentes y de 4 R.I. en las empresas y el desarrollo de una estrategia de prospectiva y vigilancia tecnológia, aportan al uso y aprovechamiento de las tecnologías emergentes y de cuarta revolución industrial en el sector empresarial de Bogotá.</t>
  </si>
  <si>
    <t>Formular la política pública de Bogotá territorio inteligente</t>
  </si>
  <si>
    <t xml:space="preserve">El indicador da cuenta del nivel de uso y aprovechamiento de tecnologías emergentes y de cuarta revolución industrial en el sector empresarial de Bogotá, a partir de los reportes del sistema de información misional (SUIM) de la Secretaría Distrital de Desarrollo Económico; donde se identifican las Mipymes beneficiarias de la estrategia para el fortalecimiento relacionados con tecnologías emergentes y/o de 4 R.I. (reportadas en el indicador de producto 2.1.2) sobre el total de Mipymes de Bogotá. </t>
  </si>
  <si>
    <t xml:space="preserve">N/A
</t>
  </si>
  <si>
    <t>Porcentaje</t>
  </si>
  <si>
    <t xml:space="preserve">La Secretaría Distrital de Desarrollo Económico brindara como insumo el "Número de Mipymes beneficiarias de la estrategia para el fortalecimiento relacionados con tecnologías emergentes y/o de 4 R.I. reportados en el SUIM /Total Mipymes en Bogotá"
</t>
  </si>
  <si>
    <t>Alta Consejería Distrital de TIC (Observatorio para la 4RI) - Secretaría Distrital de Desarrollo económico ( la Secretaría dará como insumo el consolidado de mipymes registradas en las bases del SUIM, Informes estadísticos de dinámica empresarial a cargo de la Dirección de Estudios de Desarrollo Económico)</t>
  </si>
  <si>
    <t>FICHA TÉCNICA INDICADOR DE RESULTADO 3.1</t>
  </si>
  <si>
    <t>3.1.Desempeño institucional en seguridad y confianza digital</t>
  </si>
  <si>
    <t>El indicador de resultado mide el fortalecimiento de las capacidades de diferentes actores para identificar, gestionar, tratar y mitigar los riesgos de seguridad digital en sus actividades socioeconómicas en el entorno digital, lo cual se alinea con los indicadores de producto que miden la implementación de un marco político e institucional para fortalecer las capacidades de gestión de riesgos de Seguridad Digital, garantizar la protección de los datos personales, proteger las redes e infraestructuras críticas del distrito y promover la protección de los servicios esenciales y los sistemas de información distritales en el ciberespacio</t>
  </si>
  <si>
    <t>El desempeño institucional en seguridad y confianza digital se mide a partir de los resultados del índice de la Política de Seguridad Digital, que es una de las políticas del Modelo Integrado de Planeación y Gestión - MIPG, que se mide anualmente por parte del Departamento Administrativo de la Función Pública - DAFP.  Este índice mide la capacidad de las entidades para identificar, gestionar, tratar y mitigar los riesgos de seguridad digital en las actividades socioeconómicas de la entidad en un entorno digital y en un marco de cooperación, colaboración y asistencia, con el fin de contribuir al crecimiento de la economía digital nacional.</t>
  </si>
  <si>
    <t>Medición de Política de Seguridad Digital - Modelo Integrado de Planeación yGestión -MIPG</t>
  </si>
  <si>
    <t>El indice de la Política de Seguridad Digital se mide anualmente por parte del Departamento Administrativo de la Función Pública -DAFP en el marco de la operación estadística de Medición del Desempeño Institucional, o la que se defina en su lugar, y cuya fuente de datos es el Formulario Único de Reporte de Avance en la Gestión - FURAG o el instrumento que haga sus veces. La Política de Seguridad Digital es una de las políticas que forma parte del mencionado modelo y para su medición, el DAFP publica anualmente el Formulario Único de Reporte de Avances en la Gestión Pública -FURAG, en donde las entidades realizan el reporte anual de la implementación de las Políticas del MIPG, entre ellas, Seguridad Digital.  Para el reporte del presente índice, se toma el resultado asociado a la Alcaldía Mayor de Bogotá.</t>
  </si>
  <si>
    <t>Formulario Único de Reporte de Avances en la Gestión Pública -FURAG</t>
  </si>
  <si>
    <t>FICHA TÉCNICA INDICADOR DE RESULTADO 4.1</t>
  </si>
  <si>
    <t>4.1.Desarrollo de la Innovación pública a nivel distrital</t>
  </si>
  <si>
    <t>El desarrollo de la innovación pública esta se centra en la capacidad institucional y el desarrollo de procesos y prácticas de innovación en las entidades públicas del Distrito, a lo cual le apuntan productos como la integración de la oferta institucional de innovación pública, el desarrollo de proyectos de innovación y la cualificación de servidores públicos en materia de innovación pública.</t>
  </si>
  <si>
    <t>El desarrollo de la innovación pública a nivel distrital se obtiene a partir de la medición del índice de innovación pública distrital que realiza la Veeuría Distrital cada dos años.  Este tiene como objetivo, medir el nivel de avance de las entidades públicas del Distrito en los siguientes componentes:
1.Capacidad institucional: Mide la capacidad, recursos e insumos que tiene la entidad para desarrollar acciones relacionadas con la innovación, es decir, si la entidad tiene las bases para poder innovar
2.Procesos y prácticas: Mide los procesos y actividades que la entidad desarrolla para generar innovación, especialmente si dentro de este proceso se toma en cuenta a los servidores de su entidad, los ciudadanos y grupos de interés con los que trabaja.
3.Resultados: Está orientado a medir los resultados que la innovación ha generado en la entidad. Contiene 4 variables relacionadas específicamente con innovaciones implementadas, beneficio a ciudadanos/usuarios, el ahorro de recursos y la generación de capacidades en innovación para funcionarios y/o contratistas.
4.Gestión del conocimiento: Visibiliza el compromiso que tiene la entidad para compartir el conocimiento producido, especialmente a partir de su capacidad institucional, procesos y actividades y sus resultados innovadores.  
Se entiende innovación pública como el conjunto de procesos, productos o servicios, nuevos o mejorados para responder a desafíos colectivos, incrementando la productividad de cada sector, la apertura democrática de sus instituciones, la producción de soluciones más pertinentes y eficientes, y una mayor satisfacción ciudadana. Los procesos de innovación pública se enfocan en abordar desafíos públicos de alta complejidad e incertidumbre, bajo un enfoque de experimentación abierto, adaptativo y basado en evidencia. La innovación pública va más allá de la innovación en el sector público e integra la innovación social.</t>
  </si>
  <si>
    <t>Bienal</t>
  </si>
  <si>
    <t>Medición Índice de innovación pública distrital</t>
  </si>
  <si>
    <t>El Índice de Innovación Pública Distrital es medido y publicado cada dos años por parte de la Veeduría Distrital, quien recopila la información de las entidades públicas de Bogotá de nivel distrital y local a partir de la aplicación de un formulario que desarrolla los cuatro componentes del índice junto con sus variables de análisis.</t>
  </si>
  <si>
    <t>Veeduría Distrital</t>
  </si>
  <si>
    <t>FICHA TÉCNICA INDICADOR DE RESULTADO 5.1</t>
  </si>
  <si>
    <t>5.1.Impulso en el Desarrollo de Territorios Inteligentes</t>
  </si>
  <si>
    <t>El impulso en el desarrollo de territorios inteligentes contempla variables como el desarrollo de iniciativas de ciudades inteligentes, la articulación con instrumentos de planeación y en general, la aplicación de tecnología para el desarrollo de la ciudad y la calidad de vida de las personas; aspectos que se promueven desde el diseño e implementación de un modelo de gobernanza de Bogotá como territorio inteligente, la integración de elementos habilitates de territorio inteligente en la implementación de las Políticas del MIPG y los planes estratégicos de tecnologías de las entidades distritales(PETI) y el desarrollo de estrategias de Territorio Inteligente a nivel local.</t>
  </si>
  <si>
    <t>El impulso en el desarrollo de territorios inteligentes se mide a partir de los resultados de la medición del Índice de la política de Gobierno Digital, específicamente el subíndice de impulso en el desarrollo de territorios inteligentes, el cual mide y compara el desempeño de las entidades públicas en la generación de resultados orientados al desarrollo de ciudades inteligentes y evalua la eficacia de las acciones implementadas para mejorar su gestión pública y resultados de ciudad a partir del aprovechamiento de Tecnologías de la Información y las Comunicaciones (TIC). </t>
  </si>
  <si>
    <t>Índice de Gobierno Digital - Subindice impulso en el desarrollo de territorios inteligentes</t>
  </si>
  <si>
    <t>El subíndice de impulso al desarrollo de ciudades inteligentes forma parte del  Índice de la Política de Gobierno Digital y se mide anualmente por parte del Departamento Administrativo de la Función Pública -DAFP en el marco de la operación estadística de Medición del Desempeño Institucional, o la que se defina en su lugar, y cuya fuente de datos es el Formulario Único de Reporte de Avance en la Gestión - FURAG o el instrumento que haga sus veces.  La Política de Gobierno Digital es una de las políticas que forma parte del mencionado modelo y para su medición, el DAFP publica anualmente el Formulario Único de Reporte de Avances en la Gestión Pública -FURAG, en donde las entidades realizan el reporte anual de implementación.  Para el reporte del presente índice, se toman los resultados de subíndice de impulso al desarrollo de territorios inteligentes de la Política de Gobierno Digital asociados a la Alcaldía Mayor de Bogotá.</t>
  </si>
  <si>
    <t>FICHA TÉCNICA INDICADOR DE RESULTADO 6.1</t>
  </si>
  <si>
    <t>6.1. Toma de decisiones basadas en datos</t>
  </si>
  <si>
    <t>La toma de desiciones basadas en datos busca identificar el uso de los datos como infraestructura y activos estratégicos en las entidades públicas, aspectos que se promueven desde el establecimiento de un modelo de gobernanza de datos; el desarrollo de los ciclos de datos datos e información bajo herramientas y soluciones tecnológicas; el acceso a información y/o transacción de servicios, trámites, beneficios, pago de servicios públicos, de impuestos y otros servicios de ciudad a través de un sistema integrado de datos; así como el desarrollo de proyectos estratégicos basados en la gestión de los datos para aumentar la eficiencia en la gestión y en la gerencia de ciudad.</t>
  </si>
  <si>
    <t>La toma de desiciones basadas en datos se mide a partir de los resultados de la medición del Índice de la política de Gobierno Digital, específicamente el subíndice de toma de desiciones basadas en datos, el cual busca impulsar el uso de los datos como infraestructura y activos estratégicos en las entidades públicas, identificando mecanismos de gobernanza para el acceso, intercambio, reutilización y explotación de los datos, que den cumplimiento a las normas de protección y tratamiento de datos personales y permitan mejorar la toma de decisiones y la prestación de servicios de los sujetos obligados.</t>
  </si>
  <si>
    <t>Índice de Gobierno Digital - Subíndice Toma de Desiciones basadas en datos</t>
  </si>
  <si>
    <t>El Sub Índice Toma de decisiones basadas en datos forma parte del Índice de Gobierno Digital, que se se mide anualmente por parte del Departamento Administrativo de la Función Pública -DAFP en el marco de la operación estadística de Medición del Desempeño Institucional, o la que se defina en su lugar, y cuya fuente de datos es el Formulario Único de Reporte de Avance en la Gestión - FURAG o el instrumento que haga sus veces. Para la aplicación de la medición, el DAFP publica anualmente el Formulario Único de Reporte de Avances en la Gestión Pública -FURAG, en donde las entidades realizan el reporte anual de la implementación de las Políticas del MIPG, entre ellas, Gobierno Digital.  Para el reporte del presente índice, se toman los resultados del Subindice Toma de desiciones basadas en datos del índice de la Política de Gobierno Digital asociado a la Alcaldía Mayor de Bogotá.</t>
  </si>
  <si>
    <t>FICHA TÉCNICA INDICADOR DE RESULTADO 7.1</t>
  </si>
  <si>
    <t>7.1. Nivel de capacidades TIC</t>
  </si>
  <si>
    <t>El indicador de resultado da cuenta del nivel de personas matriculadas en programas TIC, graduados en programas TIC y existencia de programas TIC, lo que se relaciona con los productos del objetivo orientados a impactar en la cantidad de beneficiarios de programas de promoción en T.I., mejoramiento de las capacidades del talento local para territorio inteligente y la generación de competencias ciudadanas para la gestión de datos, entre otros.</t>
  </si>
  <si>
    <t>El nivel de capacidades TIC se calcula a partir de los resultados de la medición del subpilar de capacidades TIC - Pilar adopción TIC del Índice de Competitividad de Ciudades, que es  medido anualmente por el Consejo Privado de Competitividad y la Universidad del Rosario. El subpilar de capacidades TIC establece un puntaje entre 1 y 10 y da cuenta de los siguientes indicadores: personas matriculadas en programas TIC, personas graduadas de programas TIC y la existencia de programas TIC en la ciudad, dando cuenta de las capacidades en materia de formación de talento humano y ciudadanía para el desarrollo de un territorio inteligente.
El Índice de Competitividad de Ciudades se constituye a partir de 106 indicadores (datos duros) provenientes de fuentes oficiales del orden nacional, consolidando así un diagnóstico multidimensional de los territorios alrededor de 13 pilares y 4 factores: Condiciones habilitantes; Capital humano; Eficiencia de los mercados, y, Ecosistema innovador. El pilar de adopción TIC se cataloga como condición habilitante.</t>
  </si>
  <si>
    <t>Pilar de Adopción TIC - Subpilar Capacidades TIC del Índice de Competitividad de Ciudades</t>
  </si>
  <si>
    <t>El Subpilar Capacidades TIC es uno de los componentes del Pilar de Adopción TIC del Índice de Competitividad de Ciudades, que es medido anualmente por el Consejo Privado de Competitividad y la Universidad del Rosario, que tiene como objetivo servir de insumo a la gestión de los gobiernos locales, al ofrecer un diagnóstico certero acerca del estado competitivo de las 32 ciudades capitales del país.  Para la edición de 2022 el Índice incluyó 106 indicadores, conformados a partir de datos duros, no de percepción. Por lo tanto, constituye una herramienta de diagnóstico riguroso de la situación de las ciudades, de tal forma que la sociedad civil, el sector privado, y la academia puedan contar también con herramientas para ejercer sus roles de forma informada, oportuna y pertinente. Para el reporte del presente índice, se toman los resultados publicados anualmente por para la Ciudad de Bogotá</t>
  </si>
  <si>
    <t>FICHA TÉCNICA INDICADOR DE PRODUCTO 1.1.1</t>
  </si>
  <si>
    <t>Relación entre el indicador de producto y el resultado esperado</t>
  </si>
  <si>
    <t>El diseño e implementación de un modelo de cooperación y arreglos institucionales entre diferentes actores y sectores relacionados con el despliegue de conectividad en el territorio, permitirá la coordinación de acciones e inversiones y la generación de instrumentos técnicos, legales y organizacionales que apunten al cierre de la brecha digital</t>
  </si>
  <si>
    <t>Mide el número de fases del modelo de cooperación (interoperabilidad de los sistemas de información entre la diferentes entidades del distrito) y arreglos institucionales (lineamientos, directrices, políticas que posee cada entidad frente a la gobernanza de datos) que se han implementado frente al número de fases que se diseñaron</t>
  </si>
  <si>
    <t>Descripción del producto</t>
  </si>
  <si>
    <t xml:space="preserve">El producto es el diseño e implementación de un modelo de cooperación y arreglos institucionales que involucra diferentes actores, orientados a reducir las barreras que hoy impiden el cierre de la brecha digital en el territorio inteligente, permitiendo la interacción entre los diferentes sistemas de información de las diferentes entidades del distrito, iniciando con las que forman parte del sector Habitat.
El enfoque poblacional de este producto redunda en proveer a la ciudadanía acceso a la información acorde a los lineamientos misionales del sector, de tal manera que permita hacer veedurías ciudadanas e incentivar acceso y utilización  de los diferentes servicios y programas de las entidades del sector Habitat.
La participación de la secretaria general, específicamente la Alta consejería, es el facilitador entre los diferentes actores que se vean inmersos en la consecución del proyecto.
</t>
  </si>
  <si>
    <t>Meta(s) de resultado a la que el producto aporta mediante su implementación.</t>
  </si>
  <si>
    <t>Aumento del nivel de adopción TIC en el territorio</t>
  </si>
  <si>
    <t>Objetivo de Desarrollo Sostenible ODS</t>
  </si>
  <si>
    <t>Meta ODS</t>
  </si>
  <si>
    <t>Fórmula de cálculo</t>
  </si>
  <si>
    <t>Componentes</t>
  </si>
  <si>
    <t>El diseño e implementación del modelo de cooperación y arreglos institucionales entre diferentes actores y sectores relacionados con el despliegue de conectividad en el territorio se realizará en 4 fases:
Fase 1: 2023 y 2024 - Diseño: el porcentaje de ejecución definido como meta (20% por año) corresponde al desarrollo de la arquitectura de referencia e implementación del lago de datos del sistema de información misional del Sector Hábitat.
Fase 2 a fase 4 los porcentajes de ejecución definidos como metas anuales (20% por año) se llevarán a cabo del año 2025 al 2027 y se relacionan con la implementación y configuración de los componentes de Arquitectura de Analítica del Sistema de Información Misional Hábitat y Plataforma Web del Sistema de Información Misional Hábitat (SIM) para el desarrollo de las capacidades tecnológicas.
El objetivo es que al final de la política el modelo este implementado en su totalidad
El seguimiento a la implementación se realizará a partir de un reporte anual de implementación del diseño e implementación del modelo de cooperación y arreglos institucionales entre diferentes actores y sectores relacionados con el despliegue de conectividad en el territorio.</t>
  </si>
  <si>
    <t>Reportes de ejecución anual del modelo de cooperación y arreglos institucionales elaborados por la Secretaría Distrital del Hábitat</t>
  </si>
  <si>
    <t xml:space="preserve">Oscar Florez </t>
  </si>
  <si>
    <t xml:space="preserve">Subsecretario Gestion Corporativa </t>
  </si>
  <si>
    <t>Aydé Sanchez Corredor</t>
  </si>
  <si>
    <t>Subdirectora de Programas y Proyectos</t>
  </si>
  <si>
    <t>FICHA TÉCNICA INDICADOR DE PRODUCTO 1.1.2</t>
  </si>
  <si>
    <t>El plan de conectividad busca resolver progresivamente el acceso material de conectividad a internet</t>
  </si>
  <si>
    <r>
      <rPr>
        <sz val="12"/>
        <color rgb="FF000000"/>
        <rFont val="Arial Narrow"/>
        <charset val="134"/>
      </rPr>
      <t xml:space="preserve">El plan de conectividad es la hoja de ruta que permitirá definir los parámetros técnicos y legales para el despliegue del servicio público esencial de internet en el Distrito Capital. El </t>
    </r>
    <r>
      <rPr>
        <b/>
        <sz val="12"/>
        <color rgb="FF000000"/>
        <rFont val="Arial Narrow"/>
        <charset val="134"/>
      </rPr>
      <t>Plan de Conectividad</t>
    </r>
    <r>
      <rPr>
        <sz val="12"/>
        <color rgb="FF000000"/>
        <rFont val="Arial Narrow"/>
        <charset val="134"/>
      </rPr>
      <t xml:space="preserve"> desarrollará como minímo los siguientes componentes: </t>
    </r>
    <r>
      <rPr>
        <b/>
        <sz val="12"/>
        <color rgb="FF000000"/>
        <rFont val="Arial Narrow"/>
        <charset val="134"/>
      </rPr>
      <t>(i) Acceso</t>
    </r>
    <r>
      <rPr>
        <sz val="12"/>
        <color rgb="FF000000"/>
        <rFont val="Arial Narrow"/>
        <charset val="134"/>
      </rPr>
      <t>, para establecer medidas que permitan aumentar la cobertura del servicio de internet en la ciudad;</t>
    </r>
    <r>
      <rPr>
        <b/>
        <sz val="12"/>
        <color rgb="FF000000"/>
        <rFont val="Arial Narrow"/>
        <charset val="134"/>
      </rPr>
      <t xml:space="preserve"> (ii) Priorización</t>
    </r>
    <r>
      <rPr>
        <sz val="12"/>
        <color rgb="FF000000"/>
        <rFont val="Arial Narrow"/>
        <charset val="134"/>
      </rPr>
      <t>, para facilitar el acceso a internet en espacios públicos de los Bogotanos;</t>
    </r>
    <r>
      <rPr>
        <b/>
        <sz val="12"/>
        <color rgb="FF000000"/>
        <rFont val="Arial Narrow"/>
        <charset val="134"/>
      </rPr>
      <t xml:space="preserve"> (iii) Definición de programas específicos</t>
    </r>
    <r>
      <rPr>
        <sz val="12"/>
        <color rgb="FF000000"/>
        <rFont val="Arial Narrow"/>
        <charset val="134"/>
      </rPr>
      <t xml:space="preserve"> para poblaciones focalizadas en condiciones especiales y sin acceso a internet; (iV) Apropiación; donde se establezcan estrategias de apropiación para habilidades digitales de los usuarios que resulten beneficiados; y </t>
    </r>
    <r>
      <rPr>
        <b/>
        <sz val="12"/>
        <color rgb="FF000000"/>
        <rFont val="Arial Narrow"/>
        <charset val="134"/>
      </rPr>
      <t>(v) Sostenibilidad</t>
    </r>
    <r>
      <rPr>
        <sz val="12"/>
        <color rgb="FF000000"/>
        <rFont val="Arial Narrow"/>
        <charset val="134"/>
      </rPr>
      <t xml:space="preserve">; para garantizar las condiciones que permitan dar continuidad a las iniciativas de cierre de brecha que se definan como prioritarias para Bogotá. </t>
    </r>
  </si>
  <si>
    <t>El proceso de diseño y generación de una reglamentación para el Plan de Conectividad distrital tiene como meta aumentar el acceso, uso y apropiación del servicio público esencial de internet, el cual  permitirá establecer lineamientos legales y técnicos para el despliegue de este servicio en el Distrito Capital. La Secretaría Distrital del Hábitat en calidad de corresponsable del producto, tiene el rol de compañar a la ACDTIC en el diseño y reglamentación del plan de conectividad dadas las competencias que le fueron asignadas desde el Decreto Distrital 555 de 2021 en materia de coordinación, seguimiento, obras y actualización normativa, entre otros, en materia de soterramiento de redes de servicios públicos y Tecnologías de la Información y las Comunicaciones -TIC.
Este producto se articula con el producto de la Política de Servicios Públicos para una Bogotá Inteligente y Sostenible (Decreto 233 de 2023) "2.4.1. Elaborar Plan de expansión de infraestructura y/o equipos necesarios para ampliar la cobertura y mejorar la calidad de Servicios TIC en suelo urbano y rural", que se encuentra a cargo de la Secretaría del Hábitat en corresponsabilidad con la ETB y ACDTIC.  A través de este producto se ejecutarán las metas relacionadas con infraestructura pública conectada a fibra óptica solicitadas por el Conpes Distrital y en complemento, el presente producto "1.1.2. Plan de Conectividad Distrital" definirá las metas concretas para garantizar que el 100% de los equipamientos públicos distritales cuenten con acceso a internet por fibra óptica, teniendo en cuenta criterios de viabilidad técnica y económica.
El producto se relaciona con los siguientes enfoques de política:
*Derechos Humanos: busca garantizar la cobertura y prestación del internet como servicio público esencial para las personas
*Poblacional: el plan de conectividad distrital beneficia a los diferentes grupos poblacionales en Bogotá
*Diferencial y género: el plan de conectividad priorizará acciones enfocadas a grupos vulnerables y mujeres en Bogotá
*Territorial: el plan de conectividad tendrá énfasis en la conectividad de zonas rurales</t>
  </si>
  <si>
    <t>Derechos Humanos, Poblacional, Diferencial y Género</t>
  </si>
  <si>
    <t>Componentes del Plan de Conectividad</t>
  </si>
  <si>
    <t>2023</t>
  </si>
  <si>
    <t>x</t>
  </si>
  <si>
    <t xml:space="preserve">Los componentes del Plan de Conectividad a diseñar y reglamentar durante la ejecución  del producto serán como minímo los siguientes: (i) Acceso, para establecer medidas que permitan aumentar la cobertura del servicio de internet en la ciudad; (ii) Priorización, para facilitar el acceso a internet en espacios públicos de los Bogotanos; (iii) Focalización a través de la definición de programas específicos para poblaciones focalizadas en condiciones especiales y sin acceso a internet; (iV) Apropiación; donde se establezcan estrategias de apropiación para habilidades digitales de los usuarios que resulten beneficiados; y (v) Sostenibilidad; para garantizar las condiciones que permitan dar continuidad a las iniciativas de cierre de brecha que se definan como prioritarias para Bogotá. </t>
  </si>
  <si>
    <t>FICHA TÉCNICA INDICADOR DE PRODUCTO 1.1.3</t>
  </si>
  <si>
    <t>El acompañamiento a las entidades responsables de implementar el plan de conectividad, permite el despliegue de acciones orientadas a impulsar el uso y aprovechamiento de las TIC por parte de los diferentes actores del terriorio</t>
  </si>
  <si>
    <t>Mide la cantidad de entidades responsables de ejecutar el plan de conectividad distrital que tuvieron acompañamiento en un año específico, frente al total de entidades designadas como responsables de la implementación del plan de conectividad distrital</t>
  </si>
  <si>
    <t>El producto busca medir la cobertura del acompañamiento realizado por la Alta Consejería Distrital de TIC con el apoyo de la Secretaría Distrital del Hábitat (en calidad de corresponsable), a las entidades que fueron designadas como responsables de la implementación del plan de conectividad distrital.  La importancia del producto se relaciona con la posibilidad de poder orientar, asesorar y generar las articulaciones necesarias entre los diferentes actores y sectores responsables del despliegue del servicio público escencial de internet en el Distrito Capital y en la definición de los criterios de priorización para  ofrecer programas y proyectos a los grupos poblacionales priorizados.  La ACDTIC realizará seguimiento a los programas y proyectos dirigidos a los grupos poblacionales priorizados
El producto se relaciona con los siguientes enfoques de política:
*Derechos Humanos: busca garantizar la cobertura y prestación del internet como servicio público esencial para las personas
*Poblacional: el plan de conectividad distrital beneficia a los diferentes grupos poblacionales en Bogotá
*Diferencial y género: el plan de conectividad priorizará acciones enfocadas a grupos vulnerables y mujeres en Bogotá
*Territorial: el plan de conectividad tendrá énfasis en la conectividad de zonas rurales</t>
  </si>
  <si>
    <t>Entidades acompañadas en la implementación del plan de conectividad</t>
  </si>
  <si>
    <t>2032</t>
  </si>
  <si>
    <t>Se define un plan anual de acompañamiento a las entidades que son responsables de la implementación del plan de conectividad y la medición se realiza a paritr de la ejecución de este plan anual de acompañamiento.  Para cada año se espera acompañar el 100% de las entidades definidas.  El Plan de conectividad incluíra acciones para garantizar la sostenibilidad de iniciativas de cierre de brecha que se definan como prioritarias para Bogotá y se alineará con las disposiciones del Plan de Ordenamiento Territorial de Bogotá.</t>
  </si>
  <si>
    <t>FICHA TÉCNICA INDICADOR DE PRODUCTO 1.1.4</t>
  </si>
  <si>
    <t>Contribuye con el cierre de la brecha digital a través del acceso a trámites, otros procedimientos administrativos y consultas de información, haciendo uso de medios digitales autogestionados</t>
  </si>
  <si>
    <t>GestiónPública</t>
  </si>
  <si>
    <r>
      <rPr>
        <sz val="12"/>
        <rFont val="Arial Narrow"/>
        <charset val="134"/>
      </rPr>
      <t>El indicador mide el porcentaje de avance en la implementación de kioscos interactivos de autogestión ciudadana para el acceso a trámites, otros procedimiento administrativos de cara a la ciudadanía y consultas de información, en puntos de atención de la Red CADE. Esta iniciativa, pensada para 10 años  contempla el diagnóstico, diseño y la formulación del plan de acción, la ejecución de actividades y el seguimiento y evaluación de esta.</t>
    </r>
    <r>
      <rPr>
        <b/>
        <sz val="12"/>
        <rFont val="Arial Narrow"/>
        <charset val="134"/>
      </rPr>
      <t xml:space="preserve"> Así pues, el porcentaje de avance es distribuido a lo largo de la década de la siguiente manera: 
2023: 20% - Diagnóstico, diseño e implementación. 
(</t>
    </r>
    <r>
      <rPr>
        <sz val="12"/>
        <rFont val="Arial Narrow"/>
        <charset val="134"/>
      </rPr>
      <t xml:space="preserve">Actividades previas a la implementación, en las cuales se hacen los estudios, se revisan los recursos, insumos, etc., para poner en marcha los kioscos)       </t>
    </r>
    <r>
      <rPr>
        <b/>
        <sz val="12"/>
        <rFont val="Arial Narrow"/>
        <charset val="134"/>
      </rPr>
      <t xml:space="preserve">          
2024: 30% - Operación
2025: 40% - Operación
2026: 50% - Operación
2027: 60% - Operación
2028: 70% - Operación
2029: 80% - Operación
2030: 90% - Operación
2031: 100% - Evaluación
Se espera que este indicador tenga un comportamiento creciente para que en la vigencia 2031 se logre el 100% de la implementación.</t>
    </r>
  </si>
  <si>
    <t>La implementación de kioscos interactivos de autogestión ciudadana para el acceso a trámites, otros procedimientos administrativos de cara a la ciudadanía y consultas de información, en puntos de atención de la Red CADE, le permitirá a la ciudadanía acceder a los servicios e información de la administración distrital de manera sencilla, rápida, sin filas y sin costos, haciendo uso de las tecnologías de la información y las comunicaciones, en un espacio físico centrado y adaptado a las necesidades, intereses y expectativas de la ciudadanía. 
El indicador incorpora el enfoque ambiental, facilitando el acceso virtual a trámites se reducen costos de desplazamiento de las personas, los cuales reducen la cantidad de emisiones de CO2 en la atmósfera.</t>
  </si>
  <si>
    <t>Se verifica el número de fases ejecutadas de la implementación de kioscos interactivos de autogestión ciudadana para el acceso a trámites, otros procedimientos administrativos de cara a la ciudadanía y consultas de información, en puntos de atención de la Red CADE vs. el número de fases programadas de la puesta en funcionamiento e implementación de kioscos interactivos de autogestión ciudadana para el acceso a trámites, otros procedimientos administrativos de cara a la ciudadanía y consultas de información, en puntos de atención de la Red CADE</t>
  </si>
  <si>
    <t>Datos de la Dirección del Sistema Distrital de Servicio a la Ciudadanía</t>
  </si>
  <si>
    <t>Director del Sistema Distrital de Servicio a la Ciudadanía</t>
  </si>
  <si>
    <t>Secretaría General de la Alcaldía Mayor de Bogotá D.C.</t>
  </si>
  <si>
    <t xml:space="preserve">381 3000 </t>
  </si>
  <si>
    <t>Jefe de la Oficina Asesora de Planeación</t>
  </si>
  <si>
    <t>FICHA TÉCNICA INDICADOR DE PRODUCTO 1.1.5</t>
  </si>
  <si>
    <t>El indicador de producto mide la cantidad de articulaciones realizadas por la ACDTIC con diferentes actores, programas, iniciativas y proyectos distritales orientados a ampliar y mejorar habilidades en el uso de las TIC en poblaciones vulnerables pertenecientes a los enfoques diferencial, poblacional y de género, para mejorar el acceso a información, trámites, servicios y a la economía digital, contribuyendo al cierre de la brecha digital en materia de uso y apropiación de las TIC.</t>
  </si>
  <si>
    <t>Secretaría de Integración Social</t>
  </si>
  <si>
    <t>Determina la cantidad de articulaciones que la entidad responsable realiza para identificar, caracterizar y optimizarla oferta de formación en inclusión digital para mejorar el acceso a información, trámites, servicios y a la economía digital, para poblaciones vulnerables pertenecientes a los enfoques diferencial, poblacional y de género.  La formación en inclusión digital consiste en el desarrollo de actividades de formación y capacitación para promover el uso, conocimiento y apropiación de las TIC.</t>
  </si>
  <si>
    <t xml:space="preserve">Busca generar articulaciones con diferentes actores, programas, iniciativas y proyectos distritales orientados a ampliar y mejorar habilidades en el uso de las TIC en poblaciones vulnerables pertenecientes a los enfoques diferencial (grupos étnicos, personas con discapacidad, víctimas del conflicto, sectores sociales LGTBIQ+), poblacional y de género, con la finalidad de identificar, caracterizar y optimizar dicha oferta para mejorar el acceso a información, trámites, servicios y a la economía digital.
El alcance de la participación de la Secretaría Distrital de la Mujer y Secretaría Distrital de Integración Social como corresponsables del producto, tiene que ver con el aporte de datos, información, reportes, informes y participación en mesas de trabajo que permitan identificar, caracterizar y optimizar la oferta de formación en inclusión digital a nivel Distrital.  Por su parte, la Alta Consejería Distrital de TIC como responsable del producto, se encargaría de consolidar, procesar y analizar los datos y la información aportada, a fin de identificar fortalezas y debilidades, oportunidades y amenazas, que permitan diseñar estrategias conjuntas para mejorar y optimizar la oferta en inclusión digital existente.
</t>
  </si>
  <si>
    <t>Articulaciones</t>
  </si>
  <si>
    <t>Local</t>
  </si>
  <si>
    <t>Se suma la cantidad de articulaciones realizadas por la ACDTIC con diferentes actores, programas, iniciativas y proyectos distritales orientados a ampliar y mejorar habilidades en el uso de las TIC en poblaciones vulnerables pertenecientes a los enfoques diferencial, poblacional y de género.  La sostenibilidad del producto estará dado por la permanente caracterización e identificación de necesidades en materia de acceso a información, trámites, servicios y a la economía digital para poblaciones vulnerables y a partir de ello se determina el tipo de articulaciones a realizar.</t>
  </si>
  <si>
    <t>Las articulaciones se hacen explícitas a través de correos, comunicaciones, reportes, informes y otros instrumentos que den cuenta de ello</t>
  </si>
  <si>
    <t>FICHA TÉCNICA INDICADOR DE PRODUCTO 2.1.1</t>
  </si>
  <si>
    <t>Identificación y mapeo de Red de actores líderes en tecnologías emergentes y de 4 R.I.</t>
  </si>
  <si>
    <t>Se busca dinamizar y acelerar la adopción por parte del tejido empresarial de tecnologías emergentes y de 4 R.I. a través de iniciativas y soluciones que se comparten y usan a través de una red de actores líderes en la materia.</t>
  </si>
  <si>
    <t>Desarrollo Económico</t>
  </si>
  <si>
    <t>Secretaría de Desarrollo Económico</t>
  </si>
  <si>
    <t>Secretaria General - Alta Consejería TIC</t>
  </si>
  <si>
    <t>Identificación de actores líderes en tecnologías emergentes y de 4 R.I, los cuales comprende entidades gubernamentales, academia y empresas privadas dedicadas a la investigacion, el apoyo y el desarrollo de tecnologías emergentes y de 4 R.I</t>
  </si>
  <si>
    <t>Inventario de actores públicos y privados identificados que puedan conformar la red de líderes en tecnologías emergentes y de 4 R.I. El inventario de identificacion tendrá como mínimo la siguiente información de cada actor: nombre, tipo, sector, tipo tecnología y si desarolla o usa la tecnología.   
En calidad de corresponsable del producto, la Alta Consejería Distrital de TIC a través del Observatorio para la 4RI, apoyará a la Secretaría de Desarrollo Económico en las actividades de identificación y mapeo de actores líderes en tecnologías emergentes y de 4RI.</t>
  </si>
  <si>
    <t>Incremento en el uso y aprovechamiento tecnologías emergentes y de cuarta revolución industrial en el sector empresarial</t>
  </si>
  <si>
    <t>Inventario de actores líderes</t>
  </si>
  <si>
    <t>Inventario  que contiene la identificación de actores líderes en tecnologías emergentes y de 4 R.I, los cuales comprende entidades gubernamentales, academia y empresas privadas dedicadas a la investigacion, el apoyo y el desarrollo de tecnologías emergentes y de 4 R.I</t>
  </si>
  <si>
    <t xml:space="preserve">Informacion primaria recolectada de Encuestas y sondeos a los actores de comunidades como Proctech, Medtech, Legaltech, Edtech, Fintech, Deeptech, Martech, Agtech, y comunidades relacionadas con Blockchain, IOT, AI, metaverso, entre otras.   Documentos técnicos que acrediten el diseño y puesta en marcha de instrumentos que promuevan la adopción por parte del tejido empresarial de la ciudad de servicios relacionados con innovación, tecnologías emergentes y de 4 R.I. </t>
  </si>
  <si>
    <t>Directora de Competitividad Bogotá Región</t>
  </si>
  <si>
    <t>Secretaria Distrital De Desarrollo Económico</t>
  </si>
  <si>
    <t xml:space="preserve"> Competitividad Bogotá Región</t>
  </si>
  <si>
    <t xml:space="preserve">Carolina Chica Builes </t>
  </si>
  <si>
    <t xml:space="preserve">Jefe Oficina Asesora de Planeación </t>
  </si>
  <si>
    <t>FICHA TÉCNICA INDICADOR DE PRODUCTO 2.1.2</t>
  </si>
  <si>
    <t>Beneficiarios de la estrategia para el fortalecimiento de competencias organizacionales relacionadas con innovación, tecnologías emergentes y de 4 R.I.</t>
  </si>
  <si>
    <t xml:space="preserve">Se busca financiar las capacidades empresariales y de gestión del tejido empresarial de la ciudad relacionadas con tecnologías emergentes y de 4 R.I. a través de la implementacion de estrategias, planes o programas de innovacion y productividad. </t>
  </si>
  <si>
    <t>Secretaría de Desarrollo económico</t>
  </si>
  <si>
    <t xml:space="preserve">Busca medir la cantidad de empresas beneficiarias de la estrategias de fortalecimiento relacionados con tecnologías emergentes y/o de 4 R.I. financiadas a  través de la implementacion de estrategias, planes o programas planteados dentro de los Planes Distritales de desarollo cuatrianuales. </t>
  </si>
  <si>
    <t xml:space="preserve">Número de empresas beneficiarios de la cudad de bogota de la estrategia para el fortalecimiento  relacionados con tecnologías emergentes y/o de 4 R.I. financiadas a  través de la implementacion de estrategias, planes o programas planteados dentro de los Planes Distritales de desarollo cuatrianuales. </t>
  </si>
  <si>
    <t>Número de beneficiarios atendidos a través de la estrategia diseñada para el fortalecimiento de competencias organizacionales relacionadas con innovación, tecnologías emergentes y de 4 R.I.</t>
  </si>
  <si>
    <t>Beneficiarios</t>
  </si>
  <si>
    <t xml:space="preserve">Reportes anuales segun el sistema de información misional (SUIM) de beneficiarios de la estrategia para el fortalecimiento relacionados con tecnologías emergentes y/o de 4 R.I. financiadas a  través de la implementacion de estrategias, planes o programas planteados dentro de los Planes Distritales de desarollo cuatrianuales. </t>
  </si>
  <si>
    <t> Sistemas de información misional de empresas relacionados con tecnologías emergentes y/o de 4 R.I.</t>
  </si>
  <si>
    <t>Mariana del Pilar Muñoz</t>
  </si>
  <si>
    <t>FICHA TÉCNICA INDICADOR DE PRODUCTO 2.1.3</t>
  </si>
  <si>
    <t>El seguimiento y análisis de los avances tecnológicos en materia de ciudades inteligentes, así como el estado actual en el territorio es un insumo que aporta en materia de gestión de conocimiento para el desarrollo de iniciativas específicas que promuevan el avance tecnológico de los diferentes actores y sectores del territorio</t>
  </si>
  <si>
    <t>Secretaría General - Alta Consejería TIC</t>
  </si>
  <si>
    <t>Determina el nivel de avance en la ejecución de la estrategia de prospectiva y vigilancia tecnológica a partir de las metas de captura y análisis de información planeadas para la vigencia.</t>
  </si>
  <si>
    <t xml:space="preserve">La estrategia de prospectiva y vigilancia tecnológica consiste en el diseño e implementación de un proceso de captura y análisis de información para el desarrollo de ejercicios de prospectiva tecnológica para la identificación de avances tecnológicos y tendencias en materia de ciudades inteligentes a nivel mundial, así como la identificación del estado actual de los diferentes actores y sectores del territorio y cómo ello impacta en el desarrollo de Bogotá como territorio inteligente. Para cada vigencia el producto se materializa en un reporte anual de prospectiva y vigilancia tecnológica en el que se identifican oportunidades de implementación y/o desarrollo para mejorar la tecnificación del territorio.  Para ello, se contará con apoyo desde la iniciativa del Observatorio de la cuarta revosluión industrial.
El producto se relaciona con los siguientes enfoques de política:
*Territorial: el producto permite establecer el nivel de avance tecnológico de los diferentes actores y sectores, los cuales se pueden mapear territorialmente.
</t>
  </si>
  <si>
    <t>Año 1: las metas de captura y análisis de información equivalen al diseño de la estrategia de prospectiva y vigilancia tecnológica.  Este hito equivale al 100% de las actividades previstas para este año. El producto se concreta en la generación de un reporte que de cuenta de la estrategia de vigilancia tecnológica diseñada.
Año 2 y siguientes: de acuerdo con la estrategia diseñada, para cada vigencia se definen las metas de captura y análisis de información para el desarrollo de los ejercicios de prospectiva y vigilancia tecnológica y se espera lograr el cumplimiento del 100% de las metas definidas.  Para cada vigencia el producto se concreta en un reporte que presente los resultados de la ejecución de la estrategia de prospectiva y vigilancia tecnológica.</t>
  </si>
  <si>
    <t>601-3813000 ext 1900</t>
  </si>
  <si>
    <t xml:space="preserve">Banco de oferentes para la prestación de servicios relacionados con innovación, tecnologías emergentes y de 4 R.I. </t>
  </si>
  <si>
    <t xml:space="preserve">Se busca fortalecer las capacidades empresariales y de gestión del tejido empresarial de la ciudad relacionadas con tecnologías emergentes y de 4 R.I. a través de la implementacion de estrategias, planes o programas de innovacion y productividad. </t>
  </si>
  <si>
    <t>Formular la política pública de Bogota territoritorio inteligente</t>
  </si>
  <si>
    <t xml:space="preserve">Busca fortelecer el número de oferentes que conforman el banco relacionados con tecnologías emergentes y/o de 4 R.I. a  través de la implementacion de estrategias, planes o programas de innovacion y productividad. </t>
  </si>
  <si>
    <r>
      <rPr>
        <sz val="12"/>
        <color theme="1"/>
        <rFont val="Arial Narrow"/>
        <charset val="134"/>
      </rPr>
      <t>Número oferentes que conforman el banco relacionados con tecnologías emergentes y/o de 4 R.I. a  través de la implementacion de estrategias, planes o programas de innovacion y productividad.</t>
    </r>
    <r>
      <rPr>
        <sz val="12"/>
        <rFont val="Arial Narrow"/>
        <charset val="134"/>
      </rPr>
      <t xml:space="preserve"> </t>
    </r>
  </si>
  <si>
    <t>Aumentar los niveles de adopción organizacional de tecnologías de la cuarta revolución industrial y emergentes</t>
  </si>
  <si>
    <t>N° de beneficiarios de los servicios del banco de oferentes en un año * 100 / N° de beneficiarios de los servicios del banco de oferentes en el año anterior</t>
  </si>
  <si>
    <t>Empresas beneficiadas</t>
  </si>
  <si>
    <t xml:space="preserve">Reportes en el sistema de información misional de oferentes que conforman el banco relacionados con tecnologías emergentes y/o de 4 R.I. fortalecidas a  través de la implementacion de estrategias, planes o programas de innovacion y productividad. </t>
  </si>
  <si>
    <t xml:space="preserve">Sistema de información misional de empresas relacionados con tecnologías emergentes y/o de 4 R.I. fortalecidas a  través de la implementacion de estrategias, planes o programas de innovacion y productividad. </t>
  </si>
  <si>
    <t xml:space="preserve">Secretaria Distrital de Desarrollo Economico </t>
  </si>
  <si>
    <t>FICHA TÉCNICA INDICADOR DE PRODUCTO 3.1.1</t>
  </si>
  <si>
    <t>Un modelo de operación que integre procesos públicos y privados de formación y prevención en ciberseguridad y protección de datos aporta al logro de las metas del gobierno distrital asociadas al índice de desempeño institucional en materia de seguridad digital</t>
  </si>
  <si>
    <t>Secretaría General - Alta Consejerñia TIC</t>
  </si>
  <si>
    <t>El indicador busca medir el nivel de implementación de un modelo de operación que integra procesos de formación y prevención en ciberseguriad y protección de datos a nivel del sector público, privado y ciudadanía en general.  Los procesos de formación incluyen cursos, convocatorias, talleres y en general, espacios virtuales y presenciales que tengan carácter de permanencia en donde actores del sector público, privado y ciudadanía en general, accedan a capacitación en materia de ciberseguridad y protección de datos.
Para ello, anualmente se definirá un plan de acción que defina las actividades y los productos concretos que se esperan obtener del modelo de operación que integra procesos de formación y prevención en ciberseguridad y protección de datos.</t>
  </si>
  <si>
    <t xml:space="preserve">El modelo de operación integra procesos de formación y prevención en ciberseguriad y protección de datos a nivel del sector público, privado y ciudadanía en general, busca articular y optimizar la oferta existente e incentivar su demanda, de manera que los actores del territorio cuenten con conocimientos, capacidades y desarrollen buenas prácticas en materia de ciberseguridad y proteción de datos. En este producto, el rol de la Secretría Distrital de Seguridad, Convivencia y justicia en calidad de corresponsable es el de gestionar la articulación con las autoridades de seguridad y justicia. 
El producto se relaciona con los siguientes enfoques de política:
*Poblacional: el modelo de operación de procesos de formación y prevención en ciberseguriad y protección de datos impacta en diferentes grupos poblacionales con conocimientos, capacidades y necesidades específicas en ciberseguridad y protección de datos  </t>
  </si>
  <si>
    <t>Aumento en el desempeño institucional en materia seguridad digital</t>
  </si>
  <si>
    <t xml:space="preserve">Se debe definir un plan de acción para la implementación del modelo de operación que integre procesos públicos y privados de formación y prevención en ciberseguridad y protección de datos para cada vigencia y la medición en el avance se realiza frente a la ejecución del plan de acción en la misma vigencia.  Se espera que la ejecución del plan de acción para cada vigencia sea del 80%. </t>
  </si>
  <si>
    <t>FICHA TÉCNICA INDICADOR DE PRODUCTO 3.1.2</t>
  </si>
  <si>
    <t>A nivel institucional la existencia de un ente colegiado encargado de decidir y coordinar los temas asociados a la gestión de riesgos de seguridad digital garantiza una adecuada coordinación institucional y un mejor desempeño en la materia</t>
  </si>
  <si>
    <t>El indicador da cuenta de la existencia y funcionamiento de un comité de seguridad digital integrado por actores públicos y privados para cooperar y compartir información, tendencias, patrones y datos, que permitan realizar un ejercicio de benchmarking en materia de seguridad y confianza digital</t>
  </si>
  <si>
    <t>El producto esta asociado a la activación de un comité de seguridad digital integrado por actores públicos y privados para cooperar y compartir información, tendencias, patrones y datos que soporten un ejercicio de benchmarking en materia de seguridad y confianza digital para la toma de decisiones en el territorio.  El primer año de ejecución del producto debe dar cuenta de la conformación del comité y el esquema de funcionamiento.  A partir del segundo año, el producto debe dar cuenta de la gestión del comité durante la vigencia, así como generar un reporte, informe, bitácora u otro tipo de documento que evidencie el ejercicio y resultados del brenchmarking realizado con los diferentes actores.   
En este producto, la participación de la Secretaría Distrital de Seguridad y Convivencia en calidad de corresponsable, será la de formar parte del comité y apoyar las gestiones para la integración de los diferentes actores y el desarrollo de actividades y mesas de trabajo para soportar el ejercicio de benchmarking en materia de seguridad y confianza digital.</t>
  </si>
  <si>
    <t>Comités de seguridad activos y operando</t>
  </si>
  <si>
    <t>Para la medición del indicador se debe determinar  la existencia de soportes de la operación del comité dentro de la administración distrital de Bogotá, como actos administrativos, documentos y demás asociados a la existencia, operación y funcionamiento del comité.  Para medir el funcionamiento del comité durante cada vigencia, se debe generar un reporte, informe, bitácora u otro tipo de documento que de cuenta de la gestión del comité y evidencie el ejercicio y resultados del brenchmarking realizado con los diferentes actores.</t>
  </si>
  <si>
    <t>FICHA TÉCNICA INDICADOR DE PRODUCTO 3.1.3</t>
  </si>
  <si>
    <t>Un marco político e institucional de seguridad digital dentro de la administración distrital permitirá contar con un esquema de gestión en el cual se puedan administrar de forma más eficaz y eficiente no sólo los riesgos sino las materializaciones de riesgos de seguridad y por ende, mejorar los desempeños del índice de seguridad digital derivado de los resultados de tal gestión</t>
  </si>
  <si>
    <t>El indicador busca medir el nivel de implementación de un marco político e institucional de seguridad digital, que se desarrollará a través del diseño e implementación de las siguientes instancias que formarán parte de dicho marco, a saber:
1. Coordinación Distrital de Seguridad Digital
2. Grupo de trabajo de seguridad Digital
3. Equipo de Respuesta e Incidentes de Seguridad Informática Distrital (Csirt Distrital)</t>
  </si>
  <si>
    <t>Se busca adoptar un marco político e institucional de Seguridad Digital que fortalezca las capacidades de gestión de riesgos de Seguridad Digital del Distrito, garantice la protección de los datos personales, proteja las redes e infraestructuras críticas del distrito y promueva la protección de los servicios esenciales y los sistemas de información distritales en el ciberespacio, a través del diseño e implementación de las siguientes instancias:
1. Coordinación Distrital de Seguridad Digital
2. Grupo de trabajo de seguridad Digital
3. Equipo de Respuesta e Incidentes de Seguridad Informática Distrital (Csirt Distrital)
La participación de la Secretaría Distrital de Seguridad, Convivencia y Justicia se centra en la gestión para la articulación con las autoridades de seguridad y justicia del Distrito, que la adopción y gestion del modelo requieran.</t>
  </si>
  <si>
    <t>Año 1: expedición del acto administrativo que establece el marco político e institucional de seguridad Digital y su funcionamiento (40%)
Año 2: funcionamiento de dos de las tres instancias que conforman el marco político e institucional de seguridad digital, a través de actos administrativos, documentos y demás evidencias que den cuenta del desarrollo de actividades (40%)
Año 3 : funcionamiento de las tres instancias que conforman el marco político e institucional de seguridad digital, a través de actos administrativos, documentos y demás evidencias que den cuenta del desarrollo de actividades (20%).
Año 4 al 10: funcionamiento de las tres instancias que conforman el marco político e institucional de seguridad digital, a través de actos administrativos, documentos y demás evidencias que den cuenta del desarrollo de actividades (100% constante)</t>
  </si>
  <si>
    <t>FICHA TÉCNICA INDICADOR DE PRODUCTO 4.1.1</t>
  </si>
  <si>
    <t>La articulación de productos y servicios existentes en diferentes ecosistemas o instancias de innovación pública a nivel distrital, permite coordinar acciones y actores y aunar esfuerzos en tormo a propósitos comunes, impactando positivamente en la mejora de los niveles de innovación a nivel distrital</t>
  </si>
  <si>
    <t>Secretaría General - Laboratorio de Innovación Pública -iBO</t>
  </si>
  <si>
    <t>Secretaría Distrital de Gobierno - Golab</t>
  </si>
  <si>
    <t xml:space="preserve">El indicador determina el nivel de implementación de las metas del sistema de innovación pública distrital, frente al total de metas establecidas para el sistema en un año </t>
  </si>
  <si>
    <t>Se busca crear un Sistema de Innovación Pública Distrital que articule la oferta en materia de innovación pública generada desde el Ecosistema de Innovación Pública, el Ecosistema Distrital de Ciencia, Tecnología e Innovación y la RedInnova Local, cuyos resultados se miden en el logro de metas propuestas para una vigencia. El rol de la Secretaría Distrital de Gobierno a través del Laboratorio de Innovación, será el de apoyar la creación del Sistema de Innovación Pública desde la oferta y los actores del nivel local distrital.
El enfoque territorial aplica en tanto la oferta que articula el Sistema de Innovación Pública Distrital es suceptible de ser mapeada territorialmente, en particular, la identificada a través de la RedInnova Local.</t>
  </si>
  <si>
    <t>Aumento de los niveles de innovación a nivel distrital</t>
  </si>
  <si>
    <t>Porcentaje de integración</t>
  </si>
  <si>
    <t>Local - Regional</t>
  </si>
  <si>
    <t>Al inicio de cada vigencia se determina la cantidad y tipo de articulaciones de oferta de innovación pública que se realizarán desde el Sistema de Innovación Pública Distrital y su medición se realiza a partir de las articulaciones efectivamente logradas.  Se espera lograr para cada año el 100% de las metas establecidas.  Las evidencias de articulación estan dadas desde el mapeo, caracterización y análisis de la situación actual de la oferta existente y la puesta en marcha de ajustes y mejoras que permitan optimizar y hacer mas pertinente y oportuna la oferta identificada. Esto se materiza a través de acuerdos, comunicaciones, manifestaciones de interés u otro tipo de documentos que establezcan el tipo de ajustes y mejoras a realizar.</t>
  </si>
  <si>
    <t>Laboratrio de Innovación Pública - iBO</t>
  </si>
  <si>
    <t>FICHA TÉCNICA INDICADOR DE PRODUCTO 4.1.2</t>
  </si>
  <si>
    <t>El diseño e implementación de un hub de innovación abierta permite articular actores, acciones y servicios en materia de innovación pública, de manera que se mejoren los resultados de la innovación frente a satisfacción de necesidades y solución de problemáticas y en este sentido, consolidar la innovación pública como dinamizador en la construcción de Bogotá como territorio inteligente.</t>
  </si>
  <si>
    <t>Se mide el nivel de implementación de los servicios de un  Hub de innovación abierta, frente al diseño de los mismos.</t>
  </si>
  <si>
    <t>Se busca diseñar e implementar un Hub de innovación pública abierta, en articulación con el Distrito de Ciencia, Tecnología e Innovación, que prestará los siguientes servicios a los diferentes actores del territorio:
1.Generacion de capacidades de innovación
2.Apoyo en la solución de retos de innovación pública
3.Articulación del sistema de innovación pública distrital
4.Fortalecimiento de govtechs y startups de interés público para el desarrollo de proyectos aplicados a territorio inteligente
El enfoque territorial aplica en tanto el producto tiene la posibilidad de mapear territorialmente los proyectos e iniciativas que acceden a los servicios del hub</t>
  </si>
  <si>
    <t>La implementación del modelo de servicios para el Hub de Innovación Abierta se llevará a cabo a través de tres hitos, desarrollados en 10 fases.:
Hito  1 - 2023 - Diseño: el porcentaje de ejecución definido como meta corresponde al diseño del modelo de  servicios para el  Hub de Innovación Abierta y de los instrumentos políticos y/o institucionales que se requieran para el establecimiento de dichos servicios. 
Fases para este hito:
Fase 1 Año 2023: 10%
Hito 2: Validación y testeo de servicios:  Se llevará a cabo del año 2024 al 2027 - Se realiza anualmente mediante la identificación y registro de dos (2) servicios validados del modelo diseñado,
Se entiende por servicios validados aquellos servicios de innovación pública que han pasado por un proceso de verificación, retroalimentación y/o mejora. Entre la validación se contemplan acciones como: retroalimentación directa de usuarios, refinamiento o mejora de los servicios y/o prueba con usuarios.
Fases para este hito (2 servicios validados por año):
Fase 2 Año 2024: 10%
Fase 3 Año 2025: 10%
Fase 4 Año 2026: 10%
Fase 5 Año 2027: 10%
Hito 3: Implementación - Se llevará a cabo del año 2028 al 2032: los porcentajes de ejecución definidos para cada año corresponden a la implementación del Hub de Innovación Abierta.
Fase 6 Año 2028: 10%
Fase 7 Año 2029: 10%
Fase 8 Año 2030: 10%
Fase 9 Año 2031: 10%
Fase 10 Año 2032: 10%
Total: 100%
El seguimiento a la implementación se realizará a partir de un reporte anual de implementación del modelo de servicios para el Hub de Innovación Abierta</t>
  </si>
  <si>
    <t>Laboratorio de Innovación Pública de Bogotá - iBO</t>
  </si>
  <si>
    <t>FICHA TÉCNICA INDICADOR DE PRODUCTO 4.1.3</t>
  </si>
  <si>
    <t>El desarrollo de la innovación pública en el territorio esta asociado a las competencias y capacidades de su población y sus funcionarios, así como del mercado para promoverla y desarrollarla. Para mejorar el indice de innovación del distrito se debe entonces mejorar las capacidades organizacionales y sus competencias en innovación pública.</t>
  </si>
  <si>
    <t>Busca medir la cantidad de iniciativas de formación orientadas a la generación de capacidades y competencias en innovación pública, que han sido articuladas a través de la escuela de innovación pública distrital en una vigencia.</t>
  </si>
  <si>
    <t>Implementar la Escuela de Innovación Pública Distrital como mecanismo de articulación de las diferentes iniciativas de formación orientadas a la generación de capacidades y competencias en innovación pública.  Se entiende por iniciativa de formación los cursos, talleres, capacitaciones, diplomados y otro tipo de espacios virtuales y presenciales ofrecidos por actores públicos, privados y sociales que cuentan con una intensidad horaria y que en algunos casos otorgan certificación a los asistentes.  Se entiende por articulación la identificación, caracterización, análisis de la situación actual de la iniciativa y el desarrollo de mejoras o potencialidades como resultado de la articulación.  
El rol del Departamento Administrativo del Servicio Civil -DASCD en calidad de corresponsable, será el de apoyar las actividades de articulación de las iniciativas de formación en innovación pública existentes a nivel distrital, poniendo a disposición el  Aula del Saber Distrital - Laboratorio de formación y entrenamiento para el talento humano vinculado al Distrito. Se aclara que el DASCD en el marco de sus competencias sólo podrá acompañar los procesos formativos de las y los servidores públicos del Distrito.</t>
  </si>
  <si>
    <t>Número de articulaciones</t>
  </si>
  <si>
    <t>Localidad</t>
  </si>
  <si>
    <t xml:space="preserve">Anualmente se identifican las iniciativas de formación orientadas a la generación de capacidades y competencias en innovación pública, a fin de realizar la caracterización y análisis de su situación actual e incentivar mejoras o ajustes que permitan optimizar dicha oferta.  La meta para cada año es articular dos iniciativas en el marco de la Escuela de Innovación Pública Distrital. Se entiende por articulación la identificación, caracterización, análisis de la situación actual de la iniciativa y el desarrollo de mejoras o potencialidades. </t>
  </si>
  <si>
    <t>FICHA TÉCNICA INDICADOR DE PRODUCTO 4.1.4</t>
  </si>
  <si>
    <t>El indice de innovación pública mide la materialización de la innovación en emprendimientos que generen nuevos productos o servicios en el mercado, el gobierno o la sociedad civil. Por ende, la materialización organizacional y práctica de la innovación desde el intraemprendimiento público, apunta de manera directa al indicador de resultado.</t>
  </si>
  <si>
    <t>Secretaría General - Laboratorio de Innovación Pública - IBO</t>
  </si>
  <si>
    <t>El indicador busca dar cuenta del nivel de implementación de los proyectos que han sido generados en el marco de la iniciativa de intraemprendimiento público liderada por el Laboratorio de Innovación Pública de Bogotá -iBO</t>
  </si>
  <si>
    <t>Este producto busca diseñar e implementar proyectos que han sido generados en el marco de la iniciativa de intraemprendimiento público liderada por el Laboratorio de Innovación Pública de Bogotá -iBO que permitan generar competencias y habilidades de intraemprendimiento para los servidores públicos.  Se desarrollará a través de talleres, ciclos y/o iniciativas de formación con servidores públicos que permitan desarrollar capacidades para emprender al interior de sus entidades.</t>
  </si>
  <si>
    <t>Proyectos de Intraemprendimientos públicos innovadores para las entidades del distrito</t>
  </si>
  <si>
    <t xml:space="preserve">Se identifica la cantidad de proyectos implementados en las entidades distritales en el marco del Programa de Intraemprendimiento público frente a la cantidad de proyectos diseñados.  Se espera lograr por lo menos la implementación del 50% de los proyectos diseñados en un año. </t>
  </si>
  <si>
    <t>FICHA TÉCNICA INDICADOR DE PRODUCTO 4.1.5</t>
  </si>
  <si>
    <t>El desarrollo de procesos de compra pública para adquirir productos y servicios de innovación, apunta directamente al incremento y mejora de los niveles de innovación a nivel distrital</t>
  </si>
  <si>
    <t>El indicador busca dar cuenta del nivel de implementación de los lineamientos de compra pública para la innovación como mecanismo para la promoción de tal tipo de adquisiciones en las entidades del distrito.</t>
  </si>
  <si>
    <t>El producto busca medir el nivel de implementación de los lineamientos para el desarrollo de compra pública de innovación, que consiste en la "aplicación de criterios de innovación en los Procesos de Contratación para buscar soluciones alternativas para satisfacer las necesidades estatales" (Colombia Compra Eficiente, 2023), así como los linamientos de contratación relacionados con la temática formalizados por la Secretaría Jurídica Distrital.</t>
  </si>
  <si>
    <t>Entidades públicas</t>
  </si>
  <si>
    <t xml:space="preserve">A partir de los espacios y talleres de sensibilización realizados con las entidades distritales, se identifica aquellas que implementaron lineamientos de compra pública para la innovación en una vigencia.  </t>
  </si>
  <si>
    <t>FICHA TÉCNICA INDICADOR DE PRODUCTO 5.1.1</t>
  </si>
  <si>
    <t>El modelo de gobernanza de Bogotá como territorio inteligente busca impulsar la eficacia, la calidad y la buena orientación de la intervención del Estado a través del uso y aprovechamiento de los datos, la tecnología y la innovación en la gestión pública, la planeación y el desarrollo del territorio.</t>
  </si>
  <si>
    <t>Mide el nivel de diseño e implementación del modelo de gobernanza de Bogotá como territorio inteligente a través del desarrollo de las fases programadas vs las fases ejecutadas.</t>
  </si>
  <si>
    <r>
      <rPr>
        <sz val="11"/>
        <color rgb="FF000000"/>
        <rFont val="Arial Narrow"/>
        <charset val="134"/>
      </rPr>
      <t xml:space="preserve">El modelo de gobernanza permite crear un entorno de colaboración cohesionado entre las entidades públicas locales, distritales y regionales, junto con actores privados, sociales e instancias representativas de la ciudadanía, para el logro conjunto de metas de territorio inteligente, a través de la articulación de las diferentes iniciativas y proyectos de territorio inteligente, por lo que debe impulsar el desarrollo de los arreglos institucionales necesarios para establecer conexiones fuertes y estables entre dichos actores y contar con el respaldo del nivel directivo para la toma de decisiones en materia de política pública e implementación de proyectos estratégicos relacionados con datos, tecnología e innovación.
El modelo deberá definir y poner en marcha entre otros, los siguientes elementos: 1. Definición de áreas y temáticas de articulación; 2.Establecer roles e instancias de coordinación; 3. Definir la instancia encargada de la articulación y seguimiento a los proyectos e iniciativas de territorio inteligente; 4.Coordinar la definición de planes de trabajo con metas y objetivos a corto, mediano y largo plazo; 5. Presupuestos requeridos; 6. Mecanismos de seguimiento y evaluación, entre otros
El rol de la Secretaría de Planeación como corresponsable, </t>
    </r>
    <r>
      <rPr>
        <sz val="11"/>
        <color theme="1"/>
        <rFont val="Arial Narrow"/>
        <charset val="134"/>
      </rPr>
      <t>tiene que ver con la designación de las áreas y equipos que participarán en las mesas de trabajo para definir conjuntamente el alcance del modelo de gobernanza en términos de la articulación con la planeación distrital y local de la ciudad, la reglamentación y lineamientos derivados de la implementación del POT y el relacionamiento con la región metropolitana.</t>
    </r>
  </si>
  <si>
    <t>Mejoramiento en el desempeño de la gobernanza de territorio inteligente</t>
  </si>
  <si>
    <t>Fases</t>
  </si>
  <si>
    <t>La implementación del modelo de Gobernanza de Territorio Inteligente, se llevará a cabo a partir de dos fases:
Fase 1:
Años 2023 y 2024: Diseño: el porcentaje de ejecución definido como meta (10% por año) corresponde al diseño del modelo de gobernanza de territorio inteligente
Fase 2:
Años 2025 a 2032: Implementación: los porcentajes de ejecución definidos para cada año corresponden al nivel de ejecución del modelo definido en el diseño.  
Año 2025: 10%
Año 2026: 10%
Año 2027: 10%
Año 2028: 10%
Año 2029: 10%
Año 2030: 10%
Año 2031: 10%
Año 2032: 10%
Total: 100%
El objetivo es que al final de la política, el modelo de Gobernanza de territorio inteligente esté implementado en su totalidad
El seguimiento se realizará a partir de un reporte anual de ejecución del Modelo de Gobernanza de Territorio Inteligente.</t>
  </si>
  <si>
    <t>FICHA TÉCNICA INDICADOR DE PRODUCTO 5.1.2</t>
  </si>
  <si>
    <t>El gobierno digital y la gobernanza de ciudad inteligente se soportan en una planificación de las TIC del gobierno distrital y de la ciudad. El producto aporta directamente a la planificación de tal gobernanza</t>
  </si>
  <si>
    <t>El indicador mide el nivel de avance en el diseño e implementación de un marco de referencia que tiene como objeto la planificación, ejecución e integración de los planes estratégicos de tecnologías de la información y las comunicaciones de las diferentes entidades del distrito en torno a elementos de territorio inteligente</t>
  </si>
  <si>
    <t>El producto es el diseño e implementación de un marco de referencia para la planificación, ejecución e integración de los Planes Estratégicos de Tecnologías de la Información y las Comunicaciones de las entidades distritales, en torno a elementos de Bogotá como Territorio Inteligente. La importancia del producto radica en que éste permitirá generar una visión y lineamientos que orienten el diseño e implementación de este instrumento de planeación TIC en las entidades distritales, a la luz de los elementos habilitadores de territorio inteligente.</t>
  </si>
  <si>
    <t>Porcentaje de avance del marco de referencia</t>
  </si>
  <si>
    <t>Para el avance en el diseño e implementación del marco de referencia para la planificación, ejecución e integración de los Planes Estratégicos de Tecnologías de la Información y las Comunicaciones en torno al desarrollo de Bogotá como Territorio inteligente, se llevará a cabo a partir de dos fases:
Fase 1 - Año 1 - Diseño: el porcentaje de ejecución definido como meta (10%) corresponde al diseño del marco de referencia y la definición de entidades que deben implementarlo.
Fase 2 - Año 2 al 10 - Implementación: los porcentajes de ejecución definidos para cada año corresponden al nivel de implementación de los componentes del marco de referencia por parte de las entidades distritales definidas.  
Año 2: 20%
Año 3: 30%
Año 4: 40%
Año 5: 50%
Año 6: 60%
Año 7: 70%
Año 8: 80%
Año 9: 90%
Año 10: 100%
Total: 100%
El objetivo es que al final de la política, todas las entidades distritales estén implementando el 100% de los componentes del marco de referencia.
El seguimiento a la implementación se realizará a partir de un reporte anual de la ejecución de los componentes del marco de referencia.</t>
  </si>
  <si>
    <t>Oficinas de Tecnologías de la Información y las Comunicaciones y Oficinas Asesoras de Planeación de las entidades distritales</t>
  </si>
  <si>
    <t>FICHA TÉCNICA INDICADOR DE PRODUCTO 5.1.3</t>
  </si>
  <si>
    <t>En el Estado Colombiano la planeación y operación de las entidades gubernamentales atiende a las políticas del Modelo Integrado de Planeación y Gestión (MIPG), las cuales desarrollan de forma directa o indirecta,  elementos estructurales sobre los cuales se fundamenta la gestion de una ciudad inteligente, por lo tanto, alinear la planeación de territorio inteligente con la implementación de las políticas de gestión y desempeño institucional, apuntan como meta directamente al desarrollo de una gobernanza de territorio inteligente.</t>
  </si>
  <si>
    <t>Secretaría General-Dirección Distrital de Desarrollo Institucional</t>
  </si>
  <si>
    <t>El indicador evalua el nivel de diseño e implementación de un marco de referencia que integre los elementos de gobernanza del territorio inteligente a los lineamientos para la implementación de las Políticas del Modelo Integrado de Planeación y Gestión -MIPG.  El rol de la Alta Consejería TIC como líder del producto será el de definir y diseñar los elementos de gobernanza de territorio inteligente aplicables a las políticas del Modelo Integrado de Planeación y gestión. El rol de la Dirección de Desempeño Institucional como corresponsable, será el de coordinar con las diferentes entidades y dependencias líderes de cada política de gestión de desempeño a nivel distrital, la integración de los elementos de gobernanza de territorio inteligente y hacer las gestiones del caso ante la comisión intersectorial de gestión y desempeño para su aprobación.</t>
  </si>
  <si>
    <t>El producto busca generar criterios y parámetros que orienten la implementación de las Políticas del MIPG en las entidades distritales a la luz de elementos habilitadores de territorio inteligente tales como datos, tecnología e innovación.  La importancia del producto radica en que éste se constituye en un referente distrital que busca articular y armonizar la implementación de las políticas de MIPG en torno a directrices relacionadas con la gestión de los datos y la información, la aplicación de métodos de analítica para optimizar la toma de decisiones, el diseño de proyectos basados en evidencia y el aprovechamiento de tecnologías emergentes y de 4 R.I. para la gestión de servicios y procesos, entre otros.</t>
  </si>
  <si>
    <t>Porcentaje de implementación</t>
  </si>
  <si>
    <t xml:space="preserve">
Para la implementación del marco de referencia para la integración de los elementos estructurales de Bogotá como territorio inteligente en la gestión de las políticas MIPG, se llevará a cabo a partir de dos fases:
Fase 1 - 2024 - Diseño: el porcentaje de ejecución definido como meta (20%) corresponde al diseño y aprobación por parte de la Comisión Intersectorial de Gestión y Desempeño del Marco de Referencia.
Fase 2 - Se llevará a cabo del año 2025 al 2032 - Implementación: los porcentajes de ejecución definidos para cada año corresponden al nivel de ejecución de los componentes del marco de referencia por parte de las entidades distritales que se definieron en el diseño.  
Año 2025: 30%
Año 2026: 40%
Año 2027: 50%
Año 2028: 60%
Año 2029: 70%
Año 2030: 80%
Año 2031: 90%
Año 2032: 100%
Total: 100%
El objetivo es que al final de la política, todas las entidades distritales estén implementando el 100% de los componentes del marco de referencia.
El seguimiento a la implementación se realizará a partir de un reporte anual de la ejecución de los componentes del marco de referencia.</t>
  </si>
  <si>
    <t>FICHA TÉCNICA INDICADOR DE PRODUCTO 5.1.4</t>
  </si>
  <si>
    <t>El gobierno de ciudad inteligente debe contar con un centro de coordinación que genere lineamientos para el desarrollo adecuado de la gobernanza, por lo tanto, el desarrollo de un estudio para el establecimiento de esta unidad de planificación apunta a mejorar el desempeño de la gobernanza de territorio inteligente</t>
  </si>
  <si>
    <t>Mide el nivel de avance en el desarrollo de un estudio para la conformación de una unidad de planificación y gerencia de los programas y proyectos de territorio inteligente</t>
  </si>
  <si>
    <t>El estudio para la conformación de una unidad de planificación y gerencia de territorio inteligente debe dar cuenta de los arreglos institucionales necesarios para desarrollar esta unidad a nivel distrital y regional, en donde se deben desarrollar por lo menos las siguientes temáticas:
*Diagnóstico de la situación actual en términos de gerencia de territorio inteligente para Bogotá y el estudio de cargas laborales administrativas para el funcionamiento de la unidad.
*Propuesta de implementación y modificación de la estructura organizacional existente en la Alta Consejería Distrital de TIC y en otras entidades distritales y regionales que estarían vinculadas en la PMO</t>
  </si>
  <si>
    <t>Estudio</t>
  </si>
  <si>
    <t>Año 1: se debe generar el diagnóstico de la situación actual en términos de gerencia de territorio inteligente para Bogotá y el estudio de cargas laborales administrativas para el funcionamiento de la unidad
Ano 2: propuesta de iimplementación y modificación de la estructura organizacional existente en la Alta Consejería Distrital de TIC y en otras entidades distritales y regionales que estarían vinculadas en la PMO</t>
  </si>
  <si>
    <t>FICHA TÉCNICA INDICADOR DE PRODUCTO 5.1.5</t>
  </si>
  <si>
    <t>El indicador de producto se relaciona con el resultado "mejorar el desempeño de la gobernanza de territorio inteligente", en donde la gestión local juega un papel fundamental, en tanto materializa la relación entre la administración y la ciudadanía en los niveles más básicos como la participación, el acceso a información, el desarrollo de trámites y la prestación de servicios.  Una estrategia de territorio inteligente le apunta a mejorar las capacidades de las administraciones locales y los ciudadanos, frente al uso y aprovechamiento de los datos, la tecnología y la innovación, como elementos habilitadores de territorio inteligente.</t>
  </si>
  <si>
    <t>Secretaría Distrital de Gobierno-Subsecretaria de Gobernabilidad y Garantía de Derechos - Laboratorio de Innovación Social GOLAB</t>
  </si>
  <si>
    <t>Secretaría Distrital de Gobierno - Dirección de Gestión Local y alcaldías locales</t>
  </si>
  <si>
    <t>El indicador da cuenta del porcentaje de localidades que cuentan con estrategias de territorio inteligente formuladas y en ejecución. Permite identificar el estado de avance para que todas las localidades logren desarrollar su estrategia con el acompañamiento de la Secretaría Distrital de Gobierno – Laboratorio de Innovación Social.
La formulación y ejecución se identificarán mediante las mesas de acompañamiento realizadas, y el seguimiento a la ejecución de las estrategias a través de actas y reportes de avance.</t>
  </si>
  <si>
    <t>Las estrategias de territorio inteligente en las localidades, buscan mejorar la capacidad de la administración local para la toma de decisiones, impulsar el gobierno abierto y la participación ciudadana en la gestión pública, optimizar los canales de comunicación y la prestación de servicios, así como crear entornos de colaboración entre la administración local con actores privados, sociales e instancias representativas de la ciudadanía, fortaleciendo así la gobernanza local a través del uso y aprovechamiento de los datos, la tecnología y la innovación como elementos habilitadores de territorio inteligente. Las estrategias de territorio inteligente se deben articular con la planeación estratégica de las localidades.
El producto se relaciona con los siguientes enfoques de política:
*Territorial: el producto permite establecer las estrategias de territorio inteligente formuladas y en ejecución en cada una de las localidades de Bogotá.</t>
  </si>
  <si>
    <t xml:space="preserve">Para cada año se espera acompañar desde el Laboratorio de Innovación Social de la Secretaría de Gobierno -GOLAB a dos localidades en el proceso de diseño, formulación e implementación de la estrategia de territorio inteligente en articulación con la planeación estratégica de la entidad.
Para identificar el avance en el producto, se tendrá en cuenta las actas, registros y demás evidencias de la realización de mesas de trabajo, talleres y espacios de socialización desarrollados con las alcaldías locales para cada vigencia.  El seguimiento a la implementación se realizará a partir de un reporte anual de la ejecución de la Estrategia, sistematizado por la Subsecretaría para la Gobernabilidad y Garantía de Derechos en articulación con la Dirección de Gestión Local.
El objetivo es que al final de la política, todas las alcaldías locales estén implementando una estrategia de territorio inteligente. </t>
  </si>
  <si>
    <t>Alcaldías locales - Subsecretaría de Gestión Local - Laboratorio de Innovación Social -GoLab</t>
  </si>
  <si>
    <t>Coordinadora Laboratorio de Innovación Social GOLAB</t>
  </si>
  <si>
    <t> patricia.arenas@gobiernobogota.gov.co</t>
  </si>
  <si>
    <t> (571) 3820660 - 3387000</t>
  </si>
  <si>
    <t>Gabriel Felipe Angarita Serrano </t>
  </si>
  <si>
    <t>FICHA TÉCNICA INDICADOR DE PRODUCTO 6.1.1</t>
  </si>
  <si>
    <t>El porcentaje de federados incorporados al ecosistema de ciudad permitirá aumentar el uso y aprovechamiento de datos para la gerencia de territorio inteligente a partir del acceso, transferencia, uso y aprovechamiento de los datos de las entidades integradas a este ecosistema en beneficio de la ciudadanía</t>
  </si>
  <si>
    <t>Agencia de Analítica de Datos - AGATA</t>
  </si>
  <si>
    <t>Este indicador mide el porcentaje de datos de las diversas fuentes de las entidades distritales que se integran al ecosistema de datos de la ciudad</t>
  </si>
  <si>
    <t>El ecosistema federado de ciudad o Data Brain, que sustenta un City Information Modeling (CIM) para la toma de decisiones y la gerencia de ciudad consiste en la construcción de una plataforma, cuyo propósito es permitir el intercambio de información (con origen en diversas fuentes) dentro de un punto común de encuentro, de tal manera que puedan combinarse para producir resultados propios de la analítica de datos.  En este sentido, el Data Brain actúa como repositorio central en donde los actores vinculados podrán acceder a información certera, segura y homologada para la toma de desiciones.  Se entiende por "federado" la entidad, organismo o unidad administrativa que con sus propias bases de datos, entra a formar parte del ecosistema de datos de ciudad.
Por solicitud del Conpes Distrital, el ecosistema federado de ciudad deberá priorizar la integración de los federados y los datos provenientes de las soluciones de internet de las cosas y de otras soluciones tecnológicas en Bogotá, que se usen para realizar mediciones y monitoreo en los diferentes entornos de ciudad, tales como cámaras de seguridad, dispositivos de medición de velocidad, tráfico, sensores de calidad del aire, etc. 
El rol de la Alta Consejería TIC como responsable consiste en la dinamización de los diferentes actores para su integración al ecosistema de datos de la ciudad, así como definir los lineamientos para dicha integración.  Por su parte, el rol de Agata como corresponsable, es el de desarrollar y administrar el ecosistema de datos de ciudad, asegurando la calidad de la información para una adecuada toma de desiciones por parte de los actores vinculados al ecosistema.</t>
  </si>
  <si>
    <t>Aumento en el uso y aprovechamiento de datos para la toma de decisiones</t>
  </si>
  <si>
    <t>1.1.1. Modelo de cooperación y  arreglos institucionales  para la reducción de barreras generadoras de brecha digital implementado</t>
  </si>
  <si>
    <t>Para cada vigencia se determina la cantidad de federados que serán incorporados al ecosistema de ciudad y la medición se realiza frente a la cantidad de federados que efectivamente se lograron incorporar al ecosistema de ciudad. El reporte del indicador se realiza a partir de los informes de integración generados desde la plataforma dispuesta para permitir el intercambio de información.</t>
  </si>
  <si>
    <t>Alta Consejería TIC y Agencia Distrital de Analítica de Datos - AGATA</t>
  </si>
  <si>
    <t>Alto Consejero TIC</t>
  </si>
  <si>
    <t>Alta Consejería TIC</t>
  </si>
  <si>
    <t>FICHA TÉCNICA INDICADOR DE PRODUCTO 6.1.2</t>
  </si>
  <si>
    <t>El porcentaje de entidades del sector central generando y usando datos de la solución tecnológica se relaciona con el aumento en el uso y aprovechamiento de datos para la gerencia de territorio inteligente al habilitar el acceso a más y mejores datos que permitan responder  preguntas relacionadas con la ejecución de política pública y prestación de servicios, como, por ejemplo: el tipo y cantidad de servicios provistos por la Administración Distrital o la cantidad y tipo de personas y grupos poblacionales beneficiarios potenciales y efectivos de dichos servicios.</t>
  </si>
  <si>
    <t xml:space="preserve">Este indicador mide el porcentaje de entidades distritales del Sector Central Distrital  generando y usando datos de luna solución tecnológica con respecto al total de entidades distrales del Sector Central Distrital </t>
  </si>
  <si>
    <t>La solución tecnológica busca habilitar el acceso a más y mejores datos que permitan responder preguntas relacionadas con la ejecución de política pública y la prestación de servicios, como, por ejemplo: el tipo y cantidad de servicios provistos por la Administración Distrital o la cantidad y tipo de personas y grupos poblacionales beneficiarios potenciales y efectivos de dichos servicios. Es un servicio soportado con tecnología que permite a las entidades el acceso a la captura, integración, análisis, consulta, entrega y visualización de información enriquecida para la toma de decisiones.
Aplican los enfoques territorial, poblacional, diferencial y de género, dado que la plataforma tendrá la capacidad de identificar a las personas y grupos poblacionales que son beneficiarias o sujetos de la prestación de los servicios ofrecidos por la administración distrital.
El rol de la Alta Consejería TIC como responsable consiste en la articulación con las entidades del sector central distrital para el acceso y uso de la plataforma tecnológica.  Por su parte, el rol de Agata como corresponsable, es el de desarrollar y administrar la solución tecnológica, asegurando la calidad de la información para una adecuada toma de desiciones por parte de los actores vinculados al ecosistema.</t>
  </si>
  <si>
    <t>Local, regional</t>
  </si>
  <si>
    <t>La meta del producto es lograr que el 100% de las entidades del sector central distrital haga uso de la solución tecnológica.  Para ello se ha planteado un avance anual de tipo creciente, en donde se tienen las siguientes metas:
Año 1: 25% de las entidades del sector central distrital usando la solución
Año 2: 50% de las entidades del sector central distrital usando la solución
Año 3: 70% de las entidades del sector central distrital usando la solución
Año 4 y siguientes: 100% de las entidades del sector central distrital usando la solución
Los datos del indicador se obtienen a partir de los informes de uso generados desde la solución tecnológica.</t>
  </si>
  <si>
    <t>FICHA TÉCNICA INDICADOR DE PRODUCTO 6.1.3</t>
  </si>
  <si>
    <t>La existencia de un modelo de gobernanza de datos se relaciona con el aumento en el uso y aprovechamiento de datos para la gerencia de territorio inteligente al definir parámetros de construcción de las bases de datos y en general de los activos de datos de cualquiera de las entidades distritales a través de políticas, lineamientos y reglas entre otros elementos</t>
  </si>
  <si>
    <t> 54 Transformación digital y gestión de TIC para un territorio inteligente</t>
  </si>
  <si>
    <t>Este indicador da cuenta del diseño de un modelo de gobernanza de datos para la definición unificada de políticas, lineamientos, reglas y demás elementos en esta materia.</t>
  </si>
  <si>
    <t>El modelo de gobernanza de datos contiene la definición de políticas, lineamientos, guías e instrumentos que deben ser implementados por todas las entidades distritales con el fin de mejorar la gestión del ciclo de vida de los datos que contempla creación, procesamiento, almacenamiento, intercambio, uso y análisis, archivo y preservación, y reutilización, y favorecer su aprovechamiento efectivo en procesos analíticos para la toma de decisiones y la gestión del territorio facilitando la consolidación de un City Information Modeling (CIM) para el Distrito. 
Por solicitud del Conpes Distrital, el modelo de gobernanza de datos debe incluir políticas, lineamientos, guías y/o instrumentos que orienten la implementación e integración de soluciones de internet de las cosas en Bogotá y de otras soluciones tecnológicas que se usen en el territorio para realizar mediciones y monitoreo en los diferentes entornos de ciudad, tales como cámaras de seguridad, dispositivos de medición de velocidad, tráfico, sensores de calidad del aire, etc.
La Alta Consejería Distrital de TIC como responsable del producto, tiene el rol de coordinar el desarrollo del modelo de gobernanza de datos y la articulación de acciones con las diferentes entidades del distrito para su construcción. Como corresponsable,  AGATA se encargará de adelantar definiciones técnicas del modelo de gobernanza de datos.</t>
  </si>
  <si>
    <t>Modelo</t>
  </si>
  <si>
    <t xml:space="preserve"> </t>
  </si>
  <si>
    <t>Año 1: diseñar el Modelo de Gobernanza de Datos que contiene la definición de políticas, lineamientos, reglas y demás elementos del gobierno de datos que deben ser aplicados por todas las entidades distritales.  El entregable del producto es un documento en donde se desarrollen las orientaciones y lineamientos en mención.</t>
  </si>
  <si>
    <t>FICHA TÉCNICA INDICADOR DE PRODUCTO 6.1.4</t>
  </si>
  <si>
    <t>La implementación del modelo de gobernanza de datos permitirá mejorar el uso y aprovechamiento de datos para la toma de desiciones en el territorio a partir de la aplicación de estándares y buenas prácticas derivadas del gobierno de datos.</t>
  </si>
  <si>
    <t>Este indicador mide el porcentaje de entidades distritales que tienen acompañamiento cada año para la implementación del Modelo de gobernanza de datos.</t>
  </si>
  <si>
    <t xml:space="preserve">El producto tiene como objetivo determinar el porcentaje de entidades distritales que reciben acompañamiento para la implementación del modelo de gobernanza de datos en cada vigencia, el cual contiene la definición de políticas, lineamientos, reglas y demás elementos para la creación, procesamiento, almacenamiento, intercambio, uso y análisis, archivo y preservación, y reutilización, y favorecer su aprovechamiento efectivo en procesos analíticos para la toma de decisiones y la gestión del territorio facilitando la consolidación de un City Information Modeling (CIM) para el Distrito.  
La Alta Consejería Distrital de TIC como responsable del producto, tendrá el rol de realizar seguimiento a la ejecución del producto, así como apoyar en la convocatoria y articulación con las entidades distritales para realizar el acompañamiento en la implementación de modelo de gobernanza de datos y AGATA como corresponsable, tendrá el rol de acompañar a las entidades distritales en el proceso de implementación del modelo de gobernanza de datos.  
En enfoque territorial aplica en la medida en que la implementación del Programa de Gobierno de Datos puede se mapeado territorialmente </t>
  </si>
  <si>
    <t>Porcentaje de entidades</t>
  </si>
  <si>
    <t>Localidades</t>
  </si>
  <si>
    <t>Se define un plan anual de acompañamiento para la implementación del modelo de gobernanza de datos, indicando la cantidad de entidades que se cubriran en dicha vigencia.  La medición se realiza a partir de la ejecución del plan anual de acompañamiento y la cantidad de entidades que efectivamente recibieron acompañamiento.  Para cada año se espera acompañar el 100% de las entidades definidas.
El objetivo es que al final de la política, el 100% de las entidades distritales haya recibido acompañamiento para la implementación del modelo de gobernanza de datos.
El seguimiento a la implementación se realizará a partir de un reporte anual de entidades acompañadas y resultados obtenidos en relación con la implementación del modelo de gobernanza de datos</t>
  </si>
  <si>
    <t>FICHA TÉCNICA INDICADOR DE PRODUCTO 6.1.5</t>
  </si>
  <si>
    <t>El porcentaje de sevicios, trámites y flujos de información estratégicos priorizados integrados a la plataforma onmicanal permitirá mejorar el  desempeño institucional  de las entidades distritales en relación con la  toma de decisiones a partir de la integración de datos relacionados con la solicitud de servicios, trámites, subsidios, beneficios, ofrecidos por diferentes entidades distritales.</t>
  </si>
  <si>
    <t>Este indicador mide la cantidad de sevicios, trámites y flujos de información estratégicos priorizados, integrados a la plataforma omnicanal</t>
  </si>
  <si>
    <t>La plataforma omnicanal es una herramienta tecnológica que permite la integración de servicios distritales facilitando la interacción de la ciudadanía con la administración distrital</t>
  </si>
  <si>
    <t>Se define un plan anual con la cantidad de trámites, servicios e información estratégica a integrar en la plataforma omnicanal. La medición se realiza a partir de la cantidad de trámites, servicios e información que fueron integrados efectivamente en la plataforma.  Para cada año se tiene una meta de integrar al menos el 80% de lo definido en el plan, teniendo en cuenta que se presenten contingencias o imprevistos que no permitan llegar a la totalidad de lo planeado en el año.
La información para hacer seguimiento al indicador se genera a través del tablero de analítica de la plataforma omnicanal con interacciones específicas de cada uno de los productos integrados</t>
  </si>
  <si>
    <t>Plataforma  omnicanal y analíticas de las plataformas de los sevicios integrados</t>
  </si>
  <si>
    <t>FICHA TÉCNICA INDICADOR DE PRODUCTO 6.1.6</t>
  </si>
  <si>
    <t>El producto esta orientado a mejorar la gestión de los recursos de información geográfica aportando en el uso y aprovechamiento de datos para la gobernanza de territorio inteligente.</t>
  </si>
  <si>
    <t>Unidad Administrativa Especial de Catastro Distrital</t>
  </si>
  <si>
    <t>Secretaría General-Gobierno Abierto Bogotá</t>
  </si>
  <si>
    <t>El indicador mide el avance en el diseño de protocolos para la producción, publicación y reutilización de los recursos de Información geográfica garantizando criterios de estandarización e interoperabilidad bajo la iniciativa de Dato Abierto a nivel de las entidades y organizaciones del distrito.</t>
  </si>
  <si>
    <t>Consiste en el diseño de tres protocolos relacionados con la producción, publicacíón y reutlización de los recursos de información geográfica garantizando criterios de estandarización e interoperabilidad bajo la iniciativa de Dato Abierto a nivel de las entidades y organizaciones del distrito.  El rol del equipo de Gobierno Abierto Bogotá como corresponsable,será el de apoyar la difusión e implementación de ls protocolos por parte de las entidades y organizaciones del distrito.</t>
  </si>
  <si>
    <t>Protocolo</t>
  </si>
  <si>
    <t xml:space="preserve">Se entiende por Generación de protocolo al desarrollo  o diseño de las especificaciones técnicas de los estándares  para la producción, publicación o disposición y reutilización de los recursos de información existentes y el avance corresponde con actividades y subproductos requeridos para la generación de los protocolos.
La metodología de medición del producto se hará de la siguiente manera:
Año 1 (5%) :  Informe de análisis de la política pública de Bogotá como territorio inteligente, incluye propuesta de plan de acción para el desarrollo de los protocolos.
Año 2 (15%): Corresponde a la generación del primer protocolo. 
Año 3 (35%): Avance en la elaboración del segundo protocolo. 
Año 4 (55%): Generación del segundo protocolo.
Año 5 (75%): Avance en la elaboración del tercer protocolo.
Año 6 (100%): Generación del tercer protocolo.
</t>
  </si>
  <si>
    <t>Gerencia Ideca</t>
  </si>
  <si>
    <t>EUGENIO ELÍAS CORTÉS REYES</t>
  </si>
  <si>
    <t>GERENTE DE IDECA</t>
  </si>
  <si>
    <t>Unidad Administrativa Especial de Catastro Distrital - Gerencia Ideca</t>
  </si>
  <si>
    <t xml:space="preserve">Gerencia Ideca  </t>
  </si>
  <si>
    <t>LILIANA ANDREA HERNÁNDEZ MORENO</t>
  </si>
  <si>
    <t>Jefe Oficina  Asesora de Planeación  y Aseguramiento de Procesos</t>
  </si>
  <si>
    <t>FICHA TÉCNICA INDICADOR DE PRODUCTO 6.1.7</t>
  </si>
  <si>
    <t>El producto esta orientado a fortalecer la capacidad, ampliar el rango de acción y evolución del IDECA hacia una infraestructura de conocimiento espacial como gestor estratégico de los datos geográficos de la ciudad en el marco de  Bogotá como territorio  inteligente, lo anterior aporta al uso y aprovechamiento de este recurso de información para la gerencia de territorio inteligente</t>
  </si>
  <si>
    <t xml:space="preserve">Este indicador tiene como objetivo reportar la formulación y ejecución de los planes de trabajo que se realizarán anualmente para la estrategia de fortalecimiento y sostenibilidad de Ideca.  La estrategia de sostenibilidad será definida en la vigencia 2023.
El rol de la Alta Consejería Distrital de TIC como corresponsable es el de articular el proceso de fortalecimiento y sostenibildiad de la Infraestructura de Datos Espaciales de Bogotá en el marco de la ejecución del modelo gobernanza de datos para el territorio </t>
  </si>
  <si>
    <t>La estrategia de fortalecimiento y sostenibilidad del IDECA apunta al desarrollo de una gerencia pública de datos de territorio inteligente para Bogotá, a través de un conjunto de acciones orientadas a evolucionar la infraestructura de datos espaciales de Bogotá como gestor estratégcio de la información geográfica de la ciudad para promover el acceso, la disposición, el conocimiento y el intercambio armónico de la información geográfica y los demás recursos relacionados con esta, acorde con los nuevos desafíos, retos y tendencias en el marco de Bogotá como territorio inteligente.</t>
  </si>
  <si>
    <t>Planes de trabajo</t>
  </si>
  <si>
    <t>Para el desarrollo de la estrategia de sostenibilidad del Ideca, anualmente se formulará y ejecutará un plan de trabajo que establece las iniciativas y metas a desarrollar en la vigencia.  El seguimiento a la formualción y ejecución de los planes esta a cargo de la gerencia de Ideca.</t>
  </si>
  <si>
    <t>FICHA TÉCNICA INDICADOR DE PRODUCTO 6.1.8</t>
  </si>
  <si>
    <t>El producto aporta al mejoramiento de la disponibilidad y aprovechamiento de los datos del territorio en materia de transporte público</t>
  </si>
  <si>
    <t>375 - Aumentar en 4 puntos porcentuales la confiabilidad del servicio del SITP en sus componentes troncal y zonal</t>
  </si>
  <si>
    <t>4 - Hacer de Bogotá Región un modelo de movilidad multimodal, incluyente y sostenible</t>
  </si>
  <si>
    <t>49 - Movilidad segura, sostenible y accesible</t>
  </si>
  <si>
    <t>El indicador mide el nivel de avance en el diseño e implementación de un sistema de recaudo interoperable para el sistema de transporte del territorio inteligente</t>
  </si>
  <si>
    <t>El producto es un sistema de recaudo  con un esquema de operación flexible e interoperable en el que puedan coexistir múltiples actores, entre ellos proveedores de recaudo, entidades financieras, con un enfoque hacia el usuario y basado en tecnologías no propietarias. Esto, a su vez, permitirá: (1) la integración entre los diversos modos de transporte, (2) la elección de múltiples proveedores tecnológicos, (3) la introducción de múltiples medios de pago, (4) la intermodalidad de medios y tarifas en los trayectos con la posterior compensación de los actores involucrados, y (5) la operación integrada de servicios adicionales como: cobros de parqueo en vía, cobros de estacionamientos públicos, alquiler de bicicletas públicas, entre otros.
Adicionalmente, se contempla la necesidad de integrar rutas, horarios y flotas y la manera en la que los usuarios y usuarias acceden a la información del sistema, de manera que la operación esté completamente articulada.
El rol de la ACDTIC como corresponsable será el de participar en mesas de trabajo y espacios de participación para la construcción conjunta del sistema de recaudo interoperable, aportando desde los lineamientos existentes en materia de transformación digital y elementos habilitadores de territorio inteligente.</t>
  </si>
  <si>
    <t>Año 2029</t>
  </si>
  <si>
    <t>Para el diseño e implementación del sistema de recaudo interoperable para el sistema de transporte del territorio inteligente, se llevarán de acuerdo con la siguiente programación:
1. Año 2023 - Diseño conceptual SIR: el porcentaje de ejecución definido como meta (5%) corresponde al diseño de alto nivel del sistema interoperable de recaudo para el sistema de transporte del territorio inteligente.
2. Año 2024 al 2032 - Implementación: los porcentajes de ejecución definidos para cada año corresponden al nivel de implementación de los componentes del sistema de recaudo interoperable para el sistema de transporte definidos:
Año 2024: el porcentaje de ejecución definido como meta (20%) corresponde a la implementación de un piloto operativo en campo del nuevo sistema interoperable de recaudo para el sistema de transporte del territorio inteligente.
Año 2025: el porcentaje de ejecución definido como meta (30%) corresponde a la implementación del nuevo sistema interoperable de recaudo para el sistema de transporte del territorio inteligente en las estaciones de la troncal de la Avenida 68 que se proyectan entregar en operación este año
Año 2026: el porcentaje de ejecución definido como meta (50%) corresponde a la interoperabilidad del nuevo SIR para el sistema de transporte del territorio inteligente con el Regiotram de Occidente, esto se proyecta que entre en operación en el 2026 y la puesta en funcionamiento en las estaciones restantes de la Avenida 68.
Año 2027: el porcentaje de ejecución definido como meta (60%) corresponde a la entrada en operación del nuevo SIR para el sistema de transporte del territorio inteligente en la calle 13 y en las estaciones de Soacha, esto se proyecta que entre en operación en el 2027.
Año 2028: el porcentaje de ejecución definido como meta (60%) corresponde a la continuidad de la operación del nuevo SIR para el sistema de transporte del territorio inteligente.
Año 2029: el porcentaje de ejecución definido como meta (80%) corresponde a la entrada en operación del nuevo SIR en la primera línea del metro de Bogotá.
Año 2030: el porcentaje de ejecución definido como meta (80%) corresponde a la operación del nuevo SIR y a las adecuaciones que se están realizando para sustitución y/o actualización del actual sistema de recaudo.
Año 2031: el porcentaje de ejecución definido como meta (80%) corresponde a la operación del nuevo SIR y a las adecuaciones que se están realizando para sustitución y/o actualización del actual sistema de recaudo.
Año 2032: el porcentaje de ejecución definido como meta (100%) corresponde al cierre de la sustitución y/o actualización de la infraestructura actual de concesión de recaudo y su integración completa con el nuevo SIR. Esto se espera que se dé a finales del 2032.
Total: 100%
El seguimiento a la implementación se realizará a partir de un reporte anual de la ejecución de los componentes del marco de referencia.</t>
  </si>
  <si>
    <t>Héctor Betancourt</t>
  </si>
  <si>
    <t>Director (a) de Tecnologías de la Información y Telecomunicaciones (E )</t>
  </si>
  <si>
    <t>Transmilenio S.A</t>
  </si>
  <si>
    <t>Dirección de Tecnologías de la Información y Telecomunicaciones</t>
  </si>
  <si>
    <t>Sofia Zarama Valenzuela</t>
  </si>
  <si>
    <t>Jefe de la oficina asesora de Planeación</t>
  </si>
  <si>
    <t>FICHA TÉCNICA INDICADOR DE PRODUCTO 6.1.9</t>
  </si>
  <si>
    <t>El porcentaje de datos listados en el catálogo permitirá aumentar el uso y aprovechamiento de los datos para la toma de decisiones y la gestión de la ciudad, facilitando el acceso a información estructurada y organizada para todos los actores del ecosistema de datos.</t>
  </si>
  <si>
    <t>5.3. Bogotá confía en su potencial: Bogotá debe ser una ciudad en la que todos y todas podamos desarrollar y aprovechar al máximo nuestro potencial como personas, familias, empresas, academia y sociedad. Esto requiere consolidar a Bogotá como una ciudad del conocimiento, educada y competitiva, mediante el acceso a bienes y servicios -públicos y privados-, que brinden oportunidades de desarrollo para todos y todas. Una ciudad que adopta la Ciencia, Tecnología e Innovación (CTeI) como motor para el desarrollo de los ecosistemas empresariales, de alta productividad y de emprendimiento, que se alinean con las vocaciones individuales fomentadas desde la niñez y del territorio. Para ello, Bogotá estará soportada en un ambiente que estimula la generación y apropiación social del conocimiento.</t>
  </si>
  <si>
    <t>Bogotá confía en su gobierno</t>
  </si>
  <si>
    <t>Este indicador mide el número de conjunto de datos que se irán incluiyendo en el catálogo de datos del distrito (estructura de referencia que organiza y enumera los datos producidos por las diferentes entidades distritales), con el propósito de ir aumentando los conjunto de datos identificados y que se encuentren disponibles para consulta de parte de las entidades distritales.
Este indicador se define en virtud de la importancia que tiene la construcción del catalógo de datos del distrito que incorpore los conjuntos de datos clave para una toma de decisiones basadas de datos y que sean de facil acceso y uso por parte de las entidades distritales.</t>
  </si>
  <si>
    <t xml:space="preserve">El catálogo de datos del distrito es una estructura de referencia que organiza y enumera los datos producidos por las diferentes entidades distritales, facilitando su identificación, acceso y uso para la toma de decisiones por parte de actores públicos y privados. No está vinculado a ninguna tecnología específica, lo que garantiza su flexibilidad y sostenibilidad a largo plazo.
El rol de la  Consejería TIC como responsable consiste en la definición de la metodología para la construcción del catálogo de datos, así como la dinamización a los diferentes actores de la metodología para la construcción del catálogo. </t>
  </si>
  <si>
    <t>Año 1- 2025</t>
  </si>
  <si>
    <t>Año 2 - 2026</t>
  </si>
  <si>
    <t>Año 3 - 2027</t>
  </si>
  <si>
    <t>Año 4 - 2028</t>
  </si>
  <si>
    <t>Año 5 - 2029</t>
  </si>
  <si>
    <t>Año 6 - 2030</t>
  </si>
  <si>
    <t>Informes de progreso generados por el comité de datos del Distrito y análisis de los datos integrados a través del catálogo.
¿cómo se mide? Se plantea una proyección de la cantidad de conjunto de datos que se incorporen al catalogo con un cumplimiento anual del 20% durante los años de ejecución, y el útimo año el 10%
¿cómo se recolecta la información? A través de la información otorgada por las entidades distrtitales en el marco dle Comité Distrital de Datos.</t>
  </si>
  <si>
    <t>Oficina Consejería TIC</t>
  </si>
  <si>
    <t>Diana Rocío Celis Mora</t>
  </si>
  <si>
    <t>Jefe de Oficina Consejería Distrital de TIC</t>
  </si>
  <si>
    <t>Oficina Consejería Distritall de TIC</t>
  </si>
  <si>
    <t>Héctor Julián Silva González</t>
  </si>
  <si>
    <t>FICHA TÉCNICA INDICADOR DE PRODUCTO 6.1.10</t>
  </si>
  <si>
    <t>El ecosistema de datos del Distrito permitirá mejorar el uso y aprovechamiento de datos para la toma de decisiones, facilitando la visualización y comprensión de los actores, sus roles, y las relaciones entre ellos en torno a los procesos de datos e IA. Al tener identificados y caracterizados los actores que influyen en los procesos de datos, se optimiza la gobernanza y colaboración entre entidades, mejorando la calidad de las decisiones.</t>
  </si>
  <si>
    <t>Este indicador mide la definición de la metodología de construcción y actualización anual del ecosistema de datos, y el porcentaje de actores del ecosistema de datos del Distrito que han sido identificados, caracterizados.</t>
  </si>
  <si>
    <t xml:space="preserve">El Ecosistema de Datos del Distrito es una representación gráfica y analítica que muestra los actores clave en los procesos de datos e inteligencia artificial del Distrito, las relaciones entre ellos y su rol en la gestión y utilización de datos. Este ecosistema será actualizado al menos una vez al año, utilizando una metodología estándar que garantiza la identificación y caracterización continua de los actores, además de adaptarse a los cambios y avances en la tecnología y las necesidades del Distrito.
El rol de la Alta Consejería TIC como responsable consiste en la definición de la metodología para la construcción del ecosistema de datos del distrito así como la identificación y posterior dinamización de los actores para su caracterizacion.  </t>
  </si>
  <si>
    <t>Año 1 - 2025</t>
  </si>
  <si>
    <t>Año 7 -2031</t>
  </si>
  <si>
    <t>Año 8 - 2032</t>
  </si>
  <si>
    <t>Se llevará a cabo un proceso de caracterización y evaluación anual del ecosistema de datos, con reportes generados para cada vigencia que detallarán los actores identificados, su rol en el ecosistema y su nivel de participación en los procesos de datos e IA del Distrito.
La planeación será anual. Se mide con los actores que se hayan caracterizados a cargo de la Consejería TIC y es constante durante 5 años en virtud a que es un proceso dinámico y posterior al 2028 donde se haya logrado el 100%, dada la dinámica del sector aparecerán neuvos actores que deben ser mapeados e incluidos en la caracerización.
¿cómo se recolecta la información? Relacionamiento con los actores del ecosistema.</t>
  </si>
  <si>
    <t>FICHA TÉCNICA INDICADOR DE PRODUCTO 7.1.1</t>
  </si>
  <si>
    <t>La implementación de programas para el acceso a formación posmedia en temáticas asociadas al desarrollo de ciudades inteligentes, se orienta al mejoramiento de las capacidades del talento humano y la ciudadanía para el desarrollo del territorio inteligente.</t>
  </si>
  <si>
    <t>Programa 17. Jóvenes con capacidades: Proyecto de vida para la ciudadanía, la innovación y el trabajo del siglo XXI.</t>
  </si>
  <si>
    <t>Atenea</t>
  </si>
  <si>
    <t>Ciudadanos con acceso a programas de formación posmedia en temáticas relacionadas con TI, que permitan fortalecer competencias trasversales y técnicas, a través de la formación en programas de ciclos cortos de formación, como por ejemplo Todos a la U.</t>
  </si>
  <si>
    <r>
      <rPr>
        <sz val="12"/>
        <rFont val="Arial Narrow"/>
        <charset val="134"/>
      </rPr>
      <t xml:space="preserve">
Fomentar la formación en TI de la ciudadania a través de programas de acceso a posmedia (ciclos cortos) con el objetivo de aportar al </t>
    </r>
    <r>
      <rPr>
        <b/>
        <sz val="12"/>
        <rFont val="Arial Narrow"/>
        <charset val="134"/>
      </rPr>
      <t>cierre brechas digitales y fortalecer el capital humano</t>
    </r>
    <r>
      <rPr>
        <sz val="12"/>
        <rFont val="Arial Narrow"/>
        <charset val="134"/>
      </rPr>
      <t xml:space="preserve"> para el desarrollo de ciudades inteligentes en </t>
    </r>
    <r>
      <rPr>
        <b/>
        <sz val="12"/>
        <rFont val="Arial Narrow"/>
        <charset val="134"/>
      </rPr>
      <t>alianza con empresas o aliados en la ciudad</t>
    </r>
    <r>
      <rPr>
        <sz val="12"/>
        <rFont val="Arial Narrow"/>
        <charset val="134"/>
      </rPr>
      <t xml:space="preserve">.  La oferta formativa debe estar acorde a las necesidades del sector TI, haciendola </t>
    </r>
    <r>
      <rPr>
        <b/>
        <sz val="12"/>
        <rFont val="Arial Narrow"/>
        <charset val="134"/>
      </rPr>
      <t>pertinente para la ciudad</t>
    </r>
    <r>
      <rPr>
        <sz val="12"/>
        <rFont val="Arial Narrow"/>
        <charset val="134"/>
      </rPr>
      <t xml:space="preserve"> y se deberá contar</t>
    </r>
    <r>
      <rPr>
        <b/>
        <sz val="12"/>
        <rFont val="Arial Narrow"/>
        <charset val="134"/>
      </rPr>
      <t xml:space="preserve"> con operadores que brinden esta formació</t>
    </r>
    <r>
      <rPr>
        <sz val="12"/>
        <rFont val="Arial Narrow"/>
        <charset val="134"/>
      </rPr>
      <t xml:space="preserve">n y aliados que sumen esfuerzos para financiar la iniciativa. Ahora bien, en el marco del las estrategias de formación en posmedia, Atenea implementa programas de acceso y permanencia a la educación, en los cuales se vienen incluyendo </t>
    </r>
    <r>
      <rPr>
        <b/>
        <sz val="12"/>
        <rFont val="Arial Narrow"/>
        <charset val="134"/>
      </rPr>
      <t>criterios diferenciales o preferentes</t>
    </r>
    <r>
      <rPr>
        <sz val="12"/>
        <rFont val="Arial Narrow"/>
        <charset val="134"/>
      </rPr>
      <t xml:space="preserve"> para el acceso de poblaciones con mayores barreras de acceso desde un </t>
    </r>
    <r>
      <rPr>
        <b/>
        <sz val="12"/>
        <rFont val="Arial Narrow"/>
        <charset val="134"/>
      </rPr>
      <t>enfoque diferencial</t>
    </r>
    <r>
      <rPr>
        <sz val="12"/>
        <rFont val="Arial Narrow"/>
        <charset val="134"/>
      </rPr>
      <t xml:space="preserve">, a través de </t>
    </r>
    <r>
      <rPr>
        <b/>
        <sz val="12"/>
        <rFont val="Arial Narrow"/>
        <charset val="134"/>
      </rPr>
      <t>asignación de puntos en las convocatorias a potenciales beneficiarios.</t>
    </r>
  </si>
  <si>
    <t>Mejoramiento de las capacidades del talento humano y la ciudadanía para el desarrollo del territorio inteligente</t>
  </si>
  <si>
    <t>4 Educación de calidad</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</si>
  <si>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</si>
  <si>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 xml:space="preserve">          X</t>
  </si>
  <si>
    <t>Se identifica la cantidad de beneficiarios/as en cada convocatoria de programas de promoción del acceso a formación posmedia en TI</t>
  </si>
  <si>
    <t>Marilyn Jiménez Chavez</t>
  </si>
  <si>
    <t>Gerente de Educación Posmedia</t>
  </si>
  <si>
    <t>ATENEA</t>
  </si>
  <si>
    <t>Mario Alfonso Pardo</t>
  </si>
  <si>
    <t>Subgerente de planeación encargado</t>
  </si>
  <si>
    <t>FICHA TÉCNICA INDICADOR DE PRODUCTO 7.1.2</t>
  </si>
  <si>
    <t>Ofrecer aternativas de formación a nivel científico y tecnológico para la ciudadanía, aporta al mejoramiento de las capacidades del talento humano y la ciudadanía para el desarrollo del territorio inteligente.</t>
  </si>
  <si>
    <t>Número de personas certificadas en cursos para la formación y visibilización científica y tecnológica anualmente.
Mediante la certificación es posible verificar que las personas que acceden al curso efectivamente realizan el proceso de formación propuesto en la plataforma virtual. En ese sentido, las "personas certificadas" son aquellas que han realizado un proceso de formación y han cumpido con todos los requisitos para acceder a este certificado.</t>
  </si>
  <si>
    <t>Personas certificadas en plataforma virtual para la formación y visibilización científica y tecnológica, orientada al mejoramiento de las capacidades y la divulgación mediática del talento local de los territorios inteligentes. 
La plataforma virtual es una herramienta que tiene múltiples propósitos para el objetivo de promover e incentivar la formación en contenidos y habilidades para consolidar un territorio inteligente: 1) ser un espacio con contenidos orientados para la formación de las personas que estén interesadas en adquirir conocimientos y habilidades al respecto. 2) es una vitrina para presentar las iniciativas de innovación y desarrollo tecnológico realizado por habitantes, organizaciones y empresas del Distrito, 3) una herramienta para generar intercambio de experiencias entre participantes de procesos de ciencia, tecnología e innovación dentro del ecosistema de CTeI de la ciudad.
La focalización de la oferta de inscripción a la plataforma virtual se plantea a partir de dos criterios: bajo oferta y bajo demanda. A nivel de oferta, se espera generar un acercamiento a actores clave del ecosistema de CTI Distrital (Instituciones Educativas, Instituciones de Educación Superior, sector empresarial, entidades públicas del Distrito), sobre los cuales se espera focalizar la inscripción, acceso y certificación. A nivel de demanda, la plataforma estará abierta para cualquier persona que tenga interés en conocer y utilizar herramientas para el uso de y apropiación de la ciencia, la tecnología y la innovación en su quehacer personal o profesional.
Adicional a ello, se tendrá como criterio de priorización para la inclusión y participación a aquellas personas que hayan sido beneficiadas de programas ofrecidos por ATENEA (Jóvenes a la U, Todos a la U) y por otras entidades del Distrito.</t>
  </si>
  <si>
    <t xml:space="preserve">Sumatoria de personas certificadas en cursos de formación y visibilización cientifica y tecnologica </t>
  </si>
  <si>
    <t xml:space="preserve">         X</t>
  </si>
  <si>
    <t>Se verifica la cantidad de personas que se inscriben y posteriormente se certifican en cursos de formación y visibilización científica y tecnológica a través de la plataforma virtual. Para ello se va a construir una plataforma de manera colaborativa entre ATENEA y otras entidades del Distrito.</t>
  </si>
  <si>
    <t>Victor Alejandro Venegas Mendoza</t>
  </si>
  <si>
    <t>Gerente Ciencia, Tecnología e Innovación</t>
  </si>
  <si>
    <t>Gerencia Ciencia, Tecnología e Innovación</t>
  </si>
  <si>
    <t>FICHA TÉCNICA INDICADOR DE PRODUCTO 7.1.3</t>
  </si>
  <si>
    <t>Cuantifica la cantidad de acuerdos y articulaciones entre actores del sistema que proporcione un impulso en la formación de conocimientos TI y construcción de capital humano en función de la creación de Bogotá como ciudad inteligente.</t>
  </si>
  <si>
    <t>Número de alianzas anuales implementadas para la formación en competencias y servicios de transferencia de conocimientos vinculados a las ciudades inteligentes
Para promover el cierre de brechas en capacidades de CTI y formación de talento humano en TI, la implementación de alianzas entre actores del ecosistema de CTeI hacen efectivas la formación en competencias y servicios de transferencia de conocimiento</t>
  </si>
  <si>
    <t xml:space="preserve">Alianzas con empresas privadas, universidades, instituciones de formación técnica y entidades públicas, para la formación en competencias y servicios de transferencia de conocimiento, que garantice la transición hacia los nuevos requerimientos de las ciudades inteligentes.
La realización de las alianzas con actores del ecosistema de ciencia, tecnología e innovación (CTI) es una herramienta para el cierre de brechas de capacidades en CTI, en especial para aquellas entidades u organizaciones que requieran mayores capacidades para adaptar sus procesos, productos y servicios a las necesidades de Bogotá como territorio inteligente (TI). Estas alianzas deben contar con componentes importantes en torno a actividades de transferencia tecnológica y de desarrollo de propiedad intelectual.
</t>
  </si>
  <si>
    <t>Alianzas</t>
  </si>
  <si>
    <t>Se identifica anualmente la cantidad de alianzas implementadas entre empresas privadas, universidades, instituciones de formación técnica y entidades públicas, para la formación en competencias y servicios de transferencia de conocimiento.
La implementación de las alianzas se complementan con una verificación en términos de ejecución física y financiera (desarrollo de actividades, generación de productos), con sus respectivos soportes.</t>
  </si>
  <si>
    <t>Gerencia Ciencia, Tecnología e Innovación - Atenea</t>
  </si>
  <si>
    <t>FICHA TÉCNICA INDICADOR DE PRODUCTO 7.1.4</t>
  </si>
  <si>
    <t>El apoyo a las iniciativas y proyectos locales que impulsan el desarrollo económico de la ciudad, aportan para el mejoramiento de las capacidades del talento humano y la ciudadanía para el desarrollo del territorio inteligente.</t>
  </si>
  <si>
    <t>Secretaría General - Laboratorio de Innovación Pública de Bogotá -iBO</t>
  </si>
  <si>
    <t>Número de iniciativas, emprendimientos y modelos de negocios en localidades financiados para la consolidación de territorios inteligentes.
Las iniciativas, emprendimientos y modelos de negocios financiados son un instrumento para verificar el impulso del desarrollo económico y de sostenibilidad en las localidades en materia de apropiación de herramientas de CTI para la consolidación de territorios inteligentes.</t>
  </si>
  <si>
    <t>Iniciativas financiadas de innovación social, emprendimientos y modelos de negocio generados desde las localidades para la consolidación de territorios inteligentes.
Las iniciativas de innovación social, emprendimientos y modelos de negocios son relevantes en la medida en que son insumos para el fortalecimiento de las capacidades de ciencia, tecnología e innovación de los habitantes, empresas y organizaciones de las localidades de Bogotá. Así, estas iniciativas procuran ser una oportunidad para seleccionar y apoyar propuestas para la resolución de problemas identificados por actores locales y que tiene relevancia local.
Para el desarrollo de este producto se aplicará un esquema de retos, en el que actores y sectores clave del distrito identifican y priorizan problemáticas clave a nivel local. Dichos retos son la base de la construcción de una convocatoria que permita a habitantes, empresas y emprendimiento presentar propuestas de solución a estos retos. Luego, después de un proceso de revisión y evaluación, se seleccionan iniciativas de innovación social, emprendimientos y modelos de negocio para ser financiadas y acompañadas por la Agencia Atenea y por otras entidades del Distrito, con la posibilidad de articularse con otros actores del ecosistema de CTI.
En principio, este producto se desarrollará mediante la realización de una prueba piloto en máximo cinco localidades. De acuerdo con este proceso, y de acuerdo con los resultados obtenidos en términos de convocatoria, iniciativas acompañadas y resultados, se harán los respectivos ajustes a la ruta de trabajo, para luego aplicar esta ruta en nuevas localidades.
Como corresponsable la Alta Consejería TIC desde el Laboratorio de Innovación Pública -iBO, está en la capacidad de aportar en la planeación de esta iniciativa y brindar sustento técnico su implementación.</t>
  </si>
  <si>
    <t> Iniciativas, emprendimientos y modelos de negocios</t>
  </si>
  <si>
    <t>Se identifica cada año la cantidad de iniciativas, emprendimientos y modelos de negocios en localidades que han sido financiados para la consolidación de territorios inteligentes.
La convocatoria para financiación de iniciativas se lanzará con frecuencia anual. El desarrollo de estas iniciativas dependerá en buena medida de la articulación con las contrapartes de las localidades (Alcaldías Locales, Fondos de Desarrollo Local), de lo que dependerá el número de localidades en los que se desarrollará y el número de iniciativas que se financiarán por anualidad.
Sobre el proceso de obtención de datos, se recoge como insumo la suscripción y ejecución de apoyos económicos brindados a las propuestas seleccionadas dentro del proceso de convocatoria.
Son 10 iniciativas, emprendimientos y modelos de negocio como un número indicativo del promedio de la sumatoria de propuestas seleccionadas para todas las localidades de Bogotá cada año.</t>
  </si>
  <si>
    <t>FICHA TÉCNICA INDICADOR DE PRODUCTO 7.1.5</t>
  </si>
  <si>
    <t>La capacidad cognitiva del talento humano además de estar asociada al nivel educativo y calificación de la misma, también esta asociada a su capacidad para usar la información y la data de la ciudad en la construcción de ciudadanía inteligente. Por ende, no solo la aprehensión de conocimiento e información sino también el uso de los datos por parte de la ciudadanía para generar conocimiento y ciudadanía inteligente, es parte importante del indice de competencia de los ciudadanos a los que apunta el resultado</t>
  </si>
  <si>
    <t>Este indicador da cuenta de un modelo de competencias y estrategias para el desarrollo de ciudadanía de datos diseñado</t>
  </si>
  <si>
    <t>El modelo de competencias y estrategias para el desarrollo de ciudadanía de datos busca que el ciudadano alfabetizado en datos, se proyecte como un pensador activo, hacedor y participante en la sociedad de los datos.  Para ello se desarrollarán los siguientes dominios temáticos: hacer con datos, pensar con datos y participar con datos.  La ACDTIC como responsable del producto esta a cargo de liderar el diseño del modelo y el equipo de Gobierno abierto Bogotá en calidad de corresponsable, acompañará a la ACTIC en la articulación con la Escuela de Participación del IDPAC para la formulación, implementación y socialización del modelo de competencias.</t>
  </si>
  <si>
    <t xml:space="preserve">Acceso a información y libertadesn fundamentales										</t>
  </si>
  <si>
    <t>Año 1: diseñar el Modelo de competencias y estrategias para el desarrollo de ciudadanía de datos con los siguientes dominios temáticos: hacer con datos, pensar con datos y participar con datos. El entregable del producto es un documento en donde se describan las competencias y estrategias para el desarrollo de ciudadanía de datos</t>
  </si>
  <si>
    <t>Alto Consejero Distrital TIC</t>
  </si>
  <si>
    <t>FICHA TÉCNICA INDICADOR DE PRODUCTO 7.1.6</t>
  </si>
  <si>
    <t>A través de la Estrategia de TIC para las localidades se contribuye al cierre de la brecha digital a través de estrategias que lleven a acciones que mejoren la calidad de uso de las TIC, el aprovechamiento de los espacios de tecnologia abiertos a la comunidad en las alcaldías locales y dar apertura a nuevos espacios, lo que contribuye con el mejoramiento de las capacidades del talento humano y la ciudadanía para el desarrollo del territorio inteligente.</t>
  </si>
  <si>
    <t>El indicador da cuenta del porcentaje de alcaldías que son objeto de asistencia técnica para la implementación de la iniciativa de TIC para las Localidades. Se medirá la asistencia técnica mediante la realización de mesas de acompañamiento a las alcaldías locales, buscando llegar al 100% de la meta al 2032.</t>
  </si>
  <si>
    <t>Con la participación de las alcaldías locales, a través de sus referentes, podrán crear estrategias que permitirán que ciudadanos y funcionarios tengan herramientas para mejorar la calidad de uso de las TIC a través de estrategias que acerquen la ciudadanía a las nuevas tendencias de tecnología e innovación y generar dinámicas de cocreación en las localidades que contribuyan al cierre de brecha de las TIC y el fomento de la innovación. Esto, promueve la participación, mayor disfrute del territorio y un gobierno más abierto y transparente.
Desde la Subsecretaría para la Gobernabilidad y Garantía de Derechos - Laboratorio de Innovación Social Golab, se realizará asistencia técnica mediante mesas de acompañamiento con las localidades impulsando la activación de TIC LOCAL en los territorios.
El producto se relaciona con los siguientes enfoques de política:
*Territorial: el producto permite establecer el nivel de avance tecnológico hacia la ciudadanía inteligente y el relacionamiento con ciudadanía y actores en cada una de las localidades de la ciudad.</t>
  </si>
  <si>
    <t>Se identifica la cantidad de alcaldías locales que cuentan con asistencia técnica para la implementación de TIC en las Localidades en un año y se contrasta frente al total de alcaldías locales. Se identificarán las localidades en cada vigencia de acuerdo a las capacidades de .
El objetivo es que al final de la política, el 100% de las alcaldías locales estén implementando el programa TIC en las Localidades a través de los componentes del marco de referencia de la Red de Innovación Local.
El seguimiento a la implementación se realizará a partir de un reporte anual de la ejecución de los componentes del marco de referencia, sistematizado por la Subsecretaría para la Gobernabilidad y Garantía de Derechos en articulación con la Dirección de Gestión Local.</t>
  </si>
  <si>
    <t>Equipo de trabajo Laboratorio de Innovación GOLAB</t>
  </si>
  <si>
    <t>Coordinadora Laboratorio de Innovación GOLAB</t>
  </si>
  <si>
    <t>FICHA TÉCNICA INDICADOR DE PRODUCTO 7.1.7</t>
  </si>
  <si>
    <t>El indicador de producto se relaciona con el resultado "Mejorar las capacidades del talento humano y la ciudadanía para el desarrollo del territorio inteligente", en tanto la ciudadanía tiene la oportunidad de incidir en asuntos públicos a través de los laboratorios cívicos y los presupuestos participativos en donde las alcaldías aplican metodologías y herramientas de innovación.</t>
  </si>
  <si>
    <t>El indicador da cuenta del número de alcaldías locales que aplicaron metodologías y herramientas de innovación para el desarrollo de procesos de presupuestos participativos con Laboratorios Cívicos y Laboratorios Cívicos Diferenciales. Permitirá recoger información respecto de las alcaldías que operan en la búsqueda de soluciones a necesidades públicas bajo la innovación pública y social desde el proceso de presupuestos participativos.</t>
  </si>
  <si>
    <t>La mesa coordinadora de presupuestos participativos diseñará metodologías y herramientas innovadoras para el proceso de concertación en los laboratorios cívicos y laboratorios civicos diferenciales en el marco de los presupuestos participativos en las alcaldías locales.
La Subsceretaría para la Gobernabilidad y Garantía de Derechos - Laboratorio de Innovación GOLAB, como responsable del producto, tendrá el rol de realizar seguimiento a la ejecución del producto y la Subsecretaría de Gestión Local como corresponsable tendrá el rol de acopiar la información y documentación que permita a GOLAB hacer el análisis de implementación de metodologías y herramientas innovadoras.
El producto se relaciona con los siguientes enfoques de política:
*Territorial: el producto permite identificar el mapeo de las alcaldías locales y de las iniciativas locales en las que fueron aplicadas metodologías y herramientas de innovación con Laboratoros Cívicos y Laboratorios Cívicos Diferenciales.</t>
  </si>
  <si>
    <t xml:space="preserve">Las alcaldías locales deben reportar al laboratorio de innovación de la Secretaría de Gobierno si usaron las metodologías y herramientas de cocreación propuestas por la mesa coordinadora de presupuestos participativos para las fases de la estrategia para las que se proponen, por ejemplo para los laboratorios cívicos. La Subsecretaría de Gestión Local acopiará la información de soporte y documentación que permita contrastar el reporte a la Subsecretaría para la Gobernablidad. En el marco de la innovación, se conciben herramientas y metodologías que podrán ser creadas por las alcaldías locales de acuerdo a las particularidades de cada territorio, o bien, adoptar los instructivos, metodologías y herramientas de uso abierto.
Se plantea un indicador de tipo porcentual en la medida que desde la Subsecretaríaa para la Gobernabilidad y Garantía de Derechos - Laboratorio de Innovación GOLAB, se impulsará progresivamente la generación de capacidades de en las alcaldías locales sobre metodologías y herramientas en el contexto de la innovación para apalancar el proceso de presupuestos participativos.
</t>
  </si>
  <si>
    <t>Reporte enviado por las alcaldías locales sobre el uso de las metodologías y herramientas de innovación propuestas</t>
  </si>
  <si>
    <t>Alejandra Rodas</t>
  </si>
  <si>
    <t>Subsecretaria de Fortalecimiento Institucional</t>
  </si>
  <si>
    <t>Subsecretaría Distrital de Fortalecimiento Institucional</t>
  </si>
  <si>
    <t>Hector Julián Silva</t>
  </si>
  <si>
    <t>PRODUCTO INACTIVO</t>
  </si>
  <si>
    <t>Vigente</t>
  </si>
  <si>
    <t>No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</si>
</sst>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1" formatCode="_-* #,##0_-;\-* #,##0_-;_-* &quot;-&quot;_-;_-@_-"/>
    <numFmt numFmtId="44" formatCode="_-&quot;$&quot;\ * #,##0.00_-;\-&quot;$&quot;\ * #,##0.00_-;_-&quot;$&quot;\ * &quot;-&quot;??_-;_-@_-"/>
    <numFmt numFmtId="164" formatCode="_(&quot;$&quot;* #,##0.00_);_(&quot;$&quot;* \(#,##0.00\);_(&quot;$&quot;* &quot;-&quot;??_);_(@_)"/>
    <numFmt numFmtId="165" formatCode="_ * #,##0.00_ ;_ * \-#,##0.00_ ;_ * &quot;-&quot;??_ ;_ @_ "/>
    <numFmt numFmtId="166" formatCode="%#,#00"/>
    <numFmt numFmtId="167" formatCode="_(* #,##0_);_(* \(#,##0\);_(* &quot;-&quot;??_);_(@_)"/>
    <numFmt numFmtId="168" formatCode="#,##0.0"/>
    <numFmt numFmtId="169" formatCode="0.0%"/>
    <numFmt numFmtId="170" formatCode="[$$-240A]\ #,##0"/>
    <numFmt numFmtId="171" formatCode="&quot;$&quot;#,##0;[Red]\-&quot;$&quot;#,##0"/>
    <numFmt numFmtId="172" formatCode="&quot;$&quot;#,##0"/>
  </numFmts>
  <fonts count="63">
    <font>
      <sz val="11"/>
      <color theme="1"/>
      <name val="Calibri"/>
      <charset val="134"/>
      <scheme val="minor"/>
    </font>
    <font>
      <sz val="12"/>
      <color theme="1"/>
      <name val="Arial Narrow"/>
      <charset val="134"/>
    </font>
    <font>
      <i/>
      <sz val="12"/>
      <color theme="1"/>
      <name val="Arial Narrow"/>
      <charset val="134"/>
    </font>
    <font>
      <b/>
      <sz val="12"/>
      <color theme="0"/>
      <name val="Arial Narrow"/>
      <charset val="134"/>
    </font>
    <font>
      <b/>
      <sz val="12"/>
      <color theme="1"/>
      <name val="Arial Narrow"/>
      <charset val="134"/>
    </font>
    <font>
      <b/>
      <i/>
      <sz val="12"/>
      <name val="Arial Narrow"/>
      <charset val="134"/>
    </font>
    <font>
      <sz val="12"/>
      <name val="Arial Narrow"/>
      <charset val="134"/>
    </font>
    <font>
      <b/>
      <sz val="12"/>
      <name val="Arial Narrow"/>
      <charset val="134"/>
    </font>
    <font>
      <u/>
      <sz val="12"/>
      <name val="Arial Narrow"/>
      <charset val="134"/>
    </font>
    <font>
      <i/>
      <sz val="12"/>
      <name val="Arial Narrow"/>
      <charset val="134"/>
    </font>
    <font>
      <i/>
      <sz val="12"/>
      <color rgb="FF000000"/>
      <name val="Arial Narrow"/>
      <charset val="134"/>
    </font>
    <font>
      <sz val="12"/>
      <color rgb="FF000000"/>
      <name val="Arial Narrow"/>
      <charset val="134"/>
    </font>
    <font>
      <sz val="12"/>
      <color rgb="FF000000"/>
      <name val="Arial Narrow"/>
      <charset val="1"/>
    </font>
    <font>
      <sz val="11"/>
      <name val="Calibri"/>
      <charset val="134"/>
    </font>
    <font>
      <u/>
      <sz val="10"/>
      <color indexed="12"/>
      <name val="Arial"/>
      <charset val="134"/>
    </font>
    <font>
      <u/>
      <sz val="11"/>
      <color theme="10"/>
      <name val="Calibri"/>
      <charset val="134"/>
      <scheme val="minor"/>
    </font>
    <font>
      <b/>
      <sz val="12"/>
      <color rgb="FFFFFFFF"/>
      <name val="Arial Narrow"/>
      <charset val="134"/>
    </font>
    <font>
      <b/>
      <sz val="12"/>
      <color rgb="FF000000"/>
      <name val="Arial Narrow"/>
      <charset val="134"/>
    </font>
    <font>
      <b/>
      <i/>
      <sz val="12"/>
      <color rgb="FF000000"/>
      <name val="Arial Narrow"/>
      <charset val="134"/>
    </font>
    <font>
      <sz val="11"/>
      <color theme="1"/>
      <name val="Calibri"/>
      <charset val="134"/>
    </font>
    <font>
      <b/>
      <i/>
      <sz val="12"/>
      <color theme="1"/>
      <name val="Arial Narrow"/>
      <charset val="134"/>
    </font>
    <font>
      <u/>
      <sz val="12"/>
      <color rgb="FF000000"/>
      <name val="Arial Narrow"/>
      <charset val="134"/>
    </font>
    <font>
      <sz val="10"/>
      <color rgb="FF000000"/>
      <name val="Arial"/>
      <charset val="1"/>
    </font>
    <font>
      <u/>
      <sz val="12"/>
      <color theme="1"/>
      <name val="Arial Narrow"/>
      <charset val="134"/>
    </font>
    <font>
      <sz val="11"/>
      <color theme="1"/>
      <name val="Arial"/>
      <charset val="134"/>
    </font>
    <font>
      <sz val="11"/>
      <color theme="1"/>
      <name val="Arial Narrow"/>
      <charset val="134"/>
    </font>
    <font>
      <sz val="11"/>
      <color rgb="FF444444"/>
      <name val="Calibri"/>
      <charset val="134"/>
    </font>
    <font>
      <sz val="11"/>
      <color rgb="FF000000"/>
      <name val="Arial"/>
      <charset val="134"/>
    </font>
    <font>
      <sz val="11"/>
      <name val="Arial Narrow"/>
      <charset val="134"/>
    </font>
    <font>
      <u/>
      <sz val="11"/>
      <color theme="10"/>
      <name val="Calibri"/>
      <charset val="134"/>
    </font>
    <font>
      <sz val="12"/>
      <color rgb="FFFF0000"/>
      <name val="Arial Narrow"/>
      <charset val="134"/>
    </font>
    <font>
      <sz val="11"/>
      <color rgb="FF000000"/>
      <name val="Arial Narrow"/>
      <charset val="134"/>
    </font>
    <font>
      <u/>
      <sz val="12"/>
      <color indexed="12"/>
      <name val="Arial"/>
      <charset val="134"/>
    </font>
    <font>
      <u/>
      <sz val="12"/>
      <color theme="10"/>
      <name val="Calibri"/>
      <charset val="134"/>
      <scheme val="minor"/>
    </font>
    <font>
      <sz val="12"/>
      <color theme="1"/>
      <name val="Calibri"/>
      <charset val="134"/>
      <scheme val="minor"/>
    </font>
    <font>
      <sz val="10"/>
      <name val="Arial"/>
      <charset val="134"/>
    </font>
    <font>
      <b/>
      <sz val="11"/>
      <color theme="1"/>
      <name val="Arial Narrow"/>
      <charset val="134"/>
    </font>
    <font>
      <b/>
      <sz val="11"/>
      <name val="Arial Narrow"/>
      <charset val="134"/>
    </font>
    <font>
      <b/>
      <sz val="10"/>
      <name val="Arial"/>
      <charset val="134"/>
    </font>
    <font>
      <sz val="10"/>
      <color theme="1"/>
      <name val="Arial"/>
      <charset val="134"/>
    </font>
    <font>
      <sz val="10"/>
      <color rgb="FF000000"/>
      <name val="Arial"/>
      <charset val="134"/>
    </font>
    <font>
      <b/>
      <sz val="10"/>
      <color theme="1"/>
      <name val="Arial"/>
      <charset val="134"/>
    </font>
    <font>
      <sz val="10"/>
      <color rgb="FF000000"/>
      <name val="Arial"/>
      <charset val="134"/>
    </font>
    <font>
      <u/>
      <sz val="10"/>
      <color rgb="FF7030A0"/>
      <name val="Arial"/>
      <charset val="134"/>
    </font>
    <font>
      <u/>
      <sz val="10"/>
      <name val="Arial"/>
      <charset val="134"/>
    </font>
    <font>
      <sz val="12"/>
      <color theme="0"/>
      <name val="Arial Narrow"/>
      <charset val="134"/>
    </font>
    <font>
      <sz val="14"/>
      <name val="Arial Narrow"/>
      <charset val="134"/>
    </font>
    <font>
      <sz val="11"/>
      <color theme="1"/>
      <name val="Calibri"/>
      <charset val="134"/>
      <scheme val="minor"/>
    </font>
    <font>
      <i/>
      <sz val="11"/>
      <color rgb="FF7F7F7F"/>
      <name val="Calibri"/>
      <scheme val="minor"/>
    </font>
    <font>
      <sz val="1"/>
      <color indexed="8"/>
      <name val="Courier"/>
      <charset val="134"/>
    </font>
    <font>
      <b/>
      <sz val="14"/>
      <name val="Arial Narrow"/>
      <charset val="134"/>
    </font>
    <font>
      <i/>
      <sz val="12"/>
      <color rgb="FFFF0000"/>
      <name val="Arial Narrow"/>
      <charset val="134"/>
    </font>
    <font>
      <sz val="11"/>
      <color rgb="FF000000"/>
      <name val="Calibri"/>
      <charset val="134"/>
    </font>
    <font>
      <sz val="10"/>
      <color rgb="FF7030A0"/>
      <name val="Arial"/>
      <family val="2"/>
    </font>
    <font>
      <sz val="11"/>
      <color rgb="FF7030A0"/>
      <name val="Arial Narrow"/>
      <family val="2"/>
    </font>
    <font>
      <u/>
      <sz val="10"/>
      <color rgb="FF7030A0"/>
      <name val="Arial"/>
      <family val="2"/>
    </font>
    <font>
      <b/>
      <i/>
      <sz val="12"/>
      <color rgb="FF7030A0"/>
      <name val="Arial Narrow"/>
      <family val="2"/>
    </font>
    <font>
      <sz val="12"/>
      <color rgb="FF7030A0"/>
      <name val="Arial Narrow"/>
      <family val="2"/>
    </font>
    <font>
      <sz val="11"/>
      <color rgb="FF7030A0"/>
      <name val="Calibri"/>
      <family val="2"/>
    </font>
    <font>
      <b/>
      <sz val="12"/>
      <color rgb="FF7030A0"/>
      <name val="Arial Narrow"/>
      <family val="2"/>
    </font>
    <font>
      <u/>
      <sz val="12"/>
      <color rgb="FF7030A0"/>
      <name val="Arial Narrow"/>
      <family val="2"/>
    </font>
    <font>
      <u/>
      <sz val="11"/>
      <color rgb="FF7030A0"/>
      <name val="Calibri"/>
      <family val="2"/>
      <scheme val="minor"/>
    </font>
    <font>
      <i/>
      <sz val="12"/>
      <color rgb="FF7030A0"/>
      <name val="Arial Narrow"/>
      <family val="2"/>
    </font>
  </fonts>
  <fills count="19">
    <fill>
      <patternFill patternType="none"/>
    </fill>
    <fill>
      <patternFill patternType="gray125"/>
    </fill>
    <fill>
      <patternFill patternType="solid">
        <fgColor theme="4" tint="0.39994506668294322"/>
        <bgColor indexed="64"/>
      </patternFill>
    </fill>
    <fill>
      <patternFill patternType="solid">
        <fgColor rgb="FFFFFFFF"/>
        <bgColor rgb="FF000000"/>
      </patternFill>
    </fill>
    <fill>
      <patternFill patternType="solid">
        <fgColor rgb="FF7030A0"/>
        <bgColor indexed="64"/>
      </patternFill>
    </fill>
    <fill>
      <patternFill patternType="solid">
        <fgColor rgb="FFFFFFFF"/>
        <bgColor indexed="64"/>
      </patternFill>
    </fill>
    <fill>
      <patternFill patternType="solid">
        <fgColor theme="0"/>
        <bgColor indexed="64"/>
      </patternFill>
    </fill>
    <fill>
      <patternFill patternType="solid">
        <fgColor rgb="FF8EAADB"/>
        <bgColor rgb="FF8EAADB"/>
      </patternFill>
    </fill>
    <fill>
      <patternFill patternType="solid">
        <fgColor rgb="FFFFFFFF"/>
        <bgColor rgb="FFFFFFFF"/>
      </patternFill>
    </fill>
    <fill>
      <patternFill patternType="solid">
        <fgColor rgb="FFFF0000"/>
        <bgColor rgb="FFFF0000"/>
      </patternFill>
    </fill>
    <fill>
      <patternFill patternType="solid">
        <fgColor rgb="FF8EA9DB"/>
        <bgColor rgb="FF000000"/>
      </patternFill>
    </fill>
    <fill>
      <patternFill patternType="solid">
        <fgColor rgb="FF00B050"/>
        <bgColor indexed="64"/>
      </patternFill>
    </fill>
    <fill>
      <patternFill patternType="solid">
        <fgColor rgb="FFFFFF00"/>
        <bgColor indexed="64"/>
      </patternFill>
    </fill>
    <fill>
      <patternFill patternType="solid">
        <fgColor rgb="FF0070C0"/>
        <bgColor indexed="64"/>
      </patternFill>
    </fill>
    <fill>
      <patternFill patternType="solid">
        <fgColor theme="0"/>
        <bgColor rgb="FFCCFFCC"/>
      </patternFill>
    </fill>
    <fill>
      <patternFill patternType="solid">
        <fgColor theme="4" tint="-0.249977111117893"/>
        <bgColor indexed="64"/>
      </patternFill>
    </fill>
    <fill>
      <patternFill patternType="solid">
        <fgColor theme="7" tint="0.79995117038483843"/>
        <bgColor indexed="64"/>
      </patternFill>
    </fill>
    <fill>
      <patternFill patternType="solid">
        <fgColor rgb="FF93AFEF"/>
        <bgColor indexed="64"/>
      </patternFill>
    </fill>
    <fill>
      <patternFill patternType="solid">
        <fgColor rgb="FFEAD8F0"/>
        <bgColor indexed="64"/>
      </patternFill>
    </fill>
  </fills>
  <borders count="124">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top style="thin">
        <color auto="1"/>
      </top>
      <bottom/>
      <diagonal/>
    </border>
    <border>
      <left/>
      <right/>
      <top style="medium">
        <color auto="1"/>
      </top>
      <bottom style="thin">
        <color auto="1"/>
      </bottom>
      <diagonal/>
    </border>
    <border>
      <left style="medium">
        <color auto="1"/>
      </left>
      <right/>
      <top/>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bottom/>
      <diagonal/>
    </border>
    <border>
      <left style="medium">
        <color auto="1"/>
      </left>
      <right style="medium">
        <color auto="1"/>
      </right>
      <top/>
      <bottom/>
      <diagonal/>
    </border>
    <border>
      <left/>
      <right/>
      <top style="thin">
        <color auto="1"/>
      </top>
      <bottom/>
      <diagonal/>
    </border>
    <border>
      <left/>
      <right/>
      <top/>
      <bottom style="thin">
        <color auto="1"/>
      </bottom>
      <diagonal/>
    </border>
    <border>
      <left style="medium">
        <color auto="1"/>
      </left>
      <right style="medium">
        <color auto="1"/>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rgb="FF000000"/>
      </right>
      <top style="thin">
        <color auto="1"/>
      </top>
      <bottom style="thin">
        <color auto="1"/>
      </bottom>
      <diagonal/>
    </border>
    <border>
      <left style="medium">
        <color auto="1"/>
      </left>
      <right style="medium">
        <color auto="1"/>
      </right>
      <top style="thin">
        <color auto="1"/>
      </top>
      <bottom/>
      <diagonal/>
    </border>
    <border>
      <left style="thin">
        <color auto="1"/>
      </left>
      <right/>
      <top style="thin">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top style="thin">
        <color auto="1"/>
      </top>
      <bottom style="medium">
        <color auto="1"/>
      </bottom>
      <diagonal/>
    </border>
    <border>
      <left/>
      <right style="medium">
        <color auto="1"/>
      </right>
      <top style="medium">
        <color auto="1"/>
      </top>
      <bottom/>
      <diagonal/>
    </border>
    <border>
      <left/>
      <right style="medium">
        <color rgb="FF000000"/>
      </right>
      <top style="medium">
        <color auto="1"/>
      </top>
      <bottom style="thin">
        <color auto="1"/>
      </bottom>
      <diagonal/>
    </border>
    <border>
      <left/>
      <right style="medium">
        <color rgb="FF000000"/>
      </right>
      <top style="thin">
        <color auto="1"/>
      </top>
      <bottom style="thin">
        <color auto="1"/>
      </bottom>
      <diagonal/>
    </border>
    <border>
      <left/>
      <right style="medium">
        <color auto="1"/>
      </right>
      <top/>
      <bottom style="thin">
        <color auto="1"/>
      </bottom>
      <diagonal/>
    </border>
    <border>
      <left/>
      <right style="medium">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medium">
        <color auto="1"/>
      </right>
      <top/>
      <bottom/>
      <diagonal/>
    </border>
    <border>
      <left/>
      <right style="medium">
        <color auto="1"/>
      </right>
      <top style="thin">
        <color auto="1"/>
      </top>
      <bottom style="thin">
        <color auto="1"/>
      </bottom>
      <diagonal/>
    </border>
    <border>
      <left/>
      <right style="medium">
        <color rgb="FF000000"/>
      </right>
      <top/>
      <bottom style="thin">
        <color auto="1"/>
      </bottom>
      <diagonal/>
    </border>
    <border>
      <left/>
      <right style="thin">
        <color auto="1"/>
      </right>
      <top style="thin">
        <color auto="1"/>
      </top>
      <bottom/>
      <diagonal/>
    </border>
    <border>
      <left/>
      <right style="medium">
        <color rgb="FF000000"/>
      </right>
      <top style="thin">
        <color auto="1"/>
      </top>
      <bottom/>
      <diagonal/>
    </border>
    <border>
      <left style="thin">
        <color auto="1"/>
      </left>
      <right/>
      <top/>
      <bottom style="thin">
        <color rgb="FF000000"/>
      </bottom>
      <diagonal/>
    </border>
    <border>
      <left/>
      <right style="medium">
        <color rgb="FF000000"/>
      </right>
      <top/>
      <bottom style="thin">
        <color rgb="FF000000"/>
      </bottom>
      <diagonal/>
    </border>
    <border>
      <left/>
      <right style="medium">
        <color rgb="FF000000"/>
      </right>
      <top style="thin">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medium">
        <color auto="1"/>
      </left>
      <right/>
      <top/>
      <bottom style="thin">
        <color auto="1"/>
      </bottom>
      <diagonal/>
    </border>
    <border>
      <left style="medium">
        <color auto="1"/>
      </left>
      <right style="thin">
        <color auto="1"/>
      </right>
      <top/>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rgb="FF000000"/>
      </right>
      <top style="thin">
        <color rgb="FF000000"/>
      </top>
      <bottom style="thin">
        <color rgb="FF000000"/>
      </bottom>
      <diagonal/>
    </border>
    <border>
      <left/>
      <right style="medium">
        <color auto="1"/>
      </right>
      <top style="thin">
        <color auto="1"/>
      </top>
      <bottom style="medium">
        <color auto="1"/>
      </bottom>
      <diagonal/>
    </border>
    <border>
      <left style="medium">
        <color auto="1"/>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thin">
        <color rgb="FF000000"/>
      </top>
      <bottom/>
      <diagonal/>
    </border>
    <border>
      <left/>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rgb="FF000000"/>
      </left>
      <right style="medium">
        <color rgb="FF000000"/>
      </right>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medium">
        <color rgb="FF000000"/>
      </left>
      <right style="medium">
        <color rgb="FF000000"/>
      </right>
      <top style="thin">
        <color rgb="FF000000"/>
      </top>
      <bottom/>
      <diagonal/>
    </border>
    <border>
      <left style="thin">
        <color rgb="FF000000"/>
      </left>
      <right/>
      <top style="thin">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style="thin">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auto="1"/>
      </bottom>
      <diagonal/>
    </border>
    <border>
      <left/>
      <right style="medium">
        <color rgb="FF000000"/>
      </right>
      <top/>
      <bottom/>
      <diagonal/>
    </border>
    <border>
      <left/>
      <right style="medium">
        <color rgb="FF000000"/>
      </right>
      <top style="thin">
        <color rgb="FF000000"/>
      </top>
      <bottom/>
      <diagonal/>
    </border>
    <border>
      <left/>
      <right style="thin">
        <color rgb="FF000000"/>
      </right>
      <top style="thin">
        <color rgb="FF000000"/>
      </top>
      <bottom/>
      <diagonal/>
    </border>
    <border>
      <left/>
      <right style="medium">
        <color rgb="FF000000"/>
      </right>
      <top style="thin">
        <color rgb="FF000000"/>
      </top>
      <bottom style="medium">
        <color rgb="FF000000"/>
      </bottom>
      <diagonal/>
    </border>
    <border>
      <left style="medium">
        <color auto="1"/>
      </left>
      <right/>
      <top style="thin">
        <color rgb="FF000000"/>
      </top>
      <bottom style="thin">
        <color auto="1"/>
      </bottom>
      <diagonal/>
    </border>
    <border>
      <left/>
      <right style="thin">
        <color auto="1"/>
      </right>
      <top style="thin">
        <color rgb="FF000000"/>
      </top>
      <bottom style="thin">
        <color auto="1"/>
      </bottom>
      <diagonal/>
    </border>
    <border>
      <left/>
      <right style="medium">
        <color auto="1"/>
      </right>
      <top style="thin">
        <color rgb="FF000000"/>
      </top>
      <bottom style="thin">
        <color auto="1"/>
      </bottom>
      <diagonal/>
    </border>
    <border>
      <left style="medium">
        <color rgb="FF000000"/>
      </left>
      <right/>
      <top style="medium">
        <color rgb="FF000000"/>
      </top>
      <bottom/>
      <diagonal/>
    </border>
    <border>
      <left/>
      <right/>
      <top style="medium">
        <color rgb="FF000000"/>
      </top>
      <bottom/>
      <diagonal/>
    </border>
    <border>
      <left style="medium">
        <color rgb="FF000000"/>
      </left>
      <right/>
      <top style="thin">
        <color rgb="FF000000"/>
      </top>
      <bottom style="thin">
        <color rgb="FF000000"/>
      </bottom>
      <diagonal/>
    </border>
    <border>
      <left/>
      <right style="medium">
        <color rgb="FF000000"/>
      </right>
      <top style="medium">
        <color rgb="FF000000"/>
      </top>
      <bottom/>
      <diagonal/>
    </border>
    <border>
      <left style="medium">
        <color auto="1"/>
      </left>
      <right/>
      <top/>
      <bottom style="medium">
        <color rgb="FF000000"/>
      </bottom>
      <diagonal/>
    </border>
    <border>
      <left style="thin">
        <color rgb="FF000000"/>
      </left>
      <right/>
      <top style="thin">
        <color auto="1"/>
      </top>
      <bottom style="thin">
        <color auto="1"/>
      </bottom>
      <diagonal/>
    </border>
    <border>
      <left style="medium">
        <color auto="1"/>
      </left>
      <right/>
      <top style="thin">
        <color auto="1"/>
      </top>
      <bottom style="thin">
        <color rgb="FF000000"/>
      </bottom>
      <diagonal/>
    </border>
    <border>
      <left/>
      <right/>
      <top style="thin">
        <color auto="1"/>
      </top>
      <bottom style="thin">
        <color rgb="FF000000"/>
      </bottom>
      <diagonal/>
    </border>
    <border>
      <left/>
      <right style="thin">
        <color rgb="FF000000"/>
      </right>
      <top style="thin">
        <color rgb="FF000000"/>
      </top>
      <bottom style="thin">
        <color auto="1"/>
      </bottom>
      <diagonal/>
    </border>
    <border>
      <left style="medium">
        <color auto="1"/>
      </left>
      <right style="medium">
        <color auto="1"/>
      </right>
      <top style="thin">
        <color rgb="FF000000"/>
      </top>
      <bottom/>
      <diagonal/>
    </border>
    <border>
      <left style="medium">
        <color auto="1"/>
      </left>
      <right style="medium">
        <color auto="1"/>
      </right>
      <top/>
      <bottom style="medium">
        <color rgb="FF000000"/>
      </bottom>
      <diagonal/>
    </border>
    <border>
      <left style="medium">
        <color auto="1"/>
      </left>
      <right style="medium">
        <color auto="1"/>
      </right>
      <top style="medium">
        <color rgb="FF000000"/>
      </top>
      <bottom/>
      <diagonal/>
    </border>
    <border>
      <left/>
      <right style="medium">
        <color rgb="FF000000"/>
      </right>
      <top style="thin">
        <color auto="1"/>
      </top>
      <bottom style="thin">
        <color rgb="FF000000"/>
      </bottom>
      <diagonal/>
    </border>
    <border>
      <left/>
      <right style="medium">
        <color rgb="FF000000"/>
      </right>
      <top style="thin">
        <color rgb="FF000000"/>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rgb="FF000000"/>
      </bottom>
      <diagonal/>
    </border>
    <border>
      <left style="thin">
        <color auto="1"/>
      </left>
      <right style="thin">
        <color rgb="FF000000"/>
      </right>
      <top style="thin">
        <color auto="1"/>
      </top>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diagonal/>
    </border>
    <border>
      <left style="thin">
        <color auto="1"/>
      </left>
      <right style="thin">
        <color rgb="FF000000"/>
      </right>
      <top/>
      <bottom/>
      <diagonal/>
    </border>
    <border>
      <left style="thin">
        <color rgb="FF000000"/>
      </left>
      <right style="thin">
        <color rgb="FF000000"/>
      </right>
      <top/>
      <bottom/>
      <diagonal/>
    </border>
    <border>
      <left style="thin">
        <color auto="1"/>
      </left>
      <right style="thin">
        <color rgb="FF000000"/>
      </right>
      <top/>
      <bottom style="thin">
        <color auto="1"/>
      </bottom>
      <diagonal/>
    </border>
    <border>
      <left style="thin">
        <color auto="1"/>
      </left>
      <right style="thin">
        <color auto="1"/>
      </right>
      <top style="thin">
        <color auto="1"/>
      </top>
      <bottom style="thin">
        <color rgb="FF000000"/>
      </bottom>
      <diagonal/>
    </border>
    <border>
      <left style="double">
        <color auto="1"/>
      </left>
      <right style="double">
        <color auto="1"/>
      </right>
      <top style="double">
        <color auto="1"/>
      </top>
      <bottom/>
      <diagonal/>
    </border>
    <border>
      <left/>
      <right style="double">
        <color auto="1"/>
      </right>
      <top style="double">
        <color auto="1"/>
      </top>
      <bottom/>
      <diagonal/>
    </border>
    <border>
      <left style="double">
        <color auto="1"/>
      </left>
      <right style="thin">
        <color auto="1"/>
      </right>
      <top style="double">
        <color auto="1"/>
      </top>
      <bottom/>
      <diagonal/>
    </border>
    <border>
      <left style="thin">
        <color auto="1"/>
      </left>
      <right style="double">
        <color auto="1"/>
      </right>
      <top style="double">
        <color auto="1"/>
      </top>
      <bottom style="thin">
        <color auto="1"/>
      </bottom>
      <diagonal/>
    </border>
    <border>
      <left style="double">
        <color auto="1"/>
      </left>
      <right style="thin">
        <color auto="1"/>
      </right>
      <top/>
      <bottom/>
      <diagonal/>
    </border>
    <border>
      <left style="thin">
        <color auto="1"/>
      </left>
      <right style="double">
        <color auto="1"/>
      </right>
      <top style="thin">
        <color auto="1"/>
      </top>
      <bottom style="thin">
        <color auto="1"/>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style="thin">
        <color auto="1"/>
      </top>
      <bottom style="thin">
        <color auto="1"/>
      </bottom>
      <diagonal/>
    </border>
    <border>
      <left/>
      <right/>
      <top/>
      <bottom style="double">
        <color auto="1"/>
      </bottom>
      <diagonal/>
    </border>
    <border>
      <left style="thin">
        <color auto="1"/>
      </left>
      <right style="double">
        <color auto="1"/>
      </right>
      <top/>
      <bottom/>
      <diagonal/>
    </border>
  </borders>
  <cellStyleXfs count="18">
    <xf numFmtId="0" fontId="0" fillId="0" borderId="0"/>
    <xf numFmtId="164" fontId="47" fillId="0" borderId="0" applyFont="0" applyFill="0" applyBorder="0" applyAlignment="0" applyProtection="0">
      <alignment vertical="center"/>
    </xf>
    <xf numFmtId="9" fontId="47" fillId="0" borderId="0" applyFont="0" applyFill="0" applyBorder="0" applyAlignment="0" applyProtection="0"/>
    <xf numFmtId="41" fontId="47" fillId="0" borderId="0" applyFont="0" applyFill="0" applyBorder="0" applyAlignment="0" applyProtection="0"/>
    <xf numFmtId="0" fontId="14" fillId="0" borderId="0" applyNumberFormat="0" applyFill="0" applyBorder="0" applyAlignment="0" applyProtection="0">
      <alignment vertical="top"/>
      <protection locked="0"/>
    </xf>
    <xf numFmtId="0" fontId="48" fillId="0" borderId="0" applyNumberFormat="0" applyFill="0" applyBorder="0" applyAlignment="0" applyProtection="0">
      <alignment vertical="center"/>
    </xf>
    <xf numFmtId="0" fontId="33" fillId="0" borderId="0" applyNumberFormat="0" applyFill="0" applyBorder="0" applyAlignment="0" applyProtection="0"/>
    <xf numFmtId="0" fontId="15" fillId="0" borderId="0" applyNumberFormat="0" applyFill="0" applyBorder="0" applyAlignment="0" applyProtection="0"/>
    <xf numFmtId="41" fontId="47" fillId="0" borderId="0" applyFont="0" applyFill="0" applyBorder="0" applyAlignment="0" applyProtection="0"/>
    <xf numFmtId="165" fontId="35" fillId="0" borderId="0" applyFont="0" applyFill="0" applyBorder="0" applyAlignment="0" applyProtection="0"/>
    <xf numFmtId="0" fontId="35" fillId="0" borderId="0"/>
    <xf numFmtId="0" fontId="47" fillId="0" borderId="0"/>
    <xf numFmtId="0" fontId="35" fillId="0" borderId="0"/>
    <xf numFmtId="0" fontId="35" fillId="0" borderId="0"/>
    <xf numFmtId="0" fontId="34" fillId="0" borderId="0"/>
    <xf numFmtId="0" fontId="35" fillId="0" borderId="0"/>
    <xf numFmtId="9" fontId="47" fillId="0" borderId="0" applyFont="0" applyFill="0" applyBorder="0" applyAlignment="0" applyProtection="0"/>
    <xf numFmtId="166" fontId="49" fillId="0" borderId="0">
      <protection locked="0"/>
    </xf>
  </cellStyleXfs>
  <cellXfs count="1933">
    <xf numFmtId="0" fontId="0" fillId="0" borderId="0" xfId="0"/>
    <xf numFmtId="0" fontId="1" fillId="0" borderId="0" xfId="0" applyFont="1" applyAlignment="1">
      <alignment vertical="center"/>
    </xf>
    <xf numFmtId="0" fontId="2" fillId="0" borderId="0" xfId="0" applyFont="1" applyAlignment="1">
      <alignment horizontal="left" vertical="center"/>
    </xf>
    <xf numFmtId="0" fontId="1" fillId="2" borderId="1" xfId="11" applyFont="1" applyFill="1" applyBorder="1" applyAlignment="1">
      <alignment vertical="center"/>
    </xf>
    <xf numFmtId="49" fontId="3" fillId="2" borderId="2" xfId="15" applyNumberFormat="1" applyFont="1" applyFill="1" applyBorder="1" applyAlignment="1">
      <alignment horizontal="left" vertical="center"/>
    </xf>
    <xf numFmtId="49" fontId="3" fillId="2" borderId="3" xfId="15" applyNumberFormat="1" applyFont="1" applyFill="1" applyBorder="1" applyAlignment="1">
      <alignment horizontal="centerContinuous" vertical="center"/>
    </xf>
    <xf numFmtId="0" fontId="5" fillId="0" borderId="1" xfId="0" applyFont="1" applyBorder="1" applyAlignment="1">
      <alignment vertical="center" wrapText="1"/>
    </xf>
    <xf numFmtId="0" fontId="5" fillId="3" borderId="7" xfId="0" applyFont="1" applyFill="1" applyBorder="1" applyAlignment="1">
      <alignment vertical="center" wrapText="1"/>
    </xf>
    <xf numFmtId="0" fontId="6" fillId="0" borderId="8" xfId="11" applyFont="1" applyBorder="1" applyAlignment="1">
      <alignment vertical="center" wrapText="1"/>
    </xf>
    <xf numFmtId="0" fontId="5" fillId="3" borderId="9" xfId="0" applyFont="1" applyFill="1" applyBorder="1" applyAlignment="1">
      <alignment vertical="center" wrapText="1"/>
    </xf>
    <xf numFmtId="0" fontId="6" fillId="0" borderId="0" xfId="0" applyFont="1" applyAlignment="1">
      <alignment vertical="center"/>
    </xf>
    <xf numFmtId="0" fontId="6" fillId="0" borderId="15" xfId="0" applyFont="1" applyBorder="1" applyAlignment="1">
      <alignment vertical="center"/>
    </xf>
    <xf numFmtId="0" fontId="5" fillId="0" borderId="15" xfId="0" applyFont="1" applyBorder="1" applyAlignment="1">
      <alignment vertical="center" wrapText="1"/>
    </xf>
    <xf numFmtId="0" fontId="5" fillId="3" borderId="16" xfId="0" applyFont="1" applyFill="1" applyBorder="1" applyAlignment="1">
      <alignment vertical="center" wrapText="1"/>
    </xf>
    <xf numFmtId="0" fontId="6" fillId="0" borderId="17" xfId="0" applyFont="1" applyBorder="1" applyAlignment="1">
      <alignment vertical="center"/>
    </xf>
    <xf numFmtId="0" fontId="6" fillId="0" borderId="18" xfId="0" applyFont="1" applyBorder="1" applyAlignment="1">
      <alignment vertical="center"/>
    </xf>
    <xf numFmtId="0" fontId="7" fillId="0" borderId="20" xfId="11" applyFont="1" applyBorder="1" applyAlignment="1">
      <alignmen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6" fillId="0" borderId="0" xfId="11" applyFont="1" applyAlignment="1">
      <alignment vertical="center"/>
    </xf>
    <xf numFmtId="0" fontId="6" fillId="0" borderId="0" xfId="11" applyFont="1" applyAlignment="1">
      <alignment vertical="center" wrapText="1"/>
    </xf>
    <xf numFmtId="0" fontId="6" fillId="0" borderId="18" xfId="11" applyFont="1" applyBorder="1" applyAlignment="1">
      <alignment vertical="center" wrapText="1"/>
    </xf>
    <xf numFmtId="0" fontId="6" fillId="0" borderId="20" xfId="11" applyFont="1" applyBorder="1" applyAlignment="1">
      <alignment vertical="center" wrapText="1"/>
    </xf>
    <xf numFmtId="0" fontId="6" fillId="0" borderId="18" xfId="11" applyFont="1" applyBorder="1" applyAlignment="1">
      <alignment vertical="center"/>
    </xf>
    <xf numFmtId="0" fontId="6" fillId="0" borderId="21" xfId="11" applyFont="1" applyBorder="1" applyAlignment="1">
      <alignment vertical="center" wrapText="1"/>
    </xf>
    <xf numFmtId="0" fontId="6" fillId="0" borderId="20" xfId="11" applyFont="1" applyBorder="1" applyAlignment="1">
      <alignment vertical="center"/>
    </xf>
    <xf numFmtId="0" fontId="6" fillId="0" borderId="15" xfId="11" applyFont="1" applyBorder="1" applyAlignment="1">
      <alignment vertical="center" wrapText="1"/>
    </xf>
    <xf numFmtId="0" fontId="8" fillId="0" borderId="11" xfId="11" applyFont="1" applyBorder="1" applyAlignment="1">
      <alignment vertical="center" wrapText="1"/>
    </xf>
    <xf numFmtId="0" fontId="7" fillId="0" borderId="0" xfId="11" applyFont="1" applyAlignment="1">
      <alignment vertical="center"/>
    </xf>
    <xf numFmtId="3" fontId="6" fillId="0" borderId="21" xfId="11" applyNumberFormat="1" applyFont="1" applyBorder="1" applyAlignment="1">
      <alignment vertical="center" wrapText="1"/>
    </xf>
    <xf numFmtId="0" fontId="7" fillId="0" borderId="21" xfId="11" applyFont="1" applyBorder="1" applyAlignment="1">
      <alignment vertical="center"/>
    </xf>
    <xf numFmtId="0" fontId="7" fillId="0" borderId="18" xfId="11" applyFont="1" applyBorder="1" applyAlignment="1">
      <alignment vertical="center"/>
    </xf>
    <xf numFmtId="9" fontId="6" fillId="0" borderId="12" xfId="11" applyNumberFormat="1" applyFont="1" applyBorder="1" applyAlignment="1">
      <alignment vertical="center" wrapText="1"/>
    </xf>
    <xf numFmtId="0" fontId="6" fillId="0" borderId="11" xfId="11" applyFont="1" applyBorder="1" applyAlignment="1">
      <alignment vertical="center" wrapText="1"/>
    </xf>
    <xf numFmtId="0" fontId="6" fillId="0" borderId="12" xfId="11" applyFont="1" applyBorder="1" applyAlignment="1">
      <alignment vertical="center" wrapText="1"/>
    </xf>
    <xf numFmtId="41" fontId="6" fillId="0" borderId="22" xfId="8" applyFont="1" applyFill="1" applyBorder="1" applyAlignment="1">
      <alignment vertical="center" wrapText="1"/>
    </xf>
    <xf numFmtId="0" fontId="6" fillId="0" borderId="23" xfId="11" applyFont="1" applyBorder="1" applyAlignment="1">
      <alignment vertical="center" wrapText="1"/>
    </xf>
    <xf numFmtId="0" fontId="6" fillId="0" borderId="21" xfId="11" applyFont="1" applyBorder="1" applyAlignment="1">
      <alignment vertical="center"/>
    </xf>
    <xf numFmtId="0" fontId="6" fillId="0" borderId="9" xfId="0" applyFont="1" applyBorder="1" applyAlignment="1">
      <alignment vertical="center" wrapText="1"/>
    </xf>
    <xf numFmtId="0" fontId="6" fillId="0" borderId="9" xfId="0" applyFont="1" applyBorder="1" applyAlignment="1">
      <alignment vertical="center"/>
    </xf>
    <xf numFmtId="0" fontId="9" fillId="0" borderId="9" xfId="0" applyFont="1" applyBorder="1" applyAlignment="1">
      <alignment vertical="center"/>
    </xf>
    <xf numFmtId="0" fontId="7" fillId="2" borderId="28" xfId="15" applyFont="1" applyFill="1" applyBorder="1" applyAlignment="1">
      <alignment horizontal="centerContinuous" vertical="center" wrapText="1"/>
    </xf>
    <xf numFmtId="0" fontId="10" fillId="0" borderId="29" xfId="0" applyFont="1" applyBorder="1" applyAlignment="1">
      <alignment vertical="center"/>
    </xf>
    <xf numFmtId="49" fontId="3" fillId="2" borderId="31" xfId="15" applyNumberFormat="1" applyFont="1" applyFill="1" applyBorder="1" applyAlignment="1">
      <alignment horizontal="centerContinuous" vertical="center"/>
    </xf>
    <xf numFmtId="0" fontId="6" fillId="0" borderId="8" xfId="15" applyFont="1" applyBorder="1" applyAlignment="1">
      <alignment horizontal="left" vertical="center" wrapText="1"/>
    </xf>
    <xf numFmtId="0" fontId="6" fillId="0" borderId="34" xfId="11" applyFont="1" applyBorder="1" applyAlignment="1">
      <alignment vertical="center" wrapText="1"/>
    </xf>
    <xf numFmtId="0" fontId="6" fillId="0" borderId="38" xfId="0" applyFont="1" applyBorder="1" applyAlignment="1">
      <alignment vertical="center"/>
    </xf>
    <xf numFmtId="0" fontId="6" fillId="0" borderId="34" xfId="0" applyFont="1" applyBorder="1" applyAlignment="1">
      <alignment vertical="center"/>
    </xf>
    <xf numFmtId="0" fontId="6" fillId="0" borderId="38" xfId="11" applyFont="1" applyBorder="1" applyAlignment="1">
      <alignment vertical="center" wrapText="1"/>
    </xf>
    <xf numFmtId="0" fontId="6" fillId="0" borderId="38" xfId="11" applyFont="1" applyBorder="1" applyAlignment="1">
      <alignment vertical="center"/>
    </xf>
    <xf numFmtId="0" fontId="6" fillId="0" borderId="34" xfId="11" applyFont="1" applyBorder="1" applyAlignment="1">
      <alignment vertical="center"/>
    </xf>
    <xf numFmtId="0" fontId="6" fillId="0" borderId="39" xfId="11" applyFont="1" applyBorder="1" applyAlignment="1">
      <alignment vertical="center" wrapText="1"/>
    </xf>
    <xf numFmtId="0" fontId="6" fillId="0" borderId="8" xfId="0" applyFont="1" applyBorder="1" applyAlignment="1">
      <alignment vertical="center" wrapText="1"/>
    </xf>
    <xf numFmtId="0" fontId="6" fillId="6" borderId="8" xfId="15" applyFont="1" applyFill="1" applyBorder="1" applyAlignment="1">
      <alignment horizontal="left" vertical="center" wrapText="1"/>
    </xf>
    <xf numFmtId="0" fontId="6" fillId="3" borderId="18" xfId="11" applyFont="1" applyFill="1" applyBorder="1" applyAlignment="1">
      <alignment vertical="center" wrapText="1"/>
    </xf>
    <xf numFmtId="0" fontId="6" fillId="3" borderId="34" xfId="11" applyFont="1" applyFill="1" applyBorder="1" applyAlignment="1">
      <alignment vertical="center" wrapText="1"/>
    </xf>
    <xf numFmtId="0" fontId="1" fillId="0" borderId="0" xfId="0" applyFont="1"/>
    <xf numFmtId="0" fontId="2" fillId="0" borderId="0" xfId="0" applyFont="1" applyAlignment="1">
      <alignment horizontal="left"/>
    </xf>
    <xf numFmtId="0" fontId="1" fillId="2" borderId="1" xfId="11" applyFont="1" applyFill="1" applyBorder="1"/>
    <xf numFmtId="0" fontId="5" fillId="0" borderId="1" xfId="15" applyFont="1" applyBorder="1" applyAlignment="1">
      <alignment horizontal="left" vertical="center" wrapText="1"/>
    </xf>
    <xf numFmtId="0" fontId="5" fillId="6" borderId="7" xfId="15" applyFont="1" applyFill="1" applyBorder="1" applyAlignment="1">
      <alignment horizontal="left" vertical="center" wrapText="1"/>
    </xf>
    <xf numFmtId="0" fontId="5" fillId="6" borderId="9" xfId="15" applyFont="1" applyFill="1" applyBorder="1" applyAlignment="1">
      <alignment horizontal="left" vertical="center" wrapText="1"/>
    </xf>
    <xf numFmtId="0" fontId="6" fillId="0" borderId="8" xfId="15" applyFont="1" applyBorder="1" applyAlignment="1">
      <alignment horizontal="left" vertical="center"/>
    </xf>
    <xf numFmtId="0" fontId="6" fillId="0" borderId="17" xfId="15" applyFont="1" applyBorder="1" applyAlignment="1">
      <alignment horizontal="left" vertical="center"/>
    </xf>
    <xf numFmtId="0" fontId="6" fillId="0" borderId="41" xfId="15" applyFont="1" applyBorder="1" applyAlignment="1">
      <alignment horizontal="left" vertical="center"/>
    </xf>
    <xf numFmtId="0" fontId="5" fillId="0" borderId="47" xfId="15" applyFont="1" applyBorder="1" applyAlignment="1">
      <alignment horizontal="left" vertical="center" wrapText="1"/>
    </xf>
    <xf numFmtId="0" fontId="6" fillId="0" borderId="4"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6" fillId="0" borderId="0" xfId="0" applyFont="1" applyAlignment="1">
      <alignment horizontal="center"/>
    </xf>
    <xf numFmtId="0" fontId="6" fillId="0" borderId="10" xfId="4" applyFont="1" applyFill="1" applyBorder="1" applyAlignment="1" applyProtection="1">
      <alignment horizontal="left" vertical="center" wrapText="1"/>
    </xf>
    <xf numFmtId="0" fontId="6" fillId="0" borderId="8" xfId="4" applyFont="1" applyFill="1" applyBorder="1" applyAlignment="1" applyProtection="1">
      <alignment horizontal="left" vertical="center" wrapText="1"/>
    </xf>
    <xf numFmtId="0" fontId="6" fillId="0" borderId="8" xfId="4" applyFont="1" applyFill="1" applyBorder="1" applyAlignment="1" applyProtection="1">
      <alignment horizontal="center" vertical="center" wrapText="1"/>
    </xf>
    <xf numFmtId="0" fontId="7" fillId="0" borderId="21" xfId="4" applyFont="1" applyFill="1" applyBorder="1" applyAlignment="1" applyProtection="1">
      <alignment horizontal="left" vertical="center" wrapText="1"/>
    </xf>
    <xf numFmtId="0" fontId="6" fillId="0" borderId="10" xfId="4" applyFont="1" applyFill="1" applyBorder="1" applyAlignment="1" applyProtection="1">
      <alignment horizontal="center" vertical="center" wrapText="1"/>
    </xf>
    <xf numFmtId="0" fontId="5" fillId="0" borderId="7" xfId="15" applyFont="1" applyBorder="1" applyAlignment="1">
      <alignment horizontal="left" vertical="center" wrapText="1"/>
    </xf>
    <xf numFmtId="0" fontId="6" fillId="0" borderId="4" xfId="15" applyFont="1" applyBorder="1" applyAlignment="1">
      <alignment vertical="center"/>
    </xf>
    <xf numFmtId="0" fontId="6" fillId="0" borderId="17" xfId="15" applyFont="1" applyBorder="1" applyAlignment="1">
      <alignment vertical="center" wrapText="1"/>
    </xf>
    <xf numFmtId="0" fontId="6" fillId="0" borderId="6" xfId="15" applyFont="1" applyBorder="1" applyAlignment="1">
      <alignment vertical="center"/>
    </xf>
    <xf numFmtId="0" fontId="6" fillId="0" borderId="18" xfId="15" applyFont="1" applyBorder="1" applyAlignment="1">
      <alignment vertical="center" wrapText="1"/>
    </xf>
    <xf numFmtId="0" fontId="6" fillId="0" borderId="0" xfId="15" applyFont="1" applyAlignment="1">
      <alignment vertical="center" wrapText="1"/>
    </xf>
    <xf numFmtId="0" fontId="6" fillId="0" borderId="6" xfId="4" applyFont="1" applyFill="1" applyBorder="1" applyAlignment="1" applyProtection="1">
      <alignment horizontal="right" vertical="center" wrapText="1"/>
    </xf>
    <xf numFmtId="0" fontId="6" fillId="0" borderId="20" xfId="4" applyFont="1" applyFill="1" applyBorder="1" applyAlignment="1" applyProtection="1">
      <alignment horizontal="justify" vertical="center" wrapText="1"/>
    </xf>
    <xf numFmtId="0" fontId="6" fillId="0" borderId="0" xfId="4" applyFont="1" applyFill="1" applyBorder="1" applyAlignment="1" applyProtection="1">
      <alignment horizontal="right" vertical="center" wrapText="1"/>
    </xf>
    <xf numFmtId="0" fontId="6" fillId="0" borderId="21" xfId="4" applyFont="1" applyFill="1" applyBorder="1" applyAlignment="1" applyProtection="1">
      <alignment horizontal="center" vertical="center" wrapText="1"/>
    </xf>
    <xf numFmtId="0" fontId="6" fillId="0" borderId="21" xfId="4" applyFont="1" applyFill="1" applyBorder="1" applyAlignment="1" applyProtection="1">
      <alignment vertical="center" wrapText="1"/>
    </xf>
    <xf numFmtId="0" fontId="6" fillId="0" borderId="0" xfId="4" applyFont="1" applyFill="1" applyBorder="1" applyAlignment="1" applyProtection="1">
      <alignment vertical="center" wrapText="1"/>
    </xf>
    <xf numFmtId="0" fontId="6" fillId="0" borderId="18" xfId="11" applyFont="1" applyBorder="1" applyAlignment="1">
      <alignment horizontal="left"/>
    </xf>
    <xf numFmtId="0" fontId="6" fillId="0" borderId="48" xfId="4" applyFont="1" applyFill="1" applyBorder="1" applyAlignment="1" applyProtection="1">
      <alignment horizontal="center" vertical="center" wrapText="1"/>
    </xf>
    <xf numFmtId="0" fontId="6" fillId="0" borderId="18" xfId="4" applyFont="1" applyFill="1" applyBorder="1" applyAlignment="1" applyProtection="1">
      <alignment horizontal="center" vertical="center" wrapText="1"/>
    </xf>
    <xf numFmtId="0" fontId="6" fillId="0" borderId="4" xfId="4" applyFont="1" applyFill="1" applyBorder="1" applyAlignment="1" applyProtection="1">
      <alignment vertical="center" wrapText="1"/>
    </xf>
    <xf numFmtId="0" fontId="6" fillId="0" borderId="17" xfId="4" applyFont="1" applyFill="1" applyBorder="1" applyAlignment="1" applyProtection="1">
      <alignment vertical="center" wrapText="1"/>
    </xf>
    <xf numFmtId="0" fontId="6" fillId="0" borderId="0" xfId="4" applyFont="1" applyFill="1" applyBorder="1" applyAlignment="1" applyProtection="1">
      <alignment horizontal="center" vertical="center" wrapText="1"/>
    </xf>
    <xf numFmtId="0" fontId="6" fillId="0" borderId="21" xfId="0" applyFont="1" applyBorder="1"/>
    <xf numFmtId="0" fontId="6" fillId="0" borderId="0" xfId="0" applyFont="1"/>
    <xf numFmtId="0" fontId="6" fillId="0" borderId="48" xfId="4" applyFont="1" applyFill="1" applyBorder="1" applyAlignment="1" applyProtection="1">
      <alignment vertical="center" wrapText="1"/>
    </xf>
    <xf numFmtId="0" fontId="6" fillId="0" borderId="18" xfId="4" applyFont="1" applyFill="1" applyBorder="1" applyAlignment="1" applyProtection="1">
      <alignment vertical="center" wrapText="1"/>
    </xf>
    <xf numFmtId="0" fontId="5" fillId="6" borderId="16" xfId="15" applyFont="1" applyFill="1" applyBorder="1" applyAlignment="1">
      <alignment horizontal="left" vertical="center" wrapText="1"/>
    </xf>
    <xf numFmtId="0" fontId="6" fillId="0" borderId="4" xfId="4" applyFont="1" applyFill="1" applyBorder="1" applyAlignment="1" applyProtection="1">
      <alignment horizontal="center" vertical="center" wrapText="1"/>
    </xf>
    <xf numFmtId="0" fontId="6" fillId="0" borderId="17" xfId="4" applyFont="1" applyFill="1" applyBorder="1" applyAlignment="1" applyProtection="1">
      <alignment horizontal="center" vertical="center" wrapText="1"/>
    </xf>
    <xf numFmtId="0" fontId="6" fillId="0" borderId="49" xfId="4" applyFont="1" applyFill="1" applyBorder="1" applyAlignment="1" applyProtection="1">
      <alignment horizontal="right" vertical="center" wrapText="1"/>
    </xf>
    <xf numFmtId="0" fontId="8" fillId="0" borderId="21" xfId="4" applyFont="1" applyFill="1" applyBorder="1" applyAlignment="1" applyProtection="1">
      <alignment vertical="center" wrapText="1"/>
    </xf>
    <xf numFmtId="0" fontId="6" fillId="0" borderId="0" xfId="4" applyFont="1" applyFill="1" applyBorder="1" applyAlignment="1" applyProtection="1">
      <alignment horizontal="right" vertical="center"/>
    </xf>
    <xf numFmtId="49" fontId="7" fillId="0" borderId="4" xfId="15" applyNumberFormat="1" applyFont="1" applyBorder="1" applyAlignment="1">
      <alignment horizontal="center" vertical="center"/>
    </xf>
    <xf numFmtId="49" fontId="7" fillId="0" borderId="17" xfId="15" applyNumberFormat="1" applyFont="1" applyBorder="1" applyAlignment="1">
      <alignment horizontal="center" vertical="center"/>
    </xf>
    <xf numFmtId="0" fontId="6" fillId="0" borderId="6" xfId="4" applyFont="1" applyFill="1" applyBorder="1" applyAlignment="1" applyProtection="1">
      <alignment horizontal="center" vertical="center" wrapText="1"/>
    </xf>
    <xf numFmtId="167" fontId="6" fillId="0" borderId="21" xfId="9" applyNumberFormat="1" applyFont="1" applyFill="1" applyBorder="1" applyAlignment="1" applyProtection="1">
      <alignment vertical="center" wrapText="1"/>
    </xf>
    <xf numFmtId="49" fontId="7" fillId="0" borderId="0" xfId="15" applyNumberFormat="1" applyFont="1" applyAlignment="1">
      <alignment horizontal="center" vertical="center"/>
    </xf>
    <xf numFmtId="49" fontId="7" fillId="0" borderId="21" xfId="15" applyNumberFormat="1" applyFont="1" applyBorder="1" applyAlignment="1">
      <alignment horizontal="center" vertical="center"/>
    </xf>
    <xf numFmtId="167" fontId="6" fillId="0" borderId="18" xfId="9" applyNumberFormat="1" applyFont="1" applyFill="1" applyBorder="1" applyAlignment="1" applyProtection="1">
      <alignment vertical="center" wrapText="1"/>
    </xf>
    <xf numFmtId="49" fontId="7" fillId="0" borderId="18" xfId="15" applyNumberFormat="1" applyFont="1" applyBorder="1" applyAlignment="1">
      <alignment horizontal="center" vertical="center"/>
    </xf>
    <xf numFmtId="0" fontId="6" fillId="0" borderId="4" xfId="15" applyFont="1" applyBorder="1" applyAlignment="1">
      <alignment horizontal="left" vertical="center" wrapText="1"/>
    </xf>
    <xf numFmtId="0" fontId="6" fillId="0" borderId="17" xfId="15" applyFont="1" applyBorder="1" applyAlignment="1">
      <alignment horizontal="left" vertical="center" wrapText="1"/>
    </xf>
    <xf numFmtId="0" fontId="6" fillId="0" borderId="6" xfId="15" applyFont="1" applyBorder="1" applyAlignment="1">
      <alignment horizontal="right" vertical="center" wrapText="1"/>
    </xf>
    <xf numFmtId="0" fontId="6" fillId="0" borderId="0" xfId="15" applyFont="1" applyAlignment="1">
      <alignment horizontal="center" vertical="center" wrapText="1"/>
    </xf>
    <xf numFmtId="0" fontId="6" fillId="0" borderId="0" xfId="11" applyFont="1" applyAlignment="1">
      <alignment horizontal="center"/>
    </xf>
    <xf numFmtId="1" fontId="6" fillId="0" borderId="12" xfId="15" applyNumberFormat="1" applyFont="1" applyBorder="1" applyAlignment="1">
      <alignment horizontal="center" vertical="center" wrapText="1"/>
    </xf>
    <xf numFmtId="0" fontId="6" fillId="0" borderId="11" xfId="15" applyFont="1" applyBorder="1" applyAlignment="1">
      <alignment horizontal="center" vertical="center" wrapText="1"/>
    </xf>
    <xf numFmtId="9" fontId="6" fillId="0" borderId="12" xfId="15" applyNumberFormat="1" applyFont="1" applyBorder="1" applyAlignment="1">
      <alignment horizontal="center" vertical="center" wrapText="1"/>
    </xf>
    <xf numFmtId="9" fontId="6" fillId="0" borderId="8" xfId="15" applyNumberFormat="1" applyFont="1" applyBorder="1" applyAlignment="1">
      <alignment horizontal="center" vertical="center" wrapText="1"/>
    </xf>
    <xf numFmtId="0" fontId="6" fillId="0" borderId="8" xfId="15" applyFont="1" applyBorder="1" applyAlignment="1">
      <alignment horizontal="center" vertical="center" wrapText="1"/>
    </xf>
    <xf numFmtId="9" fontId="6" fillId="0" borderId="17" xfId="15" applyNumberFormat="1" applyFont="1" applyBorder="1" applyAlignment="1">
      <alignment horizontal="center" vertical="center" wrapText="1"/>
    </xf>
    <xf numFmtId="1" fontId="6" fillId="0" borderId="11" xfId="15" applyNumberFormat="1" applyFont="1" applyBorder="1" applyAlignment="1">
      <alignment horizontal="center" vertical="center" wrapText="1"/>
    </xf>
    <xf numFmtId="9" fontId="6" fillId="0" borderId="0" xfId="15" applyNumberFormat="1" applyFont="1" applyAlignment="1">
      <alignment horizontal="center" vertical="center" wrapText="1"/>
    </xf>
    <xf numFmtId="0" fontId="6" fillId="0" borderId="48" xfId="15" applyFont="1" applyBorder="1" applyAlignment="1">
      <alignment horizontal="right" vertical="center" wrapText="1"/>
    </xf>
    <xf numFmtId="9" fontId="6" fillId="0" borderId="18" xfId="15" applyNumberFormat="1" applyFont="1" applyBorder="1" applyAlignment="1">
      <alignment horizontal="center" vertical="center" wrapText="1"/>
    </xf>
    <xf numFmtId="0" fontId="6" fillId="0" borderId="6" xfId="0" applyFont="1" applyBorder="1"/>
    <xf numFmtId="0" fontId="6" fillId="0" borderId="0" xfId="15" applyFont="1" applyAlignment="1">
      <alignment horizontal="center" vertical="top" wrapText="1"/>
    </xf>
    <xf numFmtId="0" fontId="6" fillId="0" borderId="18" xfId="15" applyFont="1" applyBorder="1" applyAlignment="1">
      <alignment horizontal="center" vertical="top" wrapText="1"/>
    </xf>
    <xf numFmtId="0" fontId="6" fillId="0" borderId="21" xfId="0" applyFont="1" applyBorder="1" applyAlignment="1">
      <alignment horizontal="center"/>
    </xf>
    <xf numFmtId="0" fontId="6" fillId="0" borderId="48" xfId="0" applyFont="1" applyBorder="1"/>
    <xf numFmtId="0" fontId="6" fillId="0" borderId="18" xfId="0" applyFont="1" applyBorder="1"/>
    <xf numFmtId="0" fontId="6" fillId="0" borderId="7" xfId="15" applyFont="1" applyBorder="1" applyAlignment="1">
      <alignment horizontal="left" vertical="center" wrapText="1"/>
    </xf>
    <xf numFmtId="0" fontId="6" fillId="6" borderId="8" xfId="15" applyFont="1" applyFill="1" applyBorder="1" applyAlignment="1">
      <alignment horizontal="center" vertical="center" wrapText="1"/>
    </xf>
    <xf numFmtId="0" fontId="6" fillId="0" borderId="7" xfId="15" applyFont="1" applyBorder="1" applyAlignment="1">
      <alignment vertical="center" wrapText="1"/>
    </xf>
    <xf numFmtId="0" fontId="6" fillId="0" borderId="7" xfId="15" applyFont="1" applyBorder="1" applyAlignment="1">
      <alignment horizontal="left" vertical="center"/>
    </xf>
    <xf numFmtId="0" fontId="9" fillId="0" borderId="7" xfId="15" applyFont="1" applyBorder="1" applyAlignment="1">
      <alignment horizontal="left" vertical="center"/>
    </xf>
    <xf numFmtId="0" fontId="2" fillId="0" borderId="29" xfId="11" applyFont="1" applyBorder="1" applyAlignment="1">
      <alignment horizontal="left"/>
    </xf>
    <xf numFmtId="0" fontId="6" fillId="0" borderId="51" xfId="4" applyFont="1" applyFill="1" applyBorder="1" applyAlignment="1" applyProtection="1">
      <alignment horizontal="left" vertical="center" wrapText="1"/>
    </xf>
    <xf numFmtId="0" fontId="6" fillId="0" borderId="39" xfId="15" applyFont="1" applyBorder="1" applyAlignment="1">
      <alignment horizontal="left" vertical="center" wrapText="1"/>
    </xf>
    <xf numFmtId="0" fontId="6" fillId="0" borderId="17" xfId="0" applyFont="1" applyBorder="1"/>
    <xf numFmtId="0" fontId="6" fillId="0" borderId="52" xfId="0" applyFont="1" applyBorder="1"/>
    <xf numFmtId="0" fontId="6" fillId="0" borderId="38" xfId="0" applyFont="1" applyBorder="1"/>
    <xf numFmtId="0" fontId="6" fillId="0" borderId="34" xfId="0" applyFont="1" applyBorder="1"/>
    <xf numFmtId="0" fontId="6" fillId="0" borderId="39" xfId="4" applyFont="1" applyFill="1" applyBorder="1" applyAlignment="1" applyProtection="1">
      <alignment horizontal="left" vertical="center" wrapText="1"/>
    </xf>
    <xf numFmtId="0" fontId="6" fillId="0" borderId="39" xfId="4" applyFont="1" applyFill="1" applyBorder="1" applyAlignment="1" applyProtection="1">
      <alignment horizontal="center" vertical="center" wrapText="1"/>
    </xf>
    <xf numFmtId="0" fontId="6" fillId="0" borderId="52" xfId="15" applyFont="1" applyBorder="1" applyAlignment="1">
      <alignment vertical="center" wrapText="1"/>
    </xf>
    <xf numFmtId="0" fontId="6" fillId="0" borderId="38" xfId="15" applyFont="1" applyBorder="1" applyAlignment="1">
      <alignment vertical="center" wrapText="1"/>
    </xf>
    <xf numFmtId="0" fontId="6" fillId="0" borderId="21" xfId="4" applyFont="1" applyFill="1" applyBorder="1" applyAlignment="1" applyProtection="1">
      <alignment horizontal="justify" vertical="center" wrapText="1"/>
    </xf>
    <xf numFmtId="0" fontId="6" fillId="0" borderId="38" xfId="4" applyFont="1" applyFill="1" applyBorder="1" applyAlignment="1" applyProtection="1">
      <alignment vertical="center" wrapText="1"/>
    </xf>
    <xf numFmtId="0" fontId="6" fillId="0" borderId="34" xfId="4" applyFont="1" applyFill="1" applyBorder="1" applyAlignment="1" applyProtection="1">
      <alignment horizontal="center" vertical="center" wrapText="1"/>
    </xf>
    <xf numFmtId="0" fontId="6" fillId="0" borderId="0" xfId="0" applyFont="1" applyAlignment="1">
      <alignment horizontal="right"/>
    </xf>
    <xf numFmtId="0" fontId="6" fillId="0" borderId="52" xfId="4" applyFont="1" applyFill="1" applyBorder="1" applyAlignment="1" applyProtection="1">
      <alignment horizontal="center" vertical="center" wrapText="1"/>
    </xf>
    <xf numFmtId="0" fontId="6" fillId="0" borderId="12" xfId="4" applyFont="1" applyFill="1" applyBorder="1" applyAlignment="1" applyProtection="1">
      <alignment horizontal="center" vertical="center" wrapText="1"/>
    </xf>
    <xf numFmtId="0" fontId="6" fillId="0" borderId="11" xfId="4" applyFont="1" applyFill="1" applyBorder="1" applyAlignment="1" applyProtection="1">
      <alignment horizontal="center" vertical="center" wrapText="1"/>
    </xf>
    <xf numFmtId="0" fontId="6" fillId="0" borderId="38" xfId="4" applyFont="1" applyFill="1" applyBorder="1" applyAlignment="1" applyProtection="1">
      <alignment horizontal="center" vertical="center" wrapText="1"/>
    </xf>
    <xf numFmtId="0" fontId="6" fillId="0" borderId="18" xfId="4" applyFont="1" applyFill="1" applyBorder="1" applyAlignment="1" applyProtection="1">
      <alignment horizontal="right" vertical="center"/>
    </xf>
    <xf numFmtId="0" fontId="6" fillId="0" borderId="52" xfId="15" applyFont="1" applyBorder="1" applyAlignment="1">
      <alignment horizontal="left" vertical="center" wrapText="1"/>
    </xf>
    <xf numFmtId="0" fontId="6" fillId="0" borderId="38" xfId="15" applyFont="1" applyBorder="1" applyAlignment="1">
      <alignment horizontal="left" vertical="center" wrapText="1"/>
    </xf>
    <xf numFmtId="0" fontId="6" fillId="0" borderId="39" xfId="15" applyFont="1" applyBorder="1" applyAlignment="1">
      <alignment horizontal="center" vertical="center" wrapText="1"/>
    </xf>
    <xf numFmtId="0" fontId="6" fillId="0" borderId="17" xfId="15" applyFont="1" applyBorder="1" applyAlignment="1">
      <alignment horizontal="center" vertical="center" wrapText="1"/>
    </xf>
    <xf numFmtId="0" fontId="6" fillId="0" borderId="52" xfId="15" applyFont="1" applyBorder="1" applyAlignment="1">
      <alignment horizontal="center" vertical="center" wrapText="1"/>
    </xf>
    <xf numFmtId="0" fontId="6" fillId="0" borderId="38" xfId="15" applyFont="1" applyBorder="1" applyAlignment="1">
      <alignment horizontal="center" vertical="center" wrapText="1"/>
    </xf>
    <xf numFmtId="0" fontId="6" fillId="0" borderId="18" xfId="15" applyFont="1" applyBorder="1" applyAlignment="1">
      <alignment horizontal="center" vertical="center" wrapText="1"/>
    </xf>
    <xf numFmtId="0" fontId="6" fillId="0" borderId="34" xfId="15" applyFont="1" applyBorder="1" applyAlignment="1">
      <alignment horizontal="center" vertical="center" wrapText="1"/>
    </xf>
    <xf numFmtId="0" fontId="6" fillId="0" borderId="0" xfId="4" applyFont="1" applyFill="1" applyBorder="1" applyAlignment="1" applyProtection="1">
      <alignment horizontal="left" vertical="center" wrapText="1"/>
    </xf>
    <xf numFmtId="0" fontId="6" fillId="6" borderId="39" xfId="15" applyFont="1" applyFill="1" applyBorder="1" applyAlignment="1">
      <alignment horizontal="center" vertical="center" wrapText="1"/>
    </xf>
    <xf numFmtId="0" fontId="6" fillId="3" borderId="8" xfId="0" applyFont="1" applyFill="1" applyBorder="1" applyAlignment="1">
      <alignment vertical="center" wrapText="1"/>
    </xf>
    <xf numFmtId="0" fontId="5" fillId="3" borderId="15" xfId="0" applyFont="1" applyFill="1" applyBorder="1" applyAlignment="1">
      <alignment vertical="center" wrapText="1"/>
    </xf>
    <xf numFmtId="0" fontId="6" fillId="3" borderId="0" xfId="0" applyFont="1" applyFill="1" applyAlignment="1">
      <alignment vertical="center"/>
    </xf>
    <xf numFmtId="0" fontId="6" fillId="3" borderId="17" xfId="0" applyFont="1" applyFill="1" applyBorder="1" applyAlignment="1">
      <alignment vertical="center"/>
    </xf>
    <xf numFmtId="0" fontId="6" fillId="3" borderId="18" xfId="0" applyFont="1" applyFill="1" applyBorder="1" applyAlignment="1">
      <alignment vertical="center"/>
    </xf>
    <xf numFmtId="0" fontId="7" fillId="3" borderId="20" xfId="0" applyFont="1" applyFill="1" applyBorder="1" applyAlignment="1">
      <alignment vertical="center" wrapText="1"/>
    </xf>
    <xf numFmtId="0" fontId="6" fillId="3" borderId="0" xfId="0" applyFont="1" applyFill="1" applyAlignment="1">
      <alignment vertical="center" wrapText="1"/>
    </xf>
    <xf numFmtId="0" fontId="6" fillId="3" borderId="18" xfId="0" applyFont="1" applyFill="1" applyBorder="1" applyAlignment="1">
      <alignment vertical="center" wrapText="1"/>
    </xf>
    <xf numFmtId="0" fontId="6" fillId="3" borderId="20" xfId="0" applyFont="1" applyFill="1" applyBorder="1" applyAlignment="1">
      <alignment vertical="center" wrapText="1"/>
    </xf>
    <xf numFmtId="0" fontId="6" fillId="3" borderId="21" xfId="0" applyFont="1" applyFill="1" applyBorder="1" applyAlignment="1">
      <alignment vertical="center" wrapText="1"/>
    </xf>
    <xf numFmtId="0" fontId="6" fillId="3" borderId="20" xfId="0" applyFont="1" applyFill="1" applyBorder="1" applyAlignment="1">
      <alignment vertical="center"/>
    </xf>
    <xf numFmtId="0" fontId="6" fillId="3" borderId="15" xfId="0" applyFont="1" applyFill="1" applyBorder="1" applyAlignment="1">
      <alignment vertical="center" wrapText="1"/>
    </xf>
    <xf numFmtId="0" fontId="8" fillId="0" borderId="11" xfId="0" applyFont="1" applyBorder="1" applyAlignment="1">
      <alignment vertical="center" wrapText="1"/>
    </xf>
    <xf numFmtId="0" fontId="7" fillId="3" borderId="0" xfId="0" applyFont="1" applyFill="1" applyAlignment="1">
      <alignment vertical="center"/>
    </xf>
    <xf numFmtId="0" fontId="7" fillId="3" borderId="21" xfId="0" applyFont="1" applyFill="1" applyBorder="1" applyAlignment="1">
      <alignment vertical="center"/>
    </xf>
    <xf numFmtId="0" fontId="7" fillId="3" borderId="18" xfId="0" applyFont="1" applyFill="1" applyBorder="1" applyAlignment="1">
      <alignment vertical="center"/>
    </xf>
    <xf numFmtId="0" fontId="7" fillId="3" borderId="0" xfId="0" applyFont="1" applyFill="1" applyAlignment="1">
      <alignment vertical="center" wrapText="1"/>
    </xf>
    <xf numFmtId="0" fontId="6" fillId="3" borderId="12" xfId="0" applyFont="1" applyFill="1" applyBorder="1" applyAlignment="1">
      <alignment vertical="center" wrapText="1"/>
    </xf>
    <xf numFmtId="0" fontId="6" fillId="3" borderId="11" xfId="0" applyFont="1" applyFill="1" applyBorder="1" applyAlignment="1">
      <alignment vertical="center" wrapText="1"/>
    </xf>
    <xf numFmtId="0" fontId="7" fillId="3" borderId="38" xfId="0" applyFont="1" applyFill="1" applyBorder="1" applyAlignment="1">
      <alignment vertical="center" wrapText="1"/>
    </xf>
    <xf numFmtId="0" fontId="6" fillId="3" borderId="39" xfId="0" applyFont="1" applyFill="1" applyBorder="1" applyAlignment="1">
      <alignment vertical="center" wrapText="1"/>
    </xf>
    <xf numFmtId="0" fontId="6" fillId="3" borderId="21" xfId="0" applyFont="1" applyFill="1" applyBorder="1" applyAlignment="1">
      <alignment horizontal="center" vertical="center"/>
    </xf>
    <xf numFmtId="0" fontId="6" fillId="3" borderId="23" xfId="0" applyFont="1" applyFill="1" applyBorder="1" applyAlignment="1">
      <alignment vertical="center" wrapText="1"/>
    </xf>
    <xf numFmtId="0" fontId="2" fillId="0" borderId="29" xfId="11" applyFont="1" applyBorder="1" applyAlignment="1">
      <alignment horizontal="left" vertical="center"/>
    </xf>
    <xf numFmtId="0" fontId="6" fillId="5" borderId="8" xfId="15" applyFont="1" applyFill="1" applyBorder="1" applyAlignment="1">
      <alignment horizontal="left" vertical="center" wrapText="1"/>
    </xf>
    <xf numFmtId="0" fontId="6" fillId="3" borderId="34" xfId="0" applyFont="1" applyFill="1" applyBorder="1" applyAlignment="1">
      <alignment vertical="center" wrapText="1"/>
    </xf>
    <xf numFmtId="0" fontId="6" fillId="3" borderId="38" xfId="0" applyFont="1" applyFill="1" applyBorder="1" applyAlignment="1">
      <alignment vertical="center"/>
    </xf>
    <xf numFmtId="0" fontId="6" fillId="3" borderId="34" xfId="0" applyFont="1" applyFill="1" applyBorder="1" applyAlignment="1">
      <alignment vertical="center"/>
    </xf>
    <xf numFmtId="0" fontId="6" fillId="3" borderId="38" xfId="0" applyFont="1" applyFill="1" applyBorder="1" applyAlignment="1">
      <alignment vertical="center" wrapText="1"/>
    </xf>
    <xf numFmtId="0" fontId="6" fillId="0" borderId="20" xfId="0" applyFont="1" applyBorder="1" applyAlignment="1">
      <alignment vertical="center" wrapText="1"/>
    </xf>
    <xf numFmtId="0" fontId="6" fillId="0" borderId="0" xfId="0" applyFont="1" applyAlignment="1">
      <alignment vertical="center" wrapText="1"/>
    </xf>
    <xf numFmtId="0" fontId="6" fillId="0" borderId="18" xfId="0" applyFont="1" applyBorder="1" applyAlignment="1">
      <alignment vertical="center" wrapText="1"/>
    </xf>
    <xf numFmtId="0" fontId="6" fillId="0" borderId="21" xfId="0" applyFont="1" applyBorder="1" applyAlignment="1">
      <alignment vertical="center" wrapText="1"/>
    </xf>
    <xf numFmtId="0" fontId="6" fillId="0" borderId="20" xfId="0" applyFont="1" applyBorder="1" applyAlignment="1">
      <alignment vertical="center"/>
    </xf>
    <xf numFmtId="0" fontId="7" fillId="0" borderId="0" xfId="0" applyFont="1" applyAlignment="1">
      <alignment vertical="center"/>
    </xf>
    <xf numFmtId="0" fontId="6" fillId="3" borderId="21" xfId="0" applyFont="1" applyFill="1" applyBorder="1" applyAlignment="1">
      <alignment vertical="center"/>
    </xf>
    <xf numFmtId="0" fontId="6" fillId="0" borderId="12" xfId="0" applyFont="1" applyBorder="1" applyAlignment="1">
      <alignment vertical="center" wrapText="1"/>
    </xf>
    <xf numFmtId="0" fontId="8" fillId="4" borderId="11" xfId="0" applyFont="1" applyFill="1" applyBorder="1" applyAlignment="1">
      <alignment vertical="center" wrapText="1"/>
    </xf>
    <xf numFmtId="0" fontId="6" fillId="6" borderId="11" xfId="15" applyFont="1" applyFill="1" applyBorder="1" applyAlignment="1">
      <alignment horizontal="center" vertical="center" wrapText="1"/>
    </xf>
    <xf numFmtId="0" fontId="6" fillId="5" borderId="17" xfId="15" applyFont="1" applyFill="1" applyBorder="1" applyAlignment="1">
      <alignment horizontal="left" vertical="center"/>
    </xf>
    <xf numFmtId="0" fontId="6" fillId="5" borderId="41" xfId="15" applyFont="1" applyFill="1" applyBorder="1" applyAlignment="1">
      <alignment horizontal="left" vertical="center"/>
    </xf>
    <xf numFmtId="0" fontId="5" fillId="5" borderId="47" xfId="15" applyFont="1" applyFill="1" applyBorder="1" applyAlignment="1">
      <alignment horizontal="left" vertical="center" wrapText="1"/>
    </xf>
    <xf numFmtId="0" fontId="6" fillId="5" borderId="4" xfId="0" applyFont="1" applyFill="1" applyBorder="1" applyAlignment="1">
      <alignment horizontal="center"/>
    </xf>
    <xf numFmtId="0" fontId="6" fillId="5" borderId="17" xfId="0" applyFont="1" applyFill="1" applyBorder="1" applyAlignment="1">
      <alignment horizontal="center"/>
    </xf>
    <xf numFmtId="0" fontId="6" fillId="5" borderId="18" xfId="0" applyFont="1" applyFill="1" applyBorder="1" applyAlignment="1">
      <alignment horizontal="center"/>
    </xf>
    <xf numFmtId="0" fontId="6" fillId="5" borderId="0" xfId="0" applyFont="1" applyFill="1" applyAlignment="1">
      <alignment horizontal="center"/>
    </xf>
    <xf numFmtId="0" fontId="5" fillId="6" borderId="10" xfId="15" applyFont="1" applyFill="1" applyBorder="1" applyAlignment="1">
      <alignment horizontal="left" vertical="center" wrapText="1"/>
    </xf>
    <xf numFmtId="0" fontId="7" fillId="5" borderId="21" xfId="4" applyFont="1" applyFill="1" applyBorder="1" applyAlignment="1" applyProtection="1">
      <alignment horizontal="left" vertical="center" wrapText="1"/>
    </xf>
    <xf numFmtId="0" fontId="6" fillId="5" borderId="4" xfId="15" applyFont="1" applyFill="1" applyBorder="1" applyAlignment="1">
      <alignment vertical="center"/>
    </xf>
    <xf numFmtId="0" fontId="6" fillId="5" borderId="17" xfId="15" applyFont="1" applyFill="1" applyBorder="1" applyAlignment="1">
      <alignment vertical="center" wrapText="1"/>
    </xf>
    <xf numFmtId="0" fontId="6" fillId="5" borderId="6" xfId="15" applyFont="1" applyFill="1" applyBorder="1" applyAlignment="1">
      <alignment vertical="center"/>
    </xf>
    <xf numFmtId="0" fontId="6" fillId="5" borderId="18" xfId="15" applyFont="1" applyFill="1" applyBorder="1" applyAlignment="1">
      <alignment vertical="center" wrapText="1"/>
    </xf>
    <xf numFmtId="0" fontId="6" fillId="5" borderId="0" xfId="15" applyFont="1" applyFill="1" applyAlignment="1">
      <alignment vertical="center" wrapText="1"/>
    </xf>
    <xf numFmtId="0" fontId="6" fillId="5" borderId="6" xfId="4" applyFont="1" applyFill="1" applyBorder="1" applyAlignment="1" applyProtection="1">
      <alignment horizontal="right" vertical="center" wrapText="1"/>
    </xf>
    <xf numFmtId="0" fontId="6" fillId="5" borderId="20" xfId="4" applyFont="1" applyFill="1" applyBorder="1" applyAlignment="1" applyProtection="1">
      <alignment horizontal="justify" vertical="center" wrapText="1"/>
    </xf>
    <xf numFmtId="0" fontId="6" fillId="5" borderId="0" xfId="4" applyFont="1" applyFill="1" applyBorder="1" applyAlignment="1" applyProtection="1">
      <alignment horizontal="right" vertical="center" wrapText="1"/>
    </xf>
    <xf numFmtId="0" fontId="6" fillId="5" borderId="21" xfId="4" applyFont="1" applyFill="1" applyBorder="1" applyAlignment="1" applyProtection="1">
      <alignment horizontal="center" vertical="center" wrapText="1"/>
    </xf>
    <xf numFmtId="0" fontId="6" fillId="5" borderId="21" xfId="4" applyFont="1" applyFill="1" applyBorder="1" applyAlignment="1" applyProtection="1">
      <alignment vertical="center" wrapText="1"/>
    </xf>
    <xf numFmtId="0" fontId="6" fillId="5" borderId="0" xfId="4" applyFont="1" applyFill="1" applyBorder="1" applyAlignment="1" applyProtection="1">
      <alignment vertical="center" wrapText="1"/>
    </xf>
    <xf numFmtId="0" fontId="6" fillId="5" borderId="48" xfId="4" applyFont="1" applyFill="1" applyBorder="1" applyAlignment="1" applyProtection="1">
      <alignment horizontal="center" vertical="center" wrapText="1"/>
    </xf>
    <xf numFmtId="0" fontId="6" fillId="5" borderId="18" xfId="4" applyFont="1" applyFill="1" applyBorder="1" applyAlignment="1" applyProtection="1">
      <alignment horizontal="center" vertical="center" wrapText="1"/>
    </xf>
    <xf numFmtId="0" fontId="6" fillId="5" borderId="4" xfId="4" applyFont="1" applyFill="1" applyBorder="1" applyAlignment="1" applyProtection="1">
      <alignment vertical="center" wrapText="1"/>
    </xf>
    <xf numFmtId="0" fontId="6" fillId="5" borderId="17" xfId="4" applyFont="1" applyFill="1" applyBorder="1" applyAlignment="1" applyProtection="1">
      <alignment vertical="center" wrapText="1"/>
    </xf>
    <xf numFmtId="0" fontId="6" fillId="5" borderId="0" xfId="4" applyFont="1" applyFill="1" applyBorder="1" applyAlignment="1" applyProtection="1">
      <alignment horizontal="center" vertical="center" wrapText="1"/>
    </xf>
    <xf numFmtId="0" fontId="6" fillId="5" borderId="21" xfId="0" applyFont="1" applyFill="1" applyBorder="1"/>
    <xf numFmtId="0" fontId="6" fillId="5" borderId="0" xfId="0" applyFont="1" applyFill="1"/>
    <xf numFmtId="0" fontId="6" fillId="5" borderId="48" xfId="4" applyFont="1" applyFill="1" applyBorder="1" applyAlignment="1" applyProtection="1">
      <alignment vertical="center" wrapText="1"/>
    </xf>
    <xf numFmtId="0" fontId="6" fillId="5" borderId="18" xfId="4" applyFont="1" applyFill="1" applyBorder="1" applyAlignment="1" applyProtection="1">
      <alignment vertical="center" wrapText="1"/>
    </xf>
    <xf numFmtId="0" fontId="6" fillId="6" borderId="4" xfId="4" applyFont="1" applyFill="1" applyBorder="1" applyAlignment="1" applyProtection="1">
      <alignment horizontal="center" vertical="center" wrapText="1"/>
    </xf>
    <xf numFmtId="0" fontId="6" fillId="6" borderId="17" xfId="4" applyFont="1" applyFill="1" applyBorder="1" applyAlignment="1" applyProtection="1">
      <alignment horizontal="center" vertical="center" wrapText="1"/>
    </xf>
    <xf numFmtId="0" fontId="6" fillId="6" borderId="49" xfId="4" applyFont="1" applyFill="1" applyBorder="1" applyAlignment="1" applyProtection="1">
      <alignment horizontal="right" vertical="center" wrapText="1"/>
    </xf>
    <xf numFmtId="0" fontId="6" fillId="6" borderId="0" xfId="4" applyFont="1" applyFill="1" applyBorder="1" applyAlignment="1" applyProtection="1">
      <alignment horizontal="center" vertical="center" wrapText="1"/>
    </xf>
    <xf numFmtId="0" fontId="6" fillId="6" borderId="0" xfId="4" applyFont="1" applyFill="1" applyBorder="1" applyAlignment="1" applyProtection="1">
      <alignment horizontal="right" vertical="center"/>
    </xf>
    <xf numFmtId="0" fontId="6" fillId="6" borderId="21" xfId="4" applyFont="1" applyFill="1" applyBorder="1" applyAlignment="1" applyProtection="1">
      <alignment vertical="center" wrapText="1"/>
    </xf>
    <xf numFmtId="0" fontId="6" fillId="6" borderId="48" xfId="4" applyFont="1" applyFill="1" applyBorder="1" applyAlignment="1" applyProtection="1">
      <alignment horizontal="center" vertical="center" wrapText="1"/>
    </xf>
    <xf numFmtId="0" fontId="6" fillId="6" borderId="18" xfId="4" applyFont="1" applyFill="1" applyBorder="1" applyAlignment="1" applyProtection="1">
      <alignment horizontal="center" vertical="center" wrapText="1"/>
    </xf>
    <xf numFmtId="49" fontId="7" fillId="6" borderId="4" xfId="15" applyNumberFormat="1" applyFont="1" applyFill="1" applyBorder="1" applyAlignment="1">
      <alignment horizontal="center" vertical="center"/>
    </xf>
    <xf numFmtId="49" fontId="7" fillId="6" borderId="17" xfId="15" applyNumberFormat="1" applyFont="1" applyFill="1" applyBorder="1" applyAlignment="1">
      <alignment horizontal="center" vertical="center"/>
    </xf>
    <xf numFmtId="0" fontId="6" fillId="6" borderId="6" xfId="4" applyFont="1" applyFill="1" applyBorder="1" applyAlignment="1" applyProtection="1">
      <alignment horizontal="center" vertical="center" wrapText="1"/>
    </xf>
    <xf numFmtId="167" fontId="6" fillId="6" borderId="21" xfId="9" applyNumberFormat="1" applyFont="1" applyFill="1" applyBorder="1" applyAlignment="1" applyProtection="1">
      <alignment vertical="center" wrapText="1"/>
    </xf>
    <xf numFmtId="49" fontId="7" fillId="6" borderId="0" xfId="15" applyNumberFormat="1" applyFont="1" applyFill="1" applyAlignment="1">
      <alignment horizontal="center" vertical="center"/>
    </xf>
    <xf numFmtId="49" fontId="7" fillId="6" borderId="21" xfId="15" applyNumberFormat="1" applyFont="1" applyFill="1" applyBorder="1" applyAlignment="1">
      <alignment horizontal="center" vertical="center"/>
    </xf>
    <xf numFmtId="167" fontId="6" fillId="6" borderId="18" xfId="9" applyNumberFormat="1" applyFont="1" applyFill="1" applyBorder="1" applyAlignment="1" applyProtection="1">
      <alignment vertical="center" wrapText="1"/>
    </xf>
    <xf numFmtId="49" fontId="7" fillId="6" borderId="18" xfId="15" applyNumberFormat="1" applyFont="1" applyFill="1" applyBorder="1" applyAlignment="1">
      <alignment horizontal="center" vertical="center"/>
    </xf>
    <xf numFmtId="0" fontId="6" fillId="6" borderId="4" xfId="15" applyFont="1" applyFill="1" applyBorder="1" applyAlignment="1">
      <alignment horizontal="left" vertical="center" wrapText="1"/>
    </xf>
    <xf numFmtId="0" fontId="6" fillId="6" borderId="17" xfId="15" applyFont="1" applyFill="1" applyBorder="1" applyAlignment="1">
      <alignment horizontal="left" vertical="center" wrapText="1"/>
    </xf>
    <xf numFmtId="0" fontId="6" fillId="6" borderId="6" xfId="15" applyFont="1" applyFill="1" applyBorder="1" applyAlignment="1">
      <alignment horizontal="right" vertical="center" wrapText="1"/>
    </xf>
    <xf numFmtId="0" fontId="7" fillId="6" borderId="0" xfId="15" applyFont="1" applyFill="1" applyAlignment="1">
      <alignment horizontal="center" vertical="center" wrapText="1"/>
    </xf>
    <xf numFmtId="0" fontId="7" fillId="6" borderId="0" xfId="11" applyFont="1" applyFill="1" applyAlignment="1">
      <alignment horizontal="center"/>
    </xf>
    <xf numFmtId="1" fontId="6" fillId="6" borderId="12" xfId="15" applyNumberFormat="1" applyFont="1" applyFill="1" applyBorder="1" applyAlignment="1">
      <alignment horizontal="center" vertical="center" wrapText="1"/>
    </xf>
    <xf numFmtId="0" fontId="6" fillId="6" borderId="0" xfId="15" applyFont="1" applyFill="1" applyAlignment="1">
      <alignment horizontal="center" vertical="center" wrapText="1"/>
    </xf>
    <xf numFmtId="0" fontId="6" fillId="6" borderId="0" xfId="11" applyFont="1" applyFill="1" applyAlignment="1">
      <alignment horizontal="center"/>
    </xf>
    <xf numFmtId="9" fontId="6" fillId="6" borderId="12" xfId="15" applyNumberFormat="1" applyFont="1" applyFill="1" applyBorder="1" applyAlignment="1">
      <alignment horizontal="center" vertical="center" wrapText="1"/>
    </xf>
    <xf numFmtId="9" fontId="6" fillId="6" borderId="8" xfId="15" applyNumberFormat="1" applyFont="1" applyFill="1" applyBorder="1" applyAlignment="1">
      <alignment horizontal="center" vertical="center" wrapText="1"/>
    </xf>
    <xf numFmtId="9" fontId="6" fillId="6" borderId="17" xfId="15" applyNumberFormat="1" applyFont="1" applyFill="1" applyBorder="1" applyAlignment="1">
      <alignment horizontal="center" vertical="center" wrapText="1"/>
    </xf>
    <xf numFmtId="9" fontId="6" fillId="6" borderId="0" xfId="15" applyNumberFormat="1" applyFont="1" applyFill="1" applyAlignment="1">
      <alignment horizontal="center" vertical="center" wrapText="1"/>
    </xf>
    <xf numFmtId="0" fontId="6" fillId="6" borderId="48" xfId="15" applyFont="1" applyFill="1" applyBorder="1" applyAlignment="1">
      <alignment horizontal="right" vertical="center" wrapText="1"/>
    </xf>
    <xf numFmtId="9" fontId="6" fillId="6" borderId="18" xfId="15" applyNumberFormat="1" applyFont="1" applyFill="1" applyBorder="1" applyAlignment="1">
      <alignment horizontal="center" vertical="center" wrapText="1"/>
    </xf>
    <xf numFmtId="0" fontId="6" fillId="6" borderId="4" xfId="4" applyFont="1" applyFill="1" applyBorder="1" applyAlignment="1" applyProtection="1">
      <alignment vertical="center" wrapText="1"/>
    </xf>
    <xf numFmtId="0" fontId="6" fillId="6" borderId="17" xfId="4" applyFont="1" applyFill="1" applyBorder="1" applyAlignment="1" applyProtection="1">
      <alignment vertical="center" wrapText="1"/>
    </xf>
    <xf numFmtId="0" fontId="6" fillId="6" borderId="6" xfId="0" applyFont="1" applyFill="1" applyBorder="1"/>
    <xf numFmtId="0" fontId="6" fillId="6" borderId="0" xfId="15" applyFont="1" applyFill="1" applyAlignment="1">
      <alignment horizontal="center" vertical="top" wrapText="1"/>
    </xf>
    <xf numFmtId="0" fontId="6" fillId="6" borderId="18" xfId="15" applyFont="1" applyFill="1" applyBorder="1" applyAlignment="1">
      <alignment horizontal="center" vertical="top" wrapText="1"/>
    </xf>
    <xf numFmtId="0" fontId="6" fillId="6" borderId="21" xfId="15" applyFont="1" applyFill="1" applyBorder="1" applyAlignment="1">
      <alignment horizontal="center" vertical="center" wrapText="1"/>
    </xf>
    <xf numFmtId="0" fontId="6" fillId="6" borderId="21" xfId="0" applyFont="1" applyFill="1" applyBorder="1" applyAlignment="1">
      <alignment horizontal="center"/>
    </xf>
    <xf numFmtId="0" fontId="6" fillId="6" borderId="21" xfId="4" applyFont="1" applyFill="1" applyBorder="1" applyAlignment="1" applyProtection="1">
      <alignment horizontal="center" vertical="center" wrapText="1"/>
    </xf>
    <xf numFmtId="0" fontId="6" fillId="6" borderId="48" xfId="0" applyFont="1" applyFill="1" applyBorder="1"/>
    <xf numFmtId="0" fontId="6" fillId="6" borderId="18" xfId="0" applyFont="1" applyFill="1" applyBorder="1"/>
    <xf numFmtId="0" fontId="6" fillId="6" borderId="10" xfId="4" applyFont="1" applyFill="1" applyBorder="1" applyAlignment="1" applyProtection="1">
      <alignment horizontal="left" vertical="center" wrapText="1"/>
    </xf>
    <xf numFmtId="0" fontId="6" fillId="6" borderId="8" xfId="4" applyFont="1" applyFill="1" applyBorder="1" applyAlignment="1" applyProtection="1">
      <alignment horizontal="left" vertical="center" wrapText="1"/>
    </xf>
    <xf numFmtId="0" fontId="6" fillId="5" borderId="39" xfId="15" applyFont="1" applyFill="1" applyBorder="1" applyAlignment="1">
      <alignment horizontal="left" vertical="center" wrapText="1"/>
    </xf>
    <xf numFmtId="0" fontId="6" fillId="5" borderId="17" xfId="0" applyFont="1" applyFill="1" applyBorder="1"/>
    <xf numFmtId="0" fontId="6" fillId="5" borderId="52" xfId="0" applyFont="1" applyFill="1" applyBorder="1"/>
    <xf numFmtId="0" fontId="6" fillId="5" borderId="38" xfId="0" applyFont="1" applyFill="1" applyBorder="1"/>
    <xf numFmtId="0" fontId="6" fillId="5" borderId="18" xfId="0" applyFont="1" applyFill="1" applyBorder="1"/>
    <xf numFmtId="0" fontId="6" fillId="5" borderId="34" xfId="0" applyFont="1" applyFill="1" applyBorder="1"/>
    <xf numFmtId="0" fontId="6" fillId="5" borderId="52" xfId="15" applyFont="1" applyFill="1" applyBorder="1" applyAlignment="1">
      <alignment vertical="center" wrapText="1"/>
    </xf>
    <xf numFmtId="0" fontId="6" fillId="5" borderId="38" xfId="15" applyFont="1" applyFill="1" applyBorder="1" applyAlignment="1">
      <alignment vertical="center" wrapText="1"/>
    </xf>
    <xf numFmtId="0" fontId="6" fillId="5" borderId="21" xfId="4" applyFont="1" applyFill="1" applyBorder="1" applyAlignment="1" applyProtection="1">
      <alignment horizontal="justify" vertical="center" wrapText="1"/>
    </xf>
    <xf numFmtId="0" fontId="6" fillId="5" borderId="38" xfId="4" applyFont="1" applyFill="1" applyBorder="1" applyAlignment="1" applyProtection="1">
      <alignment vertical="center" wrapText="1"/>
    </xf>
    <xf numFmtId="0" fontId="6" fillId="5" borderId="34" xfId="4" applyFont="1" applyFill="1" applyBorder="1" applyAlignment="1" applyProtection="1">
      <alignment horizontal="center" vertical="center" wrapText="1"/>
    </xf>
    <xf numFmtId="0" fontId="6" fillId="5" borderId="0" xfId="0" applyFont="1" applyFill="1" applyAlignment="1">
      <alignment horizontal="right"/>
    </xf>
    <xf numFmtId="0" fontId="6" fillId="6" borderId="12" xfId="4" applyFont="1" applyFill="1" applyBorder="1" applyAlignment="1" applyProtection="1">
      <alignment horizontal="center" vertical="center" wrapText="1"/>
    </xf>
    <xf numFmtId="0" fontId="6" fillId="6" borderId="8" xfId="4" applyFont="1" applyFill="1" applyBorder="1" applyAlignment="1" applyProtection="1">
      <alignment horizontal="center" vertical="center" wrapText="1"/>
    </xf>
    <xf numFmtId="0" fontId="6" fillId="6" borderId="11" xfId="4" applyFont="1" applyFill="1" applyBorder="1" applyAlignment="1" applyProtection="1">
      <alignment horizontal="center" vertical="center" wrapText="1"/>
    </xf>
    <xf numFmtId="0" fontId="6" fillId="6" borderId="17" xfId="0" applyFont="1" applyFill="1" applyBorder="1"/>
    <xf numFmtId="0" fontId="6" fillId="6" borderId="52" xfId="0" applyFont="1" applyFill="1" applyBorder="1"/>
    <xf numFmtId="0" fontId="6" fillId="6" borderId="0" xfId="0" applyFont="1" applyFill="1"/>
    <xf numFmtId="0" fontId="6" fillId="6" borderId="38" xfId="0" applyFont="1" applyFill="1" applyBorder="1"/>
    <xf numFmtId="0" fontId="6" fillId="6" borderId="18" xfId="4" applyFont="1" applyFill="1" applyBorder="1" applyAlignment="1" applyProtection="1">
      <alignment horizontal="right" vertical="center"/>
    </xf>
    <xf numFmtId="0" fontId="6" fillId="6" borderId="34" xfId="0" applyFont="1" applyFill="1" applyBorder="1"/>
    <xf numFmtId="0" fontId="6" fillId="6" borderId="52" xfId="15" applyFont="1" applyFill="1" applyBorder="1" applyAlignment="1">
      <alignment horizontal="left" vertical="center" wrapText="1"/>
    </xf>
    <xf numFmtId="0" fontId="7" fillId="6" borderId="38" xfId="15" applyFont="1" applyFill="1" applyBorder="1" applyAlignment="1">
      <alignment horizontal="left" vertical="center" wrapText="1"/>
    </xf>
    <xf numFmtId="0" fontId="7" fillId="6" borderId="38" xfId="15" applyFont="1" applyFill="1" applyBorder="1" applyAlignment="1">
      <alignment vertical="center" wrapText="1"/>
    </xf>
    <xf numFmtId="0" fontId="6" fillId="6" borderId="38" xfId="15" applyFont="1" applyFill="1" applyBorder="1" applyAlignment="1">
      <alignment vertical="center" wrapText="1"/>
    </xf>
    <xf numFmtId="0" fontId="6" fillId="6" borderId="17" xfId="15" applyFont="1" applyFill="1" applyBorder="1" applyAlignment="1">
      <alignment horizontal="center" vertical="center" wrapText="1"/>
    </xf>
    <xf numFmtId="0" fontId="6" fillId="6" borderId="52" xfId="15" applyFont="1" applyFill="1" applyBorder="1" applyAlignment="1">
      <alignment horizontal="center" vertical="center" wrapText="1"/>
    </xf>
    <xf numFmtId="0" fontId="6" fillId="6" borderId="38" xfId="15" applyFont="1" applyFill="1" applyBorder="1" applyAlignment="1">
      <alignment horizontal="center" vertical="center" wrapText="1"/>
    </xf>
    <xf numFmtId="0" fontId="6" fillId="6" borderId="18" xfId="15" applyFont="1" applyFill="1" applyBorder="1" applyAlignment="1">
      <alignment horizontal="center" vertical="center" wrapText="1"/>
    </xf>
    <xf numFmtId="0" fontId="6" fillId="6" borderId="34" xfId="15" applyFont="1" applyFill="1" applyBorder="1" applyAlignment="1">
      <alignment horizontal="center" vertical="center" wrapText="1"/>
    </xf>
    <xf numFmtId="0" fontId="6" fillId="6" borderId="0" xfId="4" applyFont="1" applyFill="1" applyBorder="1" applyAlignment="1" applyProtection="1">
      <alignment horizontal="left" vertical="center" wrapText="1"/>
    </xf>
    <xf numFmtId="0" fontId="6" fillId="6" borderId="39" xfId="4" applyFont="1" applyFill="1" applyBorder="1" applyAlignment="1" applyProtection="1">
      <alignment horizontal="left" vertical="center" wrapText="1"/>
    </xf>
    <xf numFmtId="0" fontId="11" fillId="7" borderId="57" xfId="0" applyFont="1" applyFill="1" applyBorder="1"/>
    <xf numFmtId="0" fontId="18" fillId="0" borderId="57" xfId="0" applyFont="1" applyBorder="1" applyAlignment="1">
      <alignment vertical="center" wrapText="1"/>
    </xf>
    <xf numFmtId="0" fontId="18" fillId="0" borderId="63" xfId="0" applyFont="1" applyBorder="1" applyAlignment="1">
      <alignment vertical="center" wrapText="1"/>
    </xf>
    <xf numFmtId="0" fontId="18" fillId="8" borderId="64" xfId="0" applyFont="1" applyFill="1" applyBorder="1" applyAlignment="1">
      <alignment wrapText="1"/>
    </xf>
    <xf numFmtId="0" fontId="1" fillId="0" borderId="66" xfId="0" applyFont="1" applyBorder="1" applyAlignment="1">
      <alignment wrapText="1"/>
    </xf>
    <xf numFmtId="0" fontId="1" fillId="0" borderId="67" xfId="0" applyFont="1" applyBorder="1"/>
    <xf numFmtId="0" fontId="20" fillId="0" borderId="67" xfId="0" applyFont="1" applyBorder="1" applyAlignment="1">
      <alignment wrapText="1"/>
    </xf>
    <xf numFmtId="0" fontId="18" fillId="8" borderId="68" xfId="0" applyFont="1" applyFill="1" applyBorder="1" applyAlignment="1">
      <alignment wrapText="1"/>
    </xf>
    <xf numFmtId="0" fontId="1" fillId="0" borderId="69" xfId="0" applyFont="1" applyBorder="1"/>
    <xf numFmtId="0" fontId="1" fillId="0" borderId="56" xfId="0" applyFont="1" applyBorder="1" applyAlignment="1">
      <alignment wrapText="1"/>
    </xf>
    <xf numFmtId="0" fontId="1" fillId="0" borderId="56" xfId="0" applyFont="1" applyBorder="1"/>
    <xf numFmtId="0" fontId="18" fillId="0" borderId="64" xfId="0" applyFont="1" applyBorder="1" applyAlignment="1">
      <alignment vertical="center" wrapText="1"/>
    </xf>
    <xf numFmtId="0" fontId="18" fillId="8" borderId="64" xfId="0" applyFont="1" applyFill="1" applyBorder="1" applyAlignment="1">
      <alignment vertical="center" wrapText="1"/>
    </xf>
    <xf numFmtId="0" fontId="11" fillId="0" borderId="14" xfId="0" applyFont="1" applyBorder="1" applyAlignment="1">
      <alignment wrapText="1"/>
    </xf>
    <xf numFmtId="0" fontId="17" fillId="0" borderId="70" xfId="0" applyFont="1" applyBorder="1" applyAlignment="1">
      <alignment wrapText="1"/>
    </xf>
    <xf numFmtId="0" fontId="18" fillId="0" borderId="63" xfId="0" applyFont="1" applyBorder="1" applyAlignment="1">
      <alignment wrapText="1"/>
    </xf>
    <xf numFmtId="0" fontId="18" fillId="0" borderId="64" xfId="0" applyFont="1" applyBorder="1" applyAlignment="1">
      <alignment wrapText="1"/>
    </xf>
    <xf numFmtId="0" fontId="11" fillId="0" borderId="0" xfId="0" applyFont="1"/>
    <xf numFmtId="0" fontId="11" fillId="0" borderId="0" xfId="0" applyFont="1" applyAlignment="1">
      <alignment wrapText="1"/>
    </xf>
    <xf numFmtId="0" fontId="11" fillId="0" borderId="56" xfId="0" applyFont="1" applyBorder="1" applyAlignment="1">
      <alignment wrapText="1"/>
    </xf>
    <xf numFmtId="0" fontId="11" fillId="0" borderId="70" xfId="0" applyFont="1" applyBorder="1" applyAlignment="1">
      <alignment wrapText="1"/>
    </xf>
    <xf numFmtId="0" fontId="11" fillId="0" borderId="56" xfId="0" applyFont="1" applyBorder="1"/>
    <xf numFmtId="0" fontId="11" fillId="0" borderId="71" xfId="0" applyFont="1" applyBorder="1" applyAlignment="1">
      <alignment wrapText="1"/>
    </xf>
    <xf numFmtId="0" fontId="11" fillId="0" borderId="70" xfId="0" applyFont="1" applyBorder="1"/>
    <xf numFmtId="0" fontId="11" fillId="0" borderId="67" xfId="0" applyFont="1" applyBorder="1" applyAlignment="1">
      <alignment wrapText="1"/>
    </xf>
    <xf numFmtId="9" fontId="21" fillId="0" borderId="65" xfId="0" applyNumberFormat="1" applyFont="1" applyBorder="1" applyAlignment="1">
      <alignment wrapText="1"/>
    </xf>
    <xf numFmtId="0" fontId="17" fillId="0" borderId="0" xfId="0" applyFont="1"/>
    <xf numFmtId="0" fontId="11" fillId="0" borderId="71" xfId="0" applyFont="1" applyBorder="1"/>
    <xf numFmtId="0" fontId="17" fillId="0" borderId="56" xfId="0" applyFont="1" applyBorder="1"/>
    <xf numFmtId="0" fontId="11" fillId="0" borderId="72" xfId="0" applyFont="1" applyBorder="1" applyAlignment="1">
      <alignment wrapText="1"/>
    </xf>
    <xf numFmtId="0" fontId="11" fillId="0" borderId="65" xfId="0" applyFont="1" applyBorder="1" applyAlignment="1">
      <alignment wrapText="1"/>
    </xf>
    <xf numFmtId="0" fontId="11" fillId="0" borderId="73" xfId="0" applyFont="1" applyBorder="1" applyAlignment="1">
      <alignment wrapText="1"/>
    </xf>
    <xf numFmtId="0" fontId="11" fillId="0" borderId="66" xfId="0" applyFont="1" applyBorder="1" applyAlignment="1">
      <alignment wrapText="1"/>
    </xf>
    <xf numFmtId="9" fontId="11" fillId="0" borderId="14" xfId="0" applyNumberFormat="1" applyFont="1" applyBorder="1" applyAlignment="1">
      <alignment wrapText="1"/>
    </xf>
    <xf numFmtId="0" fontId="11" fillId="0" borderId="64" xfId="0" applyFont="1" applyBorder="1" applyAlignment="1">
      <alignment wrapText="1"/>
    </xf>
    <xf numFmtId="0" fontId="11" fillId="0" borderId="64" xfId="0" applyFont="1" applyBorder="1"/>
    <xf numFmtId="0" fontId="10" fillId="0" borderId="64" xfId="0" applyFont="1" applyBorder="1"/>
    <xf numFmtId="0" fontId="17" fillId="7" borderId="58" xfId="0" applyFont="1" applyFill="1" applyBorder="1" applyAlignment="1">
      <alignment wrapText="1"/>
    </xf>
    <xf numFmtId="0" fontId="10" fillId="0" borderId="77" xfId="0" applyFont="1" applyBorder="1"/>
    <xf numFmtId="0" fontId="1" fillId="0" borderId="44" xfId="0" applyFont="1" applyBorder="1" applyAlignment="1">
      <alignment wrapText="1"/>
    </xf>
    <xf numFmtId="0" fontId="1" fillId="0" borderId="82" xfId="0" applyFont="1" applyBorder="1"/>
    <xf numFmtId="0" fontId="1" fillId="0" borderId="44" xfId="0" applyFont="1" applyBorder="1"/>
    <xf numFmtId="0" fontId="11" fillId="0" borderId="53" xfId="0" applyFont="1" applyBorder="1" applyAlignment="1">
      <alignment wrapText="1"/>
    </xf>
    <xf numFmtId="0" fontId="11" fillId="0" borderId="82" xfId="0" applyFont="1" applyBorder="1" applyAlignment="1">
      <alignment wrapText="1"/>
    </xf>
    <xf numFmtId="0" fontId="11" fillId="0" borderId="44" xfId="0" applyFont="1" applyBorder="1"/>
    <xf numFmtId="0" fontId="11" fillId="0" borderId="44" xfId="0" applyFont="1" applyBorder="1" applyAlignment="1">
      <alignment wrapText="1"/>
    </xf>
    <xf numFmtId="0" fontId="11" fillId="0" borderId="82" xfId="0" applyFont="1" applyBorder="1"/>
    <xf numFmtId="0" fontId="18" fillId="8" borderId="63" xfId="0" applyFont="1" applyFill="1" applyBorder="1" applyAlignment="1">
      <alignment vertical="center" wrapText="1"/>
    </xf>
    <xf numFmtId="0" fontId="18" fillId="8" borderId="68" xfId="0" applyFont="1" applyFill="1" applyBorder="1" applyAlignment="1">
      <alignment vertical="center" wrapText="1"/>
    </xf>
    <xf numFmtId="9" fontId="11" fillId="0" borderId="72" xfId="0" applyNumberFormat="1" applyFont="1" applyBorder="1" applyAlignment="1">
      <alignment wrapText="1"/>
    </xf>
    <xf numFmtId="0" fontId="11" fillId="0" borderId="64" xfId="0" applyFont="1" applyBorder="1" applyAlignment="1">
      <alignment vertical="center" wrapText="1"/>
    </xf>
    <xf numFmtId="0" fontId="11" fillId="0" borderId="64" xfId="0" applyFont="1" applyBorder="1" applyAlignment="1">
      <alignment vertical="center"/>
    </xf>
    <xf numFmtId="0" fontId="10" fillId="0" borderId="64" xfId="0" applyFont="1" applyBorder="1" applyAlignment="1">
      <alignment vertical="center"/>
    </xf>
    <xf numFmtId="0" fontId="10" fillId="0" borderId="77" xfId="0" applyFont="1" applyBorder="1" applyAlignment="1">
      <alignment vertical="center"/>
    </xf>
    <xf numFmtId="0" fontId="1" fillId="0" borderId="8" xfId="15" applyFont="1" applyBorder="1" applyAlignment="1">
      <alignment horizontal="left" vertical="center" wrapText="1"/>
    </xf>
    <xf numFmtId="0" fontId="20" fillId="0" borderId="47" xfId="15" applyFont="1" applyBorder="1" applyAlignment="1">
      <alignment horizontal="right" vertical="center" wrapText="1"/>
    </xf>
    <xf numFmtId="0" fontId="1" fillId="0" borderId="4" xfId="0" applyFont="1" applyBorder="1" applyAlignment="1">
      <alignment horizontal="center"/>
    </xf>
    <xf numFmtId="0" fontId="1" fillId="0" borderId="17" xfId="0" applyFont="1" applyBorder="1" applyAlignment="1">
      <alignment horizontal="center"/>
    </xf>
    <xf numFmtId="0" fontId="1" fillId="0" borderId="0" xfId="0" applyFont="1" applyAlignment="1">
      <alignment horizontal="center"/>
    </xf>
    <xf numFmtId="0" fontId="1" fillId="0" borderId="18" xfId="0" applyFont="1" applyBorder="1" applyAlignment="1">
      <alignment horizontal="center"/>
    </xf>
    <xf numFmtId="0" fontId="1" fillId="0" borderId="8" xfId="4" applyFont="1" applyFill="1" applyBorder="1" applyAlignment="1" applyProtection="1">
      <alignment horizontal="center" vertical="center" wrapText="1"/>
    </xf>
    <xf numFmtId="0" fontId="4" fillId="0" borderId="21" xfId="4" applyFont="1" applyFill="1" applyBorder="1" applyAlignment="1" applyProtection="1">
      <alignment horizontal="left" vertical="center" wrapText="1"/>
    </xf>
    <xf numFmtId="0" fontId="1" fillId="0" borderId="4" xfId="15" applyFont="1" applyBorder="1" applyAlignment="1">
      <alignment vertical="center"/>
    </xf>
    <xf numFmtId="0" fontId="1" fillId="0" borderId="17" xfId="15" applyFont="1" applyBorder="1" applyAlignment="1">
      <alignment vertical="center" wrapText="1"/>
    </xf>
    <xf numFmtId="0" fontId="1" fillId="0" borderId="6" xfId="15" applyFont="1" applyBorder="1" applyAlignment="1">
      <alignment vertical="center"/>
    </xf>
    <xf numFmtId="0" fontId="1" fillId="0" borderId="18" xfId="15" applyFont="1" applyBorder="1" applyAlignment="1">
      <alignment vertical="center" wrapText="1"/>
    </xf>
    <xf numFmtId="0" fontId="1" fillId="0" borderId="0" xfId="15" applyFont="1" applyAlignment="1">
      <alignment vertical="center" wrapText="1"/>
    </xf>
    <xf numFmtId="0" fontId="1" fillId="0" borderId="6" xfId="4" applyFont="1" applyFill="1" applyBorder="1" applyAlignment="1" applyProtection="1">
      <alignment horizontal="right" vertical="center" wrapText="1"/>
    </xf>
    <xf numFmtId="0" fontId="1" fillId="0" borderId="20" xfId="4" applyFont="1" applyFill="1" applyBorder="1" applyAlignment="1" applyProtection="1">
      <alignment horizontal="justify" vertical="center" wrapText="1"/>
    </xf>
    <xf numFmtId="0" fontId="1" fillId="0" borderId="0" xfId="4" applyFont="1" applyFill="1" applyBorder="1" applyAlignment="1" applyProtection="1">
      <alignment horizontal="right" vertical="center" wrapText="1"/>
    </xf>
    <xf numFmtId="0" fontId="1" fillId="0" borderId="21" xfId="4" applyFont="1" applyFill="1" applyBorder="1" applyAlignment="1" applyProtection="1">
      <alignment horizontal="center" vertical="center" wrapText="1"/>
    </xf>
    <xf numFmtId="0" fontId="1" fillId="0" borderId="21" xfId="4" applyFont="1" applyFill="1" applyBorder="1" applyAlignment="1" applyProtection="1">
      <alignment vertical="center" wrapText="1"/>
    </xf>
    <xf numFmtId="0" fontId="1" fillId="0" borderId="0" xfId="4" applyFont="1" applyFill="1" applyBorder="1" applyAlignment="1" applyProtection="1">
      <alignment vertical="center" wrapText="1"/>
    </xf>
    <xf numFmtId="0" fontId="1" fillId="0" borderId="18" xfId="11" applyFont="1" applyBorder="1" applyAlignment="1">
      <alignment horizontal="left"/>
    </xf>
    <xf numFmtId="0" fontId="1" fillId="0" borderId="18" xfId="11" applyFont="1" applyBorder="1" applyAlignment="1">
      <alignment horizontal="center"/>
    </xf>
    <xf numFmtId="0" fontId="1" fillId="0" borderId="48" xfId="4" applyFont="1" applyFill="1" applyBorder="1" applyAlignment="1" applyProtection="1">
      <alignment horizontal="center" vertical="center" wrapText="1"/>
    </xf>
    <xf numFmtId="0" fontId="1" fillId="0" borderId="18" xfId="4" applyFont="1" applyFill="1" applyBorder="1" applyAlignment="1" applyProtection="1">
      <alignment horizontal="center" vertical="center" wrapText="1"/>
    </xf>
    <xf numFmtId="0" fontId="1" fillId="0" borderId="4"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1" fillId="0" borderId="0" xfId="4" applyFont="1" applyFill="1" applyBorder="1" applyAlignment="1" applyProtection="1">
      <alignment horizontal="center" vertical="center" wrapText="1"/>
    </xf>
    <xf numFmtId="0" fontId="1" fillId="0" borderId="21" xfId="0" applyFont="1" applyBorder="1"/>
    <xf numFmtId="0" fontId="1" fillId="0" borderId="48" xfId="4" applyFont="1" applyFill="1" applyBorder="1" applyAlignment="1" applyProtection="1">
      <alignment vertical="center" wrapText="1"/>
    </xf>
    <xf numFmtId="0" fontId="1" fillId="0" borderId="18" xfId="4" applyFont="1" applyFill="1" applyBorder="1" applyAlignment="1" applyProtection="1">
      <alignment vertical="center" wrapText="1"/>
    </xf>
    <xf numFmtId="0" fontId="1" fillId="0" borderId="4"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49" xfId="4" applyFont="1" applyFill="1" applyBorder="1" applyAlignment="1" applyProtection="1">
      <alignment horizontal="right" vertical="center" wrapText="1"/>
    </xf>
    <xf numFmtId="0" fontId="23" fillId="0" borderId="21" xfId="4" applyFont="1" applyFill="1" applyBorder="1" applyAlignment="1" applyProtection="1">
      <alignment vertical="center" wrapText="1"/>
    </xf>
    <xf numFmtId="0" fontId="1" fillId="0" borderId="0" xfId="4" applyFont="1" applyFill="1" applyBorder="1" applyAlignment="1" applyProtection="1">
      <alignment horizontal="right" vertical="center"/>
    </xf>
    <xf numFmtId="49" fontId="4" fillId="0" borderId="4" xfId="15" applyNumberFormat="1" applyFont="1" applyBorder="1" applyAlignment="1">
      <alignment horizontal="center" vertical="center"/>
    </xf>
    <xf numFmtId="49" fontId="4" fillId="0" borderId="17" xfId="15" applyNumberFormat="1" applyFont="1" applyBorder="1" applyAlignment="1">
      <alignment horizontal="center" vertical="center"/>
    </xf>
    <xf numFmtId="0" fontId="1" fillId="0" borderId="6" xfId="4" applyFont="1" applyFill="1" applyBorder="1" applyAlignment="1" applyProtection="1">
      <alignment horizontal="center" vertical="center" wrapText="1"/>
    </xf>
    <xf numFmtId="167" fontId="1" fillId="0" borderId="21" xfId="9" applyNumberFormat="1" applyFont="1" applyFill="1" applyBorder="1" applyAlignment="1" applyProtection="1">
      <alignment vertical="center" wrapText="1"/>
    </xf>
    <xf numFmtId="49" fontId="4" fillId="0" borderId="0" xfId="15" applyNumberFormat="1" applyFont="1" applyAlignment="1">
      <alignment horizontal="center" vertical="center"/>
    </xf>
    <xf numFmtId="0" fontId="1" fillId="4" borderId="21" xfId="15" applyFont="1" applyFill="1" applyBorder="1" applyAlignment="1">
      <alignment horizontal="center" vertical="center"/>
    </xf>
    <xf numFmtId="167" fontId="1" fillId="0" borderId="18" xfId="9" applyNumberFormat="1" applyFont="1" applyFill="1" applyBorder="1" applyAlignment="1" applyProtection="1">
      <alignment vertical="center" wrapText="1"/>
    </xf>
    <xf numFmtId="49" fontId="4" fillId="0" borderId="18" xfId="15" applyNumberFormat="1" applyFont="1" applyBorder="1" applyAlignment="1">
      <alignment horizontal="center" vertical="center"/>
    </xf>
    <xf numFmtId="0" fontId="1" fillId="0" borderId="4" xfId="15" applyFont="1" applyBorder="1" applyAlignment="1">
      <alignment horizontal="left" vertical="center" wrapText="1"/>
    </xf>
    <xf numFmtId="0" fontId="1" fillId="0" borderId="17" xfId="15" applyFont="1" applyBorder="1" applyAlignment="1">
      <alignment horizontal="left" vertical="center" wrapText="1"/>
    </xf>
    <xf numFmtId="0" fontId="1" fillId="0" borderId="6" xfId="15" applyFont="1" applyBorder="1" applyAlignment="1">
      <alignment horizontal="right" vertical="center" wrapText="1"/>
    </xf>
    <xf numFmtId="0" fontId="4" fillId="0" borderId="0" xfId="15" applyFont="1" applyAlignment="1">
      <alignment horizontal="center" vertical="center" wrapText="1"/>
    </xf>
    <xf numFmtId="0" fontId="4" fillId="0" borderId="0" xfId="11" applyFont="1" applyAlignment="1">
      <alignment horizontal="center"/>
    </xf>
    <xf numFmtId="9" fontId="1" fillId="0" borderId="21" xfId="2" applyFont="1" applyFill="1" applyBorder="1" applyAlignment="1" applyProtection="1">
      <alignment horizontal="center" vertical="center" wrapText="1"/>
    </xf>
    <xf numFmtId="9" fontId="1" fillId="0" borderId="11" xfId="2" applyFont="1" applyFill="1" applyBorder="1" applyAlignment="1">
      <alignment horizontal="center" vertical="center" wrapText="1"/>
    </xf>
    <xf numFmtId="0" fontId="4" fillId="0" borderId="0" xfId="0" applyFont="1" applyAlignment="1">
      <alignment horizontal="center"/>
    </xf>
    <xf numFmtId="0" fontId="1" fillId="0" borderId="11" xfId="15" applyFont="1" applyBorder="1" applyAlignment="1">
      <alignment horizontal="center" vertical="center" wrapText="1"/>
    </xf>
    <xf numFmtId="0" fontId="1" fillId="0" borderId="0" xfId="15" applyFont="1" applyAlignment="1">
      <alignment horizontal="center" vertical="center" wrapText="1"/>
    </xf>
    <xf numFmtId="0" fontId="1" fillId="0" borderId="0" xfId="11" applyFont="1" applyAlignment="1">
      <alignment horizontal="center"/>
    </xf>
    <xf numFmtId="9" fontId="1" fillId="0" borderId="12" xfId="15" applyNumberFormat="1" applyFont="1" applyBorder="1" applyAlignment="1">
      <alignment horizontal="center" vertical="center" wrapText="1"/>
    </xf>
    <xf numFmtId="9" fontId="1" fillId="0" borderId="8" xfId="15" applyNumberFormat="1" applyFont="1" applyBorder="1" applyAlignment="1">
      <alignment horizontal="center" vertical="center" wrapText="1"/>
    </xf>
    <xf numFmtId="0" fontId="1" fillId="0" borderId="8" xfId="15" applyFont="1" applyBorder="1" applyAlignment="1">
      <alignment horizontal="center" vertical="center" wrapText="1"/>
    </xf>
    <xf numFmtId="9" fontId="4" fillId="0" borderId="8" xfId="15" applyNumberFormat="1" applyFont="1" applyBorder="1" applyAlignment="1">
      <alignment horizontal="center" vertical="center" wrapText="1"/>
    </xf>
    <xf numFmtId="9" fontId="1" fillId="0" borderId="17" xfId="15" applyNumberFormat="1" applyFont="1" applyBorder="1" applyAlignment="1">
      <alignment horizontal="center" vertical="center" wrapText="1"/>
    </xf>
    <xf numFmtId="9" fontId="1" fillId="0" borderId="0" xfId="15" applyNumberFormat="1" applyFont="1" applyAlignment="1">
      <alignment horizontal="center" vertical="center" wrapText="1"/>
    </xf>
    <xf numFmtId="0" fontId="1" fillId="0" borderId="48" xfId="15" applyFont="1" applyBorder="1" applyAlignment="1">
      <alignment horizontal="right" vertical="center" wrapText="1"/>
    </xf>
    <xf numFmtId="9" fontId="1" fillId="0" borderId="18" xfId="15" applyNumberFormat="1" applyFont="1" applyBorder="1" applyAlignment="1">
      <alignment horizontal="center" vertical="center" wrapText="1"/>
    </xf>
    <xf numFmtId="0" fontId="1" fillId="0" borderId="6" xfId="0" applyFont="1" applyBorder="1"/>
    <xf numFmtId="0" fontId="1" fillId="0" borderId="0" xfId="15" applyFont="1" applyAlignment="1">
      <alignment horizontal="center" vertical="top" wrapText="1"/>
    </xf>
    <xf numFmtId="0" fontId="1" fillId="0" borderId="18" xfId="15" applyFont="1" applyBorder="1" applyAlignment="1">
      <alignment horizontal="center" vertical="top" wrapText="1"/>
    </xf>
    <xf numFmtId="0" fontId="1" fillId="0" borderId="21" xfId="0" applyFont="1" applyBorder="1" applyAlignment="1">
      <alignment horizontal="center"/>
    </xf>
    <xf numFmtId="0" fontId="1" fillId="0" borderId="48" xfId="0" applyFont="1" applyBorder="1"/>
    <xf numFmtId="0" fontId="1" fillId="0" borderId="18" xfId="0" applyFont="1" applyBorder="1"/>
    <xf numFmtId="0" fontId="1" fillId="0" borderId="39" xfId="15" applyFont="1" applyBorder="1" applyAlignment="1">
      <alignment horizontal="center" vertical="center" wrapText="1"/>
    </xf>
    <xf numFmtId="0" fontId="1" fillId="0" borderId="39" xfId="15" applyFont="1" applyBorder="1" applyAlignment="1">
      <alignment horizontal="left" vertical="center" wrapText="1"/>
    </xf>
    <xf numFmtId="0" fontId="1" fillId="0" borderId="17" xfId="0" applyFont="1" applyBorder="1"/>
    <xf numFmtId="0" fontId="1" fillId="0" borderId="52" xfId="0" applyFont="1" applyBorder="1"/>
    <xf numFmtId="0" fontId="1" fillId="0" borderId="38" xfId="0" applyFont="1" applyBorder="1"/>
    <xf numFmtId="0" fontId="1" fillId="0" borderId="34" xfId="0" applyFont="1" applyBorder="1"/>
    <xf numFmtId="0" fontId="1" fillId="0" borderId="52" xfId="15" applyFont="1" applyBorder="1" applyAlignment="1">
      <alignment vertical="center" wrapText="1"/>
    </xf>
    <xf numFmtId="0" fontId="1" fillId="0" borderId="38" xfId="15" applyFont="1" applyBorder="1" applyAlignment="1">
      <alignment vertical="center" wrapText="1"/>
    </xf>
    <xf numFmtId="0" fontId="1" fillId="0" borderId="21" xfId="4" applyFont="1" applyFill="1" applyBorder="1" applyAlignment="1" applyProtection="1">
      <alignment horizontal="justify" vertical="center" wrapText="1"/>
    </xf>
    <xf numFmtId="0" fontId="1" fillId="0" borderId="38" xfId="4" applyFont="1" applyFill="1" applyBorder="1" applyAlignment="1" applyProtection="1">
      <alignment vertical="center" wrapText="1"/>
    </xf>
    <xf numFmtId="0" fontId="1" fillId="0" borderId="34" xfId="11" applyFont="1" applyBorder="1" applyAlignment="1">
      <alignment horizontal="center"/>
    </xf>
    <xf numFmtId="0" fontId="1" fillId="0" borderId="34" xfId="4" applyFont="1" applyFill="1" applyBorder="1" applyAlignment="1" applyProtection="1">
      <alignment horizontal="center" vertical="center" wrapText="1"/>
    </xf>
    <xf numFmtId="0" fontId="1" fillId="0" borderId="0" xfId="0" applyFont="1" applyAlignment="1">
      <alignment horizontal="right"/>
    </xf>
    <xf numFmtId="0" fontId="1" fillId="0" borderId="52" xfId="4" applyFont="1" applyFill="1" applyBorder="1" applyAlignment="1" applyProtection="1">
      <alignment horizontal="center" vertical="center" wrapText="1"/>
    </xf>
    <xf numFmtId="0" fontId="1" fillId="0" borderId="38" xfId="4" applyFont="1" applyFill="1" applyBorder="1" applyAlignment="1" applyProtection="1">
      <alignment horizontal="center" vertical="center" wrapText="1"/>
    </xf>
    <xf numFmtId="0" fontId="1" fillId="0" borderId="18" xfId="4" applyFont="1" applyFill="1" applyBorder="1" applyAlignment="1" applyProtection="1">
      <alignment horizontal="right" vertical="center"/>
    </xf>
    <xf numFmtId="0" fontId="1" fillId="0" borderId="52" xfId="15" applyFont="1" applyBorder="1" applyAlignment="1">
      <alignment horizontal="left" vertical="center" wrapText="1"/>
    </xf>
    <xf numFmtId="0" fontId="4" fillId="0" borderId="38" xfId="15" applyFont="1" applyBorder="1" applyAlignment="1">
      <alignment horizontal="left" vertical="center" wrapText="1"/>
    </xf>
    <xf numFmtId="9" fontId="1" fillId="0" borderId="39" xfId="2" applyFont="1" applyFill="1" applyBorder="1" applyAlignment="1">
      <alignment horizontal="center" vertical="center" wrapText="1"/>
    </xf>
    <xf numFmtId="0" fontId="4" fillId="0" borderId="38" xfId="15" applyFont="1" applyBorder="1" applyAlignment="1">
      <alignment vertical="center" wrapText="1"/>
    </xf>
    <xf numFmtId="0" fontId="1" fillId="0" borderId="17" xfId="15" applyFont="1" applyBorder="1" applyAlignment="1">
      <alignment horizontal="center" vertical="center" wrapText="1"/>
    </xf>
    <xf numFmtId="0" fontId="1" fillId="0" borderId="52" xfId="15" applyFont="1" applyBorder="1" applyAlignment="1">
      <alignment horizontal="center" vertical="center" wrapText="1"/>
    </xf>
    <xf numFmtId="0" fontId="1" fillId="0" borderId="38" xfId="15" applyFont="1" applyBorder="1" applyAlignment="1">
      <alignment horizontal="center" vertical="center" wrapText="1"/>
    </xf>
    <xf numFmtId="0" fontId="1" fillId="0" borderId="18" xfId="15" applyFont="1" applyBorder="1" applyAlignment="1">
      <alignment horizontal="center" vertical="center" wrapText="1"/>
    </xf>
    <xf numFmtId="0" fontId="1" fillId="0" borderId="34" xfId="15" applyFont="1" applyBorder="1" applyAlignment="1">
      <alignment horizontal="center" vertical="center" wrapText="1"/>
    </xf>
    <xf numFmtId="0" fontId="1" fillId="0" borderId="0" xfId="4" applyFont="1" applyFill="1" applyBorder="1" applyAlignment="1" applyProtection="1">
      <alignment horizontal="left" vertical="center" wrapText="1"/>
    </xf>
    <xf numFmtId="0" fontId="1" fillId="0" borderId="23" xfId="0" applyFont="1" applyBorder="1" applyAlignment="1">
      <alignment vertical="center" wrapText="1"/>
    </xf>
    <xf numFmtId="0" fontId="1" fillId="0" borderId="8" xfId="15" applyFont="1" applyBorder="1" applyAlignment="1">
      <alignment horizontal="left" vertical="center"/>
    </xf>
    <xf numFmtId="0" fontId="1" fillId="0" borderId="17" xfId="15" applyFont="1" applyBorder="1" applyAlignment="1">
      <alignment horizontal="left" vertical="center"/>
    </xf>
    <xf numFmtId="0" fontId="1" fillId="0" borderId="41" xfId="15" applyFont="1" applyBorder="1" applyAlignment="1">
      <alignment horizontal="left" vertical="center"/>
    </xf>
    <xf numFmtId="0" fontId="20" fillId="0" borderId="47" xfId="15" applyFont="1" applyBorder="1" applyAlignment="1">
      <alignment horizontal="left" vertical="center" wrapText="1"/>
    </xf>
    <xf numFmtId="0" fontId="1" fillId="0" borderId="8" xfId="0" applyFont="1" applyBorder="1" applyAlignment="1">
      <alignment vertical="center" wrapText="1"/>
    </xf>
    <xf numFmtId="0" fontId="4" fillId="0" borderId="20" xfId="0" applyFont="1" applyBorder="1" applyAlignment="1">
      <alignment vertical="center" wrapText="1"/>
    </xf>
    <xf numFmtId="0" fontId="1" fillId="0" borderId="21" xfId="15" applyFont="1" applyBorder="1" applyAlignment="1">
      <alignment horizontal="center" vertical="center"/>
    </xf>
    <xf numFmtId="0" fontId="1" fillId="0" borderId="39" xfId="15" applyFont="1" applyBorder="1" applyAlignment="1">
      <alignment horizontal="left" vertical="center"/>
    </xf>
    <xf numFmtId="0" fontId="1" fillId="0" borderId="38" xfId="15" applyFont="1" applyBorder="1" applyAlignment="1">
      <alignment horizontal="left" vertical="center" wrapText="1"/>
    </xf>
    <xf numFmtId="0" fontId="1" fillId="0" borderId="14" xfId="0" applyFont="1" applyBorder="1" applyAlignment="1">
      <alignment wrapText="1"/>
    </xf>
    <xf numFmtId="0" fontId="1" fillId="0" borderId="15" xfId="0" applyFont="1" applyBorder="1" applyAlignment="1">
      <alignment vertical="center"/>
    </xf>
    <xf numFmtId="0" fontId="20" fillId="0" borderId="15" xfId="0" applyFont="1" applyBorder="1" applyAlignment="1">
      <alignment vertical="center" wrapText="1"/>
    </xf>
    <xf numFmtId="0" fontId="1" fillId="0" borderId="17" xfId="0" applyFont="1" applyBorder="1" applyAlignment="1">
      <alignment vertical="center"/>
    </xf>
    <xf numFmtId="0" fontId="1" fillId="0" borderId="18" xfId="0" applyFont="1" applyBorder="1" applyAlignment="1">
      <alignment horizontal="center" vertical="center" wrapText="1"/>
    </xf>
    <xf numFmtId="0" fontId="1" fillId="0" borderId="18" xfId="0" applyFont="1" applyBorder="1" applyAlignment="1">
      <alignment horizontal="center" vertical="center"/>
    </xf>
    <xf numFmtId="0" fontId="1" fillId="0" borderId="0" xfId="0" applyFont="1" applyAlignment="1">
      <alignment vertical="center" wrapText="1"/>
    </xf>
    <xf numFmtId="0" fontId="1" fillId="0" borderId="18" xfId="0" applyFont="1" applyBorder="1" applyAlignment="1">
      <alignment vertical="center" wrapText="1"/>
    </xf>
    <xf numFmtId="0" fontId="1" fillId="0" borderId="20" xfId="0" applyFont="1" applyBorder="1" applyAlignment="1">
      <alignment vertical="center" wrapText="1"/>
    </xf>
    <xf numFmtId="0" fontId="1" fillId="0" borderId="20" xfId="0" applyFont="1" applyBorder="1" applyAlignment="1">
      <alignment horizontal="center" vertical="center" wrapText="1"/>
    </xf>
    <xf numFmtId="0" fontId="1" fillId="0" borderId="18" xfId="0" applyFont="1" applyBorder="1" applyAlignment="1">
      <alignment vertical="center"/>
    </xf>
    <xf numFmtId="0" fontId="1" fillId="0" borderId="21" xfId="0" applyFont="1" applyBorder="1" applyAlignment="1">
      <alignment vertical="center" wrapText="1"/>
    </xf>
    <xf numFmtId="0" fontId="1" fillId="0" borderId="20" xfId="0" applyFont="1" applyBorder="1" applyAlignment="1">
      <alignment vertical="center"/>
    </xf>
    <xf numFmtId="0" fontId="1" fillId="0" borderId="15" xfId="0" applyFont="1" applyBorder="1" applyAlignment="1">
      <alignment vertical="center" wrapText="1"/>
    </xf>
    <xf numFmtId="0" fontId="23" fillId="0" borderId="11" xfId="0" applyFont="1" applyBorder="1" applyAlignment="1">
      <alignment vertical="center" wrapText="1"/>
    </xf>
    <xf numFmtId="0" fontId="4" fillId="0" borderId="0" xfId="0" applyFont="1" applyAlignment="1">
      <alignment vertical="center"/>
    </xf>
    <xf numFmtId="3" fontId="1" fillId="0" borderId="21" xfId="0" applyNumberFormat="1" applyFont="1" applyBorder="1" applyAlignment="1">
      <alignment vertical="center" wrapText="1"/>
    </xf>
    <xf numFmtId="0" fontId="1" fillId="0" borderId="21" xfId="0" applyFont="1" applyBorder="1" applyAlignment="1">
      <alignment vertical="center"/>
    </xf>
    <xf numFmtId="0" fontId="4" fillId="0" borderId="18" xfId="0" applyFont="1" applyBorder="1" applyAlignment="1">
      <alignment vertical="center"/>
    </xf>
    <xf numFmtId="9" fontId="1" fillId="0" borderId="12" xfId="0" applyNumberFormat="1" applyFont="1" applyBorder="1" applyAlignment="1">
      <alignment vertical="center" wrapText="1"/>
    </xf>
    <xf numFmtId="0" fontId="1" fillId="0" borderId="11" xfId="0" applyFont="1" applyBorder="1" applyAlignment="1">
      <alignment vertical="center" wrapText="1"/>
    </xf>
    <xf numFmtId="9" fontId="1" fillId="0" borderId="8" xfId="0" applyNumberFormat="1" applyFont="1" applyBorder="1" applyAlignment="1">
      <alignment vertical="center" wrapText="1"/>
    </xf>
    <xf numFmtId="0" fontId="1" fillId="0" borderId="12" xfId="0" applyFont="1" applyBorder="1" applyAlignment="1">
      <alignment vertical="center" wrapText="1"/>
    </xf>
    <xf numFmtId="0" fontId="1" fillId="0" borderId="22" xfId="0" applyFont="1" applyBorder="1" applyAlignment="1">
      <alignment vertical="center" wrapText="1"/>
    </xf>
    <xf numFmtId="0" fontId="1" fillId="0" borderId="34" xfId="0" applyFont="1" applyBorder="1" applyAlignment="1">
      <alignment vertical="center" wrapText="1"/>
    </xf>
    <xf numFmtId="0" fontId="1" fillId="0" borderId="53" xfId="0" applyFont="1" applyBorder="1" applyAlignment="1">
      <alignment wrapText="1"/>
    </xf>
    <xf numFmtId="0" fontId="1" fillId="0" borderId="38" xfId="0" applyFont="1" applyBorder="1" applyAlignment="1">
      <alignment vertical="center"/>
    </xf>
    <xf numFmtId="0" fontId="1" fillId="0" borderId="34" xfId="0" applyFont="1" applyBorder="1" applyAlignment="1">
      <alignment vertical="center"/>
    </xf>
    <xf numFmtId="0" fontId="1" fillId="0" borderId="38" xfId="0" applyFont="1" applyBorder="1" applyAlignment="1">
      <alignment vertical="center" wrapText="1"/>
    </xf>
    <xf numFmtId="0" fontId="1" fillId="0" borderId="39" xfId="0" applyFont="1" applyBorder="1" applyAlignment="1">
      <alignment vertical="center" wrapText="1"/>
    </xf>
    <xf numFmtId="0" fontId="6" fillId="3" borderId="15" xfId="0" applyFont="1" applyFill="1" applyBorder="1" applyAlignment="1">
      <alignment vertical="center"/>
    </xf>
    <xf numFmtId="0" fontId="11" fillId="8" borderId="56" xfId="0" applyFont="1" applyFill="1" applyBorder="1"/>
    <xf numFmtId="0" fontId="11" fillId="8" borderId="0" xfId="0" applyFont="1" applyFill="1"/>
    <xf numFmtId="0" fontId="6" fillId="3" borderId="18"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5" borderId="20"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5" borderId="18" xfId="0" applyFont="1" applyFill="1" applyBorder="1" applyAlignment="1">
      <alignment vertical="center"/>
    </xf>
    <xf numFmtId="0" fontId="8" fillId="5" borderId="11" xfId="0" applyFont="1" applyFill="1" applyBorder="1" applyAlignment="1">
      <alignment vertical="center" wrapText="1"/>
    </xf>
    <xf numFmtId="0" fontId="6" fillId="5" borderId="21" xfId="0" applyFont="1" applyFill="1" applyBorder="1" applyAlignment="1">
      <alignment vertical="center" wrapText="1"/>
    </xf>
    <xf numFmtId="3" fontId="6" fillId="3" borderId="21" xfId="0" applyNumberFormat="1" applyFont="1" applyFill="1" applyBorder="1" applyAlignment="1">
      <alignment vertical="center" wrapText="1"/>
    </xf>
    <xf numFmtId="0" fontId="6" fillId="0" borderId="21" xfId="0" applyFont="1" applyBorder="1" applyAlignment="1">
      <alignment vertical="center"/>
    </xf>
    <xf numFmtId="9" fontId="6" fillId="5" borderId="12" xfId="0" applyNumberFormat="1" applyFont="1" applyFill="1" applyBorder="1" applyAlignment="1">
      <alignment vertical="center" wrapText="1"/>
    </xf>
    <xf numFmtId="41" fontId="6" fillId="3" borderId="22" xfId="3" applyFont="1" applyFill="1" applyBorder="1" applyAlignment="1">
      <alignment vertical="center" wrapText="1"/>
    </xf>
    <xf numFmtId="0" fontId="6" fillId="3" borderId="21" xfId="0" applyFont="1" applyFill="1" applyBorder="1" applyAlignment="1">
      <alignment horizontal="center" vertical="center" wrapText="1"/>
    </xf>
    <xf numFmtId="0" fontId="1" fillId="7" borderId="57" xfId="0" applyFont="1" applyFill="1" applyBorder="1"/>
    <xf numFmtId="0" fontId="20" fillId="0" borderId="57" xfId="0" applyFont="1" applyBorder="1" applyAlignment="1">
      <alignment vertical="center" wrapText="1"/>
    </xf>
    <xf numFmtId="0" fontId="20" fillId="8" borderId="63" xfId="0" applyFont="1" applyFill="1" applyBorder="1" applyAlignment="1">
      <alignment vertical="center" wrapText="1"/>
    </xf>
    <xf numFmtId="0" fontId="20" fillId="8" borderId="64" xfId="0" applyFont="1" applyFill="1" applyBorder="1" applyAlignment="1">
      <alignment vertical="center" wrapText="1"/>
    </xf>
    <xf numFmtId="0" fontId="20" fillId="8" borderId="68" xfId="0" applyFont="1" applyFill="1" applyBorder="1" applyAlignment="1">
      <alignment vertical="center" wrapText="1"/>
    </xf>
    <xf numFmtId="0" fontId="4" fillId="0" borderId="70" xfId="0" applyFont="1" applyBorder="1" applyAlignment="1">
      <alignment wrapText="1"/>
    </xf>
    <xf numFmtId="0" fontId="20" fillId="0" borderId="63" xfId="0" applyFont="1" applyBorder="1" applyAlignment="1">
      <alignment vertical="center" wrapText="1"/>
    </xf>
    <xf numFmtId="0" fontId="20" fillId="0" borderId="64" xfId="0" applyFont="1" applyBorder="1" applyAlignment="1">
      <alignment vertical="center" wrapText="1"/>
    </xf>
    <xf numFmtId="0" fontId="1" fillId="0" borderId="0" xfId="0" applyFont="1" applyAlignment="1">
      <alignment wrapText="1"/>
    </xf>
    <xf numFmtId="0" fontId="1" fillId="0" borderId="70" xfId="0" applyFont="1" applyBorder="1" applyAlignment="1">
      <alignment wrapText="1"/>
    </xf>
    <xf numFmtId="0" fontId="1" fillId="0" borderId="71" xfId="0" applyFont="1" applyBorder="1" applyAlignment="1">
      <alignment wrapText="1"/>
    </xf>
    <xf numFmtId="0" fontId="1" fillId="0" borderId="70" xfId="0" applyFont="1" applyBorder="1"/>
    <xf numFmtId="0" fontId="1" fillId="0" borderId="67" xfId="0" applyFont="1" applyBorder="1" applyAlignment="1">
      <alignment wrapText="1"/>
    </xf>
    <xf numFmtId="10" fontId="23" fillId="0" borderId="65" xfId="0" applyNumberFormat="1" applyFont="1" applyBorder="1" applyAlignment="1">
      <alignment wrapText="1"/>
    </xf>
    <xf numFmtId="0" fontId="4" fillId="0" borderId="0" xfId="0" applyFont="1"/>
    <xf numFmtId="0" fontId="1" fillId="0" borderId="71" xfId="0" applyFont="1" applyBorder="1"/>
    <xf numFmtId="0" fontId="4" fillId="0" borderId="56" xfId="0" applyFont="1" applyBorder="1"/>
    <xf numFmtId="9" fontId="1" fillId="0" borderId="72" xfId="0" applyNumberFormat="1" applyFont="1" applyBorder="1" applyAlignment="1">
      <alignment wrapText="1"/>
    </xf>
    <xf numFmtId="0" fontId="1" fillId="0" borderId="65" xfId="0" applyFont="1" applyBorder="1" applyAlignment="1">
      <alignment wrapText="1"/>
    </xf>
    <xf numFmtId="9" fontId="1" fillId="0" borderId="14" xfId="0" applyNumberFormat="1" applyFont="1" applyBorder="1" applyAlignment="1">
      <alignment wrapText="1"/>
    </xf>
    <xf numFmtId="0" fontId="1" fillId="0" borderId="72" xfId="0" applyFont="1" applyBorder="1" applyAlignment="1">
      <alignment wrapText="1"/>
    </xf>
    <xf numFmtId="41" fontId="1" fillId="0" borderId="73" xfId="3" applyFont="1" applyFill="1" applyBorder="1" applyAlignment="1">
      <alignment wrapText="1"/>
    </xf>
    <xf numFmtId="0" fontId="1" fillId="0" borderId="71" xfId="0" applyFont="1" applyBorder="1" applyAlignment="1">
      <alignment horizontal="center"/>
    </xf>
    <xf numFmtId="0" fontId="1" fillId="0" borderId="64" xfId="0" applyFont="1" applyBorder="1" applyAlignment="1">
      <alignment vertical="center" wrapText="1"/>
    </xf>
    <xf numFmtId="0" fontId="1" fillId="0" borderId="64" xfId="0" applyFont="1" applyBorder="1" applyAlignment="1">
      <alignment vertical="center"/>
    </xf>
    <xf numFmtId="0" fontId="2" fillId="0" borderId="64" xfId="0" applyFont="1" applyBorder="1" applyAlignment="1">
      <alignment vertical="center"/>
    </xf>
    <xf numFmtId="0" fontId="4" fillId="7" borderId="58" xfId="0" applyFont="1" applyFill="1" applyBorder="1" applyAlignment="1">
      <alignment wrapText="1"/>
    </xf>
    <xf numFmtId="0" fontId="2" fillId="0" borderId="77" xfId="0" applyFont="1" applyBorder="1" applyAlignment="1">
      <alignment vertical="center"/>
    </xf>
    <xf numFmtId="0" fontId="2" fillId="0" borderId="0" xfId="0" applyFont="1" applyAlignment="1">
      <alignment vertical="center"/>
    </xf>
    <xf numFmtId="0" fontId="1" fillId="0" borderId="82" xfId="0" applyFont="1" applyBorder="1" applyAlignment="1">
      <alignment wrapText="1"/>
    </xf>
    <xf numFmtId="49" fontId="3" fillId="7" borderId="89" xfId="0" applyNumberFormat="1" applyFont="1" applyFill="1" applyBorder="1" applyAlignment="1">
      <alignment horizontal="left" vertical="center"/>
    </xf>
    <xf numFmtId="49" fontId="3" fillId="7" borderId="90" xfId="0" applyNumberFormat="1" applyFont="1" applyFill="1" applyBorder="1" applyAlignment="1">
      <alignment horizontal="center" vertical="center"/>
    </xf>
    <xf numFmtId="0" fontId="20" fillId="0" borderId="57" xfId="0" applyFont="1" applyBorder="1" applyAlignment="1">
      <alignment wrapText="1"/>
    </xf>
    <xf numFmtId="0" fontId="20" fillId="8" borderId="63" xfId="0" applyFont="1" applyFill="1" applyBorder="1" applyAlignment="1">
      <alignment wrapText="1"/>
    </xf>
    <xf numFmtId="0" fontId="20" fillId="8" borderId="64" xfId="0" applyFont="1" applyFill="1" applyBorder="1" applyAlignment="1">
      <alignment wrapText="1"/>
    </xf>
    <xf numFmtId="0" fontId="20" fillId="8" borderId="68" xfId="0" applyFont="1" applyFill="1" applyBorder="1" applyAlignment="1">
      <alignment wrapText="1"/>
    </xf>
    <xf numFmtId="0" fontId="1" fillId="0" borderId="56" xfId="0" applyFont="1" applyBorder="1" applyAlignment="1">
      <alignment horizontal="center" wrapText="1"/>
    </xf>
    <xf numFmtId="0" fontId="1" fillId="0" borderId="56" xfId="0" applyFont="1" applyBorder="1" applyAlignment="1">
      <alignment horizontal="center"/>
    </xf>
    <xf numFmtId="0" fontId="20" fillId="0" borderId="91" xfId="0" applyFont="1" applyBorder="1" applyAlignment="1">
      <alignment wrapText="1"/>
    </xf>
    <xf numFmtId="0" fontId="20" fillId="0" borderId="64" xfId="0" applyFont="1" applyBorder="1" applyAlignment="1">
      <alignment wrapText="1"/>
    </xf>
    <xf numFmtId="9" fontId="23" fillId="0" borderId="65" xfId="0" applyNumberFormat="1" applyFont="1" applyBorder="1" applyAlignment="1">
      <alignment wrapText="1"/>
    </xf>
    <xf numFmtId="3" fontId="1" fillId="0" borderId="71" xfId="0" applyNumberFormat="1" applyFont="1" applyBorder="1" applyAlignment="1">
      <alignment wrapText="1"/>
    </xf>
    <xf numFmtId="1" fontId="11" fillId="0" borderId="72" xfId="0" applyNumberFormat="1" applyFont="1" applyBorder="1" applyAlignment="1">
      <alignment wrapText="1"/>
    </xf>
    <xf numFmtId="9" fontId="1" fillId="0" borderId="65" xfId="0" applyNumberFormat="1" applyFont="1" applyBorder="1" applyAlignment="1">
      <alignment wrapText="1"/>
    </xf>
    <xf numFmtId="0" fontId="1" fillId="0" borderId="66" xfId="0" applyFont="1" applyBorder="1" applyAlignment="1">
      <alignment horizontal="center" wrapText="1"/>
    </xf>
    <xf numFmtId="0" fontId="1" fillId="8" borderId="64" xfId="0" applyFont="1" applyFill="1" applyBorder="1" applyAlignment="1">
      <alignment wrapText="1"/>
    </xf>
    <xf numFmtId="0" fontId="4" fillId="7" borderId="58" xfId="0" applyFont="1" applyFill="1" applyBorder="1" applyAlignment="1">
      <alignment horizontal="center" vertical="center" wrapText="1"/>
    </xf>
    <xf numFmtId="49" fontId="3" fillId="7" borderId="92" xfId="0" applyNumberFormat="1" applyFont="1" applyFill="1" applyBorder="1" applyAlignment="1">
      <alignment horizontal="center" vertical="center"/>
    </xf>
    <xf numFmtId="0" fontId="0" fillId="0" borderId="0" xfId="0" applyAlignment="1">
      <alignment vertical="center"/>
    </xf>
    <xf numFmtId="0" fontId="16" fillId="7" borderId="58" xfId="0" applyFont="1" applyFill="1" applyBorder="1"/>
    <xf numFmtId="0" fontId="16" fillId="7" borderId="59" xfId="0" applyFont="1" applyFill="1" applyBorder="1"/>
    <xf numFmtId="0" fontId="11" fillId="0" borderId="67" xfId="0" applyFont="1" applyBorder="1"/>
    <xf numFmtId="0" fontId="18" fillId="0" borderId="67" xfId="0" applyFont="1" applyBorder="1" applyAlignment="1">
      <alignment wrapText="1"/>
    </xf>
    <xf numFmtId="0" fontId="11" fillId="0" borderId="69" xfId="0" applyFont="1" applyBorder="1"/>
    <xf numFmtId="0" fontId="1" fillId="0" borderId="70" xfId="0" applyFont="1" applyBorder="1" applyAlignment="1">
      <alignment horizontal="center" wrapText="1"/>
    </xf>
    <xf numFmtId="0" fontId="1" fillId="0" borderId="0" xfId="0" applyFont="1" applyAlignment="1">
      <alignment horizontal="left"/>
    </xf>
    <xf numFmtId="9" fontId="1" fillId="0" borderId="65" xfId="0" applyNumberFormat="1" applyFont="1" applyBorder="1" applyAlignment="1">
      <alignment horizontal="center" wrapText="1"/>
    </xf>
    <xf numFmtId="0" fontId="11" fillId="0" borderId="71" xfId="0" applyFont="1" applyBorder="1" applyAlignment="1">
      <alignment horizontal="center"/>
    </xf>
    <xf numFmtId="0" fontId="10" fillId="0" borderId="0" xfId="0" applyFont="1" applyAlignment="1">
      <alignment vertical="center"/>
    </xf>
    <xf numFmtId="0" fontId="11" fillId="0" borderId="71" xfId="0" applyFont="1" applyBorder="1" applyAlignment="1">
      <alignment horizontal="center" vertical="center" wrapText="1"/>
    </xf>
    <xf numFmtId="0" fontId="18" fillId="8" borderId="63" xfId="0" applyFont="1" applyFill="1" applyBorder="1" applyAlignment="1">
      <alignment wrapText="1"/>
    </xf>
    <xf numFmtId="0" fontId="10" fillId="0" borderId="0" xfId="0" applyFont="1"/>
    <xf numFmtId="0" fontId="11" fillId="0" borderId="0" xfId="0" applyFont="1" applyAlignment="1">
      <alignment vertical="center"/>
    </xf>
    <xf numFmtId="0" fontId="7" fillId="0" borderId="20" xfId="0" applyFont="1" applyBorder="1" applyAlignment="1">
      <alignment vertical="center" wrapText="1"/>
    </xf>
    <xf numFmtId="0" fontId="6" fillId="0" borderId="15" xfId="0" applyFont="1" applyBorder="1" applyAlignment="1">
      <alignment vertical="center" wrapText="1"/>
    </xf>
    <xf numFmtId="3" fontId="6" fillId="0" borderId="21" xfId="0" applyNumberFormat="1" applyFont="1" applyBorder="1" applyAlignment="1">
      <alignment vertical="center" wrapText="1"/>
    </xf>
    <xf numFmtId="0" fontId="7" fillId="0" borderId="21" xfId="0" applyFont="1" applyBorder="1" applyAlignment="1">
      <alignment vertical="center"/>
    </xf>
    <xf numFmtId="0" fontId="7" fillId="0" borderId="18" xfId="0" applyFont="1" applyBorder="1" applyAlignment="1">
      <alignment vertical="center"/>
    </xf>
    <xf numFmtId="9" fontId="6" fillId="0" borderId="12" xfId="2" applyFont="1" applyBorder="1" applyAlignment="1">
      <alignment vertical="center" wrapText="1"/>
    </xf>
    <xf numFmtId="0" fontId="6" fillId="0" borderId="11" xfId="0" applyFont="1" applyBorder="1" applyAlignment="1">
      <alignment vertical="center" wrapText="1"/>
    </xf>
    <xf numFmtId="9" fontId="6" fillId="0" borderId="8" xfId="2" applyFont="1" applyBorder="1" applyAlignment="1">
      <alignment vertical="center" wrapText="1"/>
    </xf>
    <xf numFmtId="9" fontId="6" fillId="0" borderId="8" xfId="0" applyNumberFormat="1" applyFont="1" applyBorder="1" applyAlignment="1">
      <alignment vertical="center" wrapText="1"/>
    </xf>
    <xf numFmtId="9" fontId="6" fillId="0" borderId="12" xfId="0" applyNumberFormat="1" applyFont="1" applyBorder="1" applyAlignment="1">
      <alignment vertical="center" wrapText="1"/>
    </xf>
    <xf numFmtId="41" fontId="6" fillId="0" borderId="22" xfId="3" applyFont="1" applyFill="1" applyBorder="1" applyAlignment="1">
      <alignment vertical="center" wrapText="1"/>
    </xf>
    <xf numFmtId="0" fontId="6" fillId="0" borderId="23" xfId="0" applyFont="1" applyBorder="1" applyAlignment="1">
      <alignment vertical="center" wrapText="1"/>
    </xf>
    <xf numFmtId="0" fontId="6" fillId="0" borderId="22" xfId="0" applyFont="1" applyBorder="1" applyAlignment="1">
      <alignment vertical="center" wrapText="1"/>
    </xf>
    <xf numFmtId="0" fontId="6" fillId="0" borderId="34" xfId="0" applyFont="1" applyBorder="1" applyAlignment="1">
      <alignment vertical="center" wrapText="1"/>
    </xf>
    <xf numFmtId="0" fontId="6" fillId="0" borderId="38" xfId="0" applyFont="1" applyBorder="1" applyAlignment="1">
      <alignment vertical="center" wrapText="1"/>
    </xf>
    <xf numFmtId="0" fontId="6" fillId="0" borderId="39" xfId="0" applyFont="1" applyBorder="1" applyAlignment="1">
      <alignment vertical="center" wrapText="1"/>
    </xf>
    <xf numFmtId="0" fontId="6" fillId="0" borderId="21" xfId="15" applyFont="1" applyBorder="1" applyAlignment="1">
      <alignment horizontal="center" vertical="center"/>
    </xf>
    <xf numFmtId="9" fontId="6" fillId="0" borderId="11" xfId="15" applyNumberFormat="1" applyFont="1" applyBorder="1" applyAlignment="1">
      <alignment horizontal="center" vertical="center" wrapText="1"/>
    </xf>
    <xf numFmtId="41" fontId="6" fillId="0" borderId="12" xfId="3" applyFont="1" applyFill="1" applyBorder="1" applyAlignment="1">
      <alignment horizontal="center" vertical="center" wrapText="1"/>
    </xf>
    <xf numFmtId="0" fontId="30" fillId="6" borderId="0" xfId="0" applyFont="1" applyFill="1"/>
    <xf numFmtId="0" fontId="5" fillId="6" borderId="7" xfId="15" applyFont="1" applyFill="1" applyBorder="1" applyAlignment="1">
      <alignment vertical="center" wrapText="1"/>
    </xf>
    <xf numFmtId="0" fontId="5" fillId="0" borderId="16" xfId="15" applyFont="1" applyBorder="1" applyAlignment="1">
      <alignment horizontal="left" vertical="center" wrapText="1"/>
    </xf>
    <xf numFmtId="0" fontId="5" fillId="0" borderId="9" xfId="15" applyFont="1" applyBorder="1" applyAlignment="1">
      <alignment horizontal="left" vertical="center" wrapText="1"/>
    </xf>
    <xf numFmtId="10" fontId="8" fillId="0" borderId="21" xfId="4" applyNumberFormat="1" applyFont="1" applyFill="1" applyBorder="1" applyAlignment="1" applyProtection="1">
      <alignment vertical="center" wrapText="1"/>
    </xf>
    <xf numFmtId="9" fontId="6" fillId="4" borderId="12" xfId="15" applyNumberFormat="1" applyFont="1" applyFill="1" applyBorder="1" applyAlignment="1">
      <alignment horizontal="center" vertical="center" wrapText="1"/>
    </xf>
    <xf numFmtId="0" fontId="6" fillId="0" borderId="12" xfId="15" applyFont="1" applyBorder="1" applyAlignment="1">
      <alignment horizontal="left" vertical="center"/>
    </xf>
    <xf numFmtId="0" fontId="6" fillId="0" borderId="39" xfId="15" applyFont="1" applyBorder="1" applyAlignment="1">
      <alignment horizontal="left" vertical="center"/>
    </xf>
    <xf numFmtId="0" fontId="20" fillId="6" borderId="7" xfId="15" applyFont="1" applyFill="1" applyBorder="1" applyAlignment="1">
      <alignment horizontal="left" vertical="center" wrapText="1"/>
    </xf>
    <xf numFmtId="1" fontId="6" fillId="0" borderId="39" xfId="15" applyNumberFormat="1" applyFont="1" applyBorder="1" applyAlignment="1">
      <alignment horizontal="center" vertical="center" wrapText="1"/>
    </xf>
    <xf numFmtId="10" fontId="6" fillId="4" borderId="21" xfId="4" applyNumberFormat="1" applyFont="1" applyFill="1" applyBorder="1" applyAlignment="1" applyProtection="1">
      <alignment vertical="center" wrapText="1"/>
    </xf>
    <xf numFmtId="0" fontId="6" fillId="4" borderId="21" xfId="4" applyFont="1" applyFill="1" applyBorder="1" applyAlignment="1" applyProtection="1">
      <alignment vertical="center" wrapText="1"/>
    </xf>
    <xf numFmtId="0" fontId="6" fillId="0" borderId="21" xfId="9" applyNumberFormat="1" applyFont="1" applyFill="1" applyBorder="1" applyAlignment="1" applyProtection="1">
      <alignment vertical="center" wrapText="1"/>
    </xf>
    <xf numFmtId="0" fontId="6" fillId="0" borderId="21" xfId="15" applyFont="1" applyBorder="1" applyAlignment="1">
      <alignment horizontal="left" vertical="center" wrapText="1"/>
    </xf>
    <xf numFmtId="0" fontId="6" fillId="0" borderId="18" xfId="11" applyFont="1" applyBorder="1" applyAlignment="1">
      <alignment horizontal="center"/>
    </xf>
    <xf numFmtId="0" fontId="6" fillId="0" borderId="34" xfId="11" applyFont="1" applyBorder="1" applyAlignment="1">
      <alignment horizontal="center"/>
    </xf>
    <xf numFmtId="0" fontId="6" fillId="0" borderId="12" xfId="15" applyFont="1" applyBorder="1" applyAlignment="1">
      <alignment horizontal="center" vertical="center" wrapText="1"/>
    </xf>
    <xf numFmtId="9" fontId="1" fillId="0" borderId="0" xfId="2" applyFont="1"/>
    <xf numFmtId="0" fontId="11" fillId="10" borderId="1" xfId="0" applyFont="1" applyFill="1" applyBorder="1" applyAlignment="1">
      <alignment vertical="center"/>
    </xf>
    <xf numFmtId="0" fontId="16" fillId="10" borderId="3" xfId="0" applyFont="1" applyFill="1" applyBorder="1" applyAlignment="1">
      <alignment vertical="center"/>
    </xf>
    <xf numFmtId="0" fontId="7" fillId="10" borderId="28" xfId="0" applyFont="1" applyFill="1" applyBorder="1" applyAlignment="1">
      <alignment vertical="center" wrapText="1"/>
    </xf>
    <xf numFmtId="0" fontId="16" fillId="10" borderId="31" xfId="0" applyFont="1" applyFill="1" applyBorder="1" applyAlignment="1">
      <alignment vertical="center"/>
    </xf>
    <xf numFmtId="0" fontId="0" fillId="0" borderId="0" xfId="0" applyAlignment="1">
      <alignment horizontal="left" vertical="center"/>
    </xf>
    <xf numFmtId="0" fontId="5" fillId="3" borderId="9" xfId="0" applyFont="1" applyFill="1" applyBorder="1" applyAlignment="1">
      <alignment horizontal="left" vertical="center" wrapText="1"/>
    </xf>
    <xf numFmtId="0" fontId="6" fillId="0" borderId="0" xfId="11" applyFont="1" applyAlignment="1">
      <alignment horizontal="center" vertical="center"/>
    </xf>
    <xf numFmtId="41" fontId="6" fillId="0" borderId="12" xfId="3" applyFont="1" applyBorder="1" applyAlignment="1">
      <alignment horizontal="center" vertical="center" wrapText="1"/>
    </xf>
    <xf numFmtId="0" fontId="1" fillId="0" borderId="0" xfId="14" applyFont="1"/>
    <xf numFmtId="0" fontId="2" fillId="0" borderId="0" xfId="14" applyFont="1" applyAlignment="1">
      <alignment horizontal="left"/>
    </xf>
    <xf numFmtId="0" fontId="6" fillId="6" borderId="21" xfId="15" applyFont="1" applyFill="1" applyBorder="1" applyAlignment="1">
      <alignment horizontal="left" vertical="center" wrapText="1"/>
    </xf>
    <xf numFmtId="0" fontId="6" fillId="6" borderId="17" xfId="15" applyFont="1" applyFill="1" applyBorder="1" applyAlignment="1">
      <alignment horizontal="left" vertical="center"/>
    </xf>
    <xf numFmtId="0" fontId="6" fillId="6" borderId="41" xfId="15" applyFont="1" applyFill="1" applyBorder="1" applyAlignment="1">
      <alignment horizontal="left" vertical="center"/>
    </xf>
    <xf numFmtId="0" fontId="5" fillId="6" borderId="47" xfId="15" applyFont="1" applyFill="1" applyBorder="1" applyAlignment="1">
      <alignment horizontal="left" vertical="center" wrapText="1"/>
    </xf>
    <xf numFmtId="0" fontId="6" fillId="6" borderId="4" xfId="14" applyFont="1" applyFill="1" applyBorder="1" applyAlignment="1">
      <alignment horizontal="center"/>
    </xf>
    <xf numFmtId="0" fontId="6" fillId="6" borderId="17" xfId="14" applyFont="1" applyFill="1" applyBorder="1" applyAlignment="1">
      <alignment horizontal="center"/>
    </xf>
    <xf numFmtId="0" fontId="6" fillId="6" borderId="18" xfId="14" applyFont="1" applyFill="1" applyBorder="1" applyAlignment="1">
      <alignment horizontal="center"/>
    </xf>
    <xf numFmtId="0" fontId="6" fillId="6" borderId="0" xfId="14" applyFont="1" applyFill="1" applyAlignment="1">
      <alignment horizontal="center"/>
    </xf>
    <xf numFmtId="0" fontId="7" fillId="6" borderId="21" xfId="6" applyFont="1" applyFill="1" applyBorder="1" applyAlignment="1" applyProtection="1">
      <alignment horizontal="left" vertical="center" wrapText="1"/>
    </xf>
    <xf numFmtId="0" fontId="6" fillId="0" borderId="6" xfId="6" applyFont="1" applyFill="1" applyBorder="1" applyAlignment="1" applyProtection="1">
      <alignment horizontal="right" vertical="center" wrapText="1"/>
    </xf>
    <xf numFmtId="0" fontId="6" fillId="0" borderId="20" xfId="6" applyFont="1" applyFill="1" applyBorder="1" applyAlignment="1" applyProtection="1">
      <alignment horizontal="justify" vertical="center" wrapText="1"/>
    </xf>
    <xf numFmtId="0" fontId="6" fillId="0" borderId="0" xfId="6" applyFont="1" applyFill="1" applyBorder="1" applyAlignment="1" applyProtection="1">
      <alignment horizontal="right" vertical="center" wrapText="1"/>
    </xf>
    <xf numFmtId="0" fontId="6" fillId="0" borderId="21" xfId="6" applyFont="1" applyFill="1" applyBorder="1" applyAlignment="1" applyProtection="1">
      <alignment horizontal="center" vertical="center" wrapText="1"/>
    </xf>
    <xf numFmtId="0" fontId="6" fillId="0" borderId="21" xfId="6" applyFont="1" applyFill="1" applyBorder="1" applyAlignment="1" applyProtection="1">
      <alignment vertical="center" wrapText="1"/>
    </xf>
    <xf numFmtId="0" fontId="6" fillId="0" borderId="0" xfId="6" applyFont="1" applyFill="1" applyBorder="1" applyAlignment="1" applyProtection="1">
      <alignment vertical="center" wrapText="1"/>
    </xf>
    <xf numFmtId="0" fontId="6" fillId="0" borderId="48" xfId="6" applyFont="1" applyFill="1" applyBorder="1" applyAlignment="1" applyProtection="1">
      <alignment horizontal="center" vertical="center" wrapText="1"/>
    </xf>
    <xf numFmtId="0" fontId="6" fillId="0" borderId="18" xfId="6" applyFont="1" applyFill="1" applyBorder="1" applyAlignment="1" applyProtection="1">
      <alignment horizontal="center" vertical="center" wrapText="1"/>
    </xf>
    <xf numFmtId="0" fontId="6" fillId="0" borderId="4" xfId="6" applyFont="1" applyFill="1" applyBorder="1" applyAlignment="1" applyProtection="1">
      <alignment vertical="center" wrapText="1"/>
    </xf>
    <xf numFmtId="0" fontId="6" fillId="0" borderId="17" xfId="6" applyFont="1" applyFill="1" applyBorder="1" applyAlignment="1" applyProtection="1">
      <alignment vertical="center" wrapText="1"/>
    </xf>
    <xf numFmtId="0" fontId="6" fillId="0" borderId="0" xfId="6" applyFont="1" applyFill="1" applyBorder="1" applyAlignment="1" applyProtection="1">
      <alignment horizontal="center" vertical="center" wrapText="1"/>
    </xf>
    <xf numFmtId="0" fontId="6" fillId="0" borderId="21" xfId="14" applyFont="1" applyBorder="1"/>
    <xf numFmtId="0" fontId="6" fillId="0" borderId="0" xfId="14" applyFont="1"/>
    <xf numFmtId="0" fontId="6" fillId="0" borderId="48" xfId="6" applyFont="1" applyFill="1" applyBorder="1" applyAlignment="1" applyProtection="1">
      <alignment vertical="center" wrapText="1"/>
    </xf>
    <xf numFmtId="0" fontId="6" fillId="0" borderId="18" xfId="6" applyFont="1" applyFill="1" applyBorder="1" applyAlignment="1" applyProtection="1">
      <alignment vertical="center" wrapText="1"/>
    </xf>
    <xf numFmtId="0" fontId="6" fillId="0" borderId="4" xfId="6" applyFont="1" applyFill="1" applyBorder="1" applyAlignment="1" applyProtection="1">
      <alignment horizontal="center" vertical="center" wrapText="1"/>
    </xf>
    <xf numFmtId="0" fontId="6" fillId="0" borderId="17" xfId="6" applyFont="1" applyFill="1" applyBorder="1" applyAlignment="1" applyProtection="1">
      <alignment horizontal="center" vertical="center" wrapText="1"/>
    </xf>
    <xf numFmtId="0" fontId="6" fillId="0" borderId="49" xfId="6" applyFont="1" applyFill="1" applyBorder="1" applyAlignment="1" applyProtection="1">
      <alignment horizontal="right" vertical="center" wrapText="1"/>
    </xf>
    <xf numFmtId="0" fontId="8" fillId="0" borderId="21" xfId="6" applyFont="1" applyFill="1" applyBorder="1" applyAlignment="1" applyProtection="1">
      <alignment vertical="center" wrapText="1"/>
    </xf>
    <xf numFmtId="0" fontId="6" fillId="0" borderId="0" xfId="6" applyFont="1" applyFill="1" applyBorder="1" applyAlignment="1" applyProtection="1">
      <alignment horizontal="right" vertical="center"/>
    </xf>
    <xf numFmtId="0" fontId="6" fillId="4" borderId="21" xfId="6" applyFont="1" applyFill="1" applyBorder="1" applyAlignment="1" applyProtection="1">
      <alignment vertical="center" wrapText="1"/>
    </xf>
    <xf numFmtId="0" fontId="6" fillId="0" borderId="6" xfId="6" applyFont="1" applyFill="1" applyBorder="1" applyAlignment="1" applyProtection="1">
      <alignment horizontal="center" vertical="center" wrapText="1"/>
    </xf>
    <xf numFmtId="0" fontId="6" fillId="0" borderId="6" xfId="14" applyFont="1" applyBorder="1"/>
    <xf numFmtId="0" fontId="6" fillId="0" borderId="21" xfId="14" applyFont="1" applyBorder="1" applyAlignment="1">
      <alignment horizontal="center"/>
    </xf>
    <xf numFmtId="0" fontId="6" fillId="0" borderId="48" xfId="14" applyFont="1" applyBorder="1"/>
    <xf numFmtId="0" fontId="6" fillId="0" borderId="18" xfId="14" applyFont="1" applyBorder="1"/>
    <xf numFmtId="0" fontId="6" fillId="0" borderId="8" xfId="6" applyFont="1" applyFill="1" applyBorder="1" applyAlignment="1" applyProtection="1">
      <alignment horizontal="center" vertical="center" wrapText="1"/>
    </xf>
    <xf numFmtId="49" fontId="7" fillId="2" borderId="3" xfId="15" applyNumberFormat="1" applyFont="1" applyFill="1" applyBorder="1" applyAlignment="1">
      <alignment horizontal="centerContinuous" vertical="center"/>
    </xf>
    <xf numFmtId="0" fontId="6" fillId="6" borderId="39" xfId="15" applyFont="1" applyFill="1" applyBorder="1" applyAlignment="1">
      <alignment horizontal="left" vertical="center" wrapText="1"/>
    </xf>
    <xf numFmtId="0" fontId="6" fillId="6" borderId="17" xfId="14" applyFont="1" applyFill="1" applyBorder="1"/>
    <xf numFmtId="0" fontId="6" fillId="6" borderId="52" xfId="14" applyFont="1" applyFill="1" applyBorder="1"/>
    <xf numFmtId="0" fontId="6" fillId="6" borderId="0" xfId="14" applyFont="1" applyFill="1"/>
    <xf numFmtId="0" fontId="6" fillId="6" borderId="38" xfId="14" applyFont="1" applyFill="1" applyBorder="1"/>
    <xf numFmtId="0" fontId="6" fillId="6" borderId="18" xfId="14" applyFont="1" applyFill="1" applyBorder="1"/>
    <xf numFmtId="0" fontId="6" fillId="6" borderId="34" xfId="14" applyFont="1" applyFill="1" applyBorder="1"/>
    <xf numFmtId="0" fontId="1" fillId="0" borderId="0" xfId="14" applyFont="1" applyAlignment="1">
      <alignment vertical="center" wrapText="1"/>
    </xf>
    <xf numFmtId="0" fontId="6" fillId="0" borderId="21" xfId="6" applyFont="1" applyFill="1" applyBorder="1" applyAlignment="1" applyProtection="1">
      <alignment horizontal="justify" vertical="center" wrapText="1"/>
    </xf>
    <xf numFmtId="0" fontId="6" fillId="0" borderId="38" xfId="6" applyFont="1" applyFill="1" applyBorder="1" applyAlignment="1" applyProtection="1">
      <alignment vertical="center" wrapText="1"/>
    </xf>
    <xf numFmtId="0" fontId="1" fillId="0" borderId="0" xfId="14" applyFont="1" applyAlignment="1">
      <alignment wrapText="1"/>
    </xf>
    <xf numFmtId="0" fontId="6" fillId="0" borderId="34" xfId="6" applyFont="1" applyFill="1" applyBorder="1" applyAlignment="1" applyProtection="1">
      <alignment horizontal="center" vertical="center" wrapText="1"/>
    </xf>
    <xf numFmtId="0" fontId="6" fillId="0" borderId="17" xfId="14" applyFont="1" applyBorder="1"/>
    <xf numFmtId="0" fontId="6" fillId="0" borderId="52" xfId="14" applyFont="1" applyBorder="1"/>
    <xf numFmtId="0" fontId="6" fillId="0" borderId="38" xfId="14" applyFont="1" applyBorder="1"/>
    <xf numFmtId="0" fontId="6" fillId="0" borderId="0" xfId="14" applyFont="1" applyAlignment="1">
      <alignment horizontal="right"/>
    </xf>
    <xf numFmtId="0" fontId="6" fillId="0" borderId="0" xfId="14" applyFont="1" applyAlignment="1">
      <alignment horizontal="center"/>
    </xf>
    <xf numFmtId="0" fontId="6" fillId="0" borderId="34" xfId="14" applyFont="1" applyBorder="1"/>
    <xf numFmtId="0" fontId="6" fillId="0" borderId="52" xfId="6" applyFont="1" applyFill="1" applyBorder="1" applyAlignment="1" applyProtection="1">
      <alignment horizontal="center" vertical="center" wrapText="1"/>
    </xf>
    <xf numFmtId="0" fontId="6" fillId="0" borderId="12"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8" xfId="6" applyFont="1" applyFill="1" applyBorder="1" applyAlignment="1" applyProtection="1">
      <alignment horizontal="center" vertical="center" wrapText="1"/>
    </xf>
    <xf numFmtId="0" fontId="6" fillId="0" borderId="18" xfId="6" applyFont="1" applyFill="1" applyBorder="1" applyAlignment="1" applyProtection="1">
      <alignment horizontal="right" vertical="center"/>
    </xf>
    <xf numFmtId="0" fontId="6" fillId="0" borderId="0" xfId="6" applyFont="1" applyFill="1" applyBorder="1" applyAlignment="1" applyProtection="1">
      <alignment horizontal="left" vertical="center" wrapText="1"/>
    </xf>
    <xf numFmtId="0" fontId="6" fillId="6" borderId="4" xfId="0" applyFont="1" applyFill="1" applyBorder="1" applyAlignment="1">
      <alignment horizontal="center"/>
    </xf>
    <xf numFmtId="0" fontId="6" fillId="6" borderId="17" xfId="0" applyFont="1" applyFill="1" applyBorder="1" applyAlignment="1">
      <alignment horizontal="center"/>
    </xf>
    <xf numFmtId="0" fontId="6" fillId="6" borderId="18" xfId="0" applyFont="1" applyFill="1" applyBorder="1" applyAlignment="1">
      <alignment horizontal="center"/>
    </xf>
    <xf numFmtId="0" fontId="6" fillId="6" borderId="0" xfId="0" applyFont="1" applyFill="1" applyAlignment="1">
      <alignment horizontal="center"/>
    </xf>
    <xf numFmtId="0" fontId="7" fillId="6" borderId="21" xfId="4" applyFont="1" applyFill="1" applyBorder="1" applyAlignment="1" applyProtection="1">
      <alignment horizontal="left" vertical="center" wrapText="1"/>
    </xf>
    <xf numFmtId="0" fontId="6" fillId="6" borderId="17" xfId="4" applyFont="1" applyFill="1" applyBorder="1" applyAlignment="1" applyProtection="1">
      <alignment horizontal="left" vertical="center"/>
    </xf>
    <xf numFmtId="0" fontId="6" fillId="6" borderId="4" xfId="15" applyFont="1" applyFill="1" applyBorder="1" applyAlignment="1">
      <alignment vertical="center"/>
    </xf>
    <xf numFmtId="0" fontId="6" fillId="6" borderId="17" xfId="15" applyFont="1" applyFill="1" applyBorder="1" applyAlignment="1">
      <alignment vertical="center" wrapText="1"/>
    </xf>
    <xf numFmtId="0" fontId="6" fillId="6" borderId="6" xfId="15" applyFont="1" applyFill="1" applyBorder="1" applyAlignment="1">
      <alignment vertical="center"/>
    </xf>
    <xf numFmtId="0" fontId="6" fillId="6" borderId="18" xfId="15" applyFont="1" applyFill="1" applyBorder="1" applyAlignment="1">
      <alignment vertical="center" wrapText="1"/>
    </xf>
    <xf numFmtId="0" fontId="6" fillId="6" borderId="0" xfId="15" applyFont="1" applyFill="1" applyAlignment="1">
      <alignment vertical="center" wrapText="1"/>
    </xf>
    <xf numFmtId="0" fontId="6" fillId="6" borderId="6" xfId="4" applyFont="1" applyFill="1" applyBorder="1" applyAlignment="1" applyProtection="1">
      <alignment horizontal="right" vertical="center" wrapText="1"/>
    </xf>
    <xf numFmtId="0" fontId="6" fillId="6" borderId="20" xfId="4" applyFont="1" applyFill="1" applyBorder="1" applyAlignment="1" applyProtection="1">
      <alignment horizontal="justify" vertical="center" wrapText="1"/>
    </xf>
    <xf numFmtId="0" fontId="6" fillId="6" borderId="0" xfId="4" applyFont="1" applyFill="1" applyBorder="1" applyAlignment="1" applyProtection="1">
      <alignment horizontal="right" vertical="center" wrapText="1"/>
    </xf>
    <xf numFmtId="0" fontId="6" fillId="6" borderId="0" xfId="4" applyFont="1" applyFill="1" applyBorder="1" applyAlignment="1" applyProtection="1">
      <alignment vertical="center" wrapText="1"/>
    </xf>
    <xf numFmtId="0" fontId="6" fillId="6" borderId="18" xfId="11" applyFont="1" applyFill="1" applyBorder="1" applyAlignment="1">
      <alignment horizontal="center"/>
    </xf>
    <xf numFmtId="0" fontId="6" fillId="6" borderId="21" xfId="0" applyFont="1" applyFill="1" applyBorder="1"/>
    <xf numFmtId="0" fontId="6" fillId="6" borderId="48" xfId="4" applyFont="1" applyFill="1" applyBorder="1" applyAlignment="1" applyProtection="1">
      <alignment vertical="center" wrapText="1"/>
    </xf>
    <xf numFmtId="0" fontId="6" fillId="6" borderId="18" xfId="4" applyFont="1" applyFill="1" applyBorder="1" applyAlignment="1" applyProtection="1">
      <alignment vertical="center" wrapText="1"/>
    </xf>
    <xf numFmtId="0" fontId="8" fillId="6" borderId="21" xfId="4" applyFont="1" applyFill="1" applyBorder="1" applyAlignment="1" applyProtection="1">
      <alignment vertical="center" wrapText="1"/>
    </xf>
    <xf numFmtId="0" fontId="7" fillId="6" borderId="21" xfId="15" applyFont="1" applyFill="1" applyBorder="1" applyAlignment="1">
      <alignment horizontal="center" vertical="center"/>
    </xf>
    <xf numFmtId="0" fontId="7" fillId="0" borderId="0" xfId="15" applyFont="1" applyAlignment="1">
      <alignment horizontal="center" vertical="center" wrapText="1"/>
    </xf>
    <xf numFmtId="0" fontId="7" fillId="0" borderId="0" xfId="11" applyFont="1" applyAlignment="1">
      <alignment horizontal="center"/>
    </xf>
    <xf numFmtId="0" fontId="6" fillId="6" borderId="17" xfId="0" applyFont="1" applyFill="1" applyBorder="1" applyAlignment="1">
      <alignment horizontal="left"/>
    </xf>
    <xf numFmtId="0" fontId="6" fillId="6" borderId="52" xfId="0" applyFont="1" applyFill="1" applyBorder="1" applyAlignment="1">
      <alignment horizontal="left"/>
    </xf>
    <xf numFmtId="0" fontId="6" fillId="6" borderId="52" xfId="15" applyFont="1" applyFill="1" applyBorder="1" applyAlignment="1">
      <alignment vertical="center" wrapText="1"/>
    </xf>
    <xf numFmtId="0" fontId="6" fillId="6" borderId="21" xfId="4" applyFont="1" applyFill="1" applyBorder="1" applyAlignment="1" applyProtection="1">
      <alignment horizontal="justify" vertical="center" wrapText="1"/>
    </xf>
    <xf numFmtId="0" fontId="6" fillId="6" borderId="38" xfId="4" applyFont="1" applyFill="1" applyBorder="1" applyAlignment="1" applyProtection="1">
      <alignment vertical="center" wrapText="1"/>
    </xf>
    <xf numFmtId="0" fontId="6" fillId="6" borderId="34" xfId="11" applyFont="1" applyFill="1" applyBorder="1" applyAlignment="1">
      <alignment horizontal="center"/>
    </xf>
    <xf numFmtId="0" fontId="6" fillId="6" borderId="34" xfId="4" applyFont="1" applyFill="1" applyBorder="1" applyAlignment="1" applyProtection="1">
      <alignment horizontal="center" vertical="center" wrapText="1"/>
    </xf>
    <xf numFmtId="0" fontId="6" fillId="6" borderId="0" xfId="0" applyFont="1" applyFill="1" applyAlignment="1">
      <alignment horizontal="right"/>
    </xf>
    <xf numFmtId="0" fontId="6" fillId="6" borderId="52" xfId="4" applyFont="1" applyFill="1" applyBorder="1" applyAlignment="1" applyProtection="1">
      <alignment horizontal="center" vertical="center" wrapText="1"/>
    </xf>
    <xf numFmtId="0" fontId="6" fillId="6" borderId="38" xfId="4" applyFont="1" applyFill="1" applyBorder="1" applyAlignment="1" applyProtection="1">
      <alignment horizontal="center" vertical="center" wrapText="1"/>
    </xf>
    <xf numFmtId="0" fontId="8" fillId="0" borderId="21" xfId="4" applyFont="1" applyFill="1" applyBorder="1" applyAlignment="1" applyProtection="1">
      <alignment horizontal="left" vertical="center" wrapText="1"/>
    </xf>
    <xf numFmtId="0" fontId="1" fillId="0" borderId="21" xfId="15" applyFont="1" applyBorder="1" applyAlignment="1">
      <alignment horizontal="left" vertical="center" wrapText="1"/>
    </xf>
    <xf numFmtId="0" fontId="1" fillId="0" borderId="12" xfId="4" applyFont="1" applyFill="1" applyBorder="1" applyAlignment="1" applyProtection="1">
      <alignment horizontal="center" vertical="center" wrapText="1"/>
    </xf>
    <xf numFmtId="10" fontId="23" fillId="0" borderId="21" xfId="4" applyNumberFormat="1" applyFont="1" applyFill="1" applyBorder="1" applyAlignment="1" applyProtection="1">
      <alignment vertical="center" wrapText="1"/>
    </xf>
    <xf numFmtId="0" fontId="1" fillId="0" borderId="11" xfId="4" applyFont="1" applyFill="1" applyBorder="1" applyAlignment="1" applyProtection="1">
      <alignment horizontal="center" vertical="center" wrapText="1"/>
    </xf>
    <xf numFmtId="0" fontId="5" fillId="6" borderId="25" xfId="15" applyFont="1" applyFill="1" applyBorder="1" applyAlignment="1">
      <alignment horizontal="left" vertical="center" wrapText="1"/>
    </xf>
    <xf numFmtId="0" fontId="6" fillId="6" borderId="21" xfId="15" applyFont="1" applyFill="1" applyBorder="1" applyAlignment="1">
      <alignment horizontal="center" vertical="center"/>
    </xf>
    <xf numFmtId="167" fontId="6" fillId="6" borderId="0" xfId="9" applyNumberFormat="1" applyFont="1" applyFill="1" applyBorder="1" applyAlignment="1" applyProtection="1">
      <alignment vertical="center" wrapText="1"/>
    </xf>
    <xf numFmtId="4" fontId="6" fillId="6" borderId="12" xfId="15" applyNumberFormat="1" applyFont="1" applyFill="1" applyBorder="1" applyAlignment="1">
      <alignment horizontal="center" vertical="center" wrapText="1"/>
    </xf>
    <xf numFmtId="4" fontId="6" fillId="0" borderId="12" xfId="15" applyNumberFormat="1" applyFont="1" applyBorder="1" applyAlignment="1">
      <alignment horizontal="center" vertical="center" wrapText="1"/>
    </xf>
    <xf numFmtId="4" fontId="6" fillId="0" borderId="11" xfId="15" applyNumberFormat="1" applyFont="1" applyBorder="1" applyAlignment="1">
      <alignment horizontal="center" vertical="center" wrapText="1"/>
    </xf>
    <xf numFmtId="0" fontId="6" fillId="6" borderId="6" xfId="4" applyFont="1" applyFill="1" applyBorder="1" applyAlignment="1" applyProtection="1">
      <alignment vertical="center" wrapText="1"/>
    </xf>
    <xf numFmtId="0" fontId="6" fillId="6" borderId="38" xfId="15" applyFont="1" applyFill="1" applyBorder="1" applyAlignment="1">
      <alignment horizontal="left" vertical="center" wrapText="1"/>
    </xf>
    <xf numFmtId="0" fontId="34" fillId="0" borderId="12" xfId="0" applyFont="1" applyBorder="1"/>
    <xf numFmtId="168" fontId="6" fillId="6" borderId="12" xfId="15" applyNumberFormat="1"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6" xfId="4" applyFont="1" applyFill="1" applyBorder="1" applyAlignment="1" applyProtection="1">
      <alignment vertical="center" wrapText="1"/>
    </xf>
    <xf numFmtId="4" fontId="6" fillId="0" borderId="39" xfId="15" applyNumberFormat="1" applyFont="1" applyBorder="1" applyAlignment="1">
      <alignment horizontal="center" vertical="center" wrapText="1"/>
    </xf>
    <xf numFmtId="167" fontId="6" fillId="0" borderId="0" xfId="9" applyNumberFormat="1" applyFont="1" applyFill="1" applyBorder="1" applyAlignment="1" applyProtection="1">
      <alignment vertical="center" wrapText="1"/>
    </xf>
    <xf numFmtId="10" fontId="1" fillId="0" borderId="12" xfId="15" applyNumberFormat="1" applyFont="1" applyBorder="1" applyAlignment="1">
      <alignment horizontal="center" vertical="center" wrapText="1"/>
    </xf>
    <xf numFmtId="10" fontId="1" fillId="0" borderId="11" xfId="15" applyNumberFormat="1" applyFont="1" applyBorder="1" applyAlignment="1">
      <alignment horizontal="center" vertical="center" wrapText="1"/>
    </xf>
    <xf numFmtId="41" fontId="1" fillId="0" borderId="12" xfId="3" applyFont="1" applyFill="1" applyBorder="1" applyAlignment="1">
      <alignment horizontal="center" vertical="center" wrapText="1"/>
    </xf>
    <xf numFmtId="10" fontId="1" fillId="0" borderId="39" xfId="15" applyNumberFormat="1" applyFont="1" applyBorder="1" applyAlignment="1">
      <alignment horizontal="center" vertical="center" wrapText="1"/>
    </xf>
    <xf numFmtId="4" fontId="6" fillId="0" borderId="12" xfId="0" applyNumberFormat="1" applyFont="1" applyBorder="1" applyAlignment="1">
      <alignment horizontal="center" vertical="center" wrapText="1"/>
    </xf>
    <xf numFmtId="0" fontId="25" fillId="0" borderId="0" xfId="0" applyFont="1"/>
    <xf numFmtId="0" fontId="35" fillId="0" borderId="0" xfId="0" applyFont="1" applyAlignment="1">
      <alignment horizontal="center" vertical="center"/>
    </xf>
    <xf numFmtId="0" fontId="35" fillId="11" borderId="0" xfId="0" applyFont="1" applyFill="1" applyAlignment="1">
      <alignment horizontal="left" vertical="center"/>
    </xf>
    <xf numFmtId="0" fontId="35" fillId="12" borderId="0" xfId="0" applyFont="1" applyFill="1" applyAlignment="1">
      <alignment horizontal="left" vertical="center"/>
    </xf>
    <xf numFmtId="0" fontId="35" fillId="0" borderId="0" xfId="0" applyFont="1" applyAlignment="1">
      <alignment horizontal="left" vertical="center"/>
    </xf>
    <xf numFmtId="0" fontId="35" fillId="6" borderId="0" xfId="0" applyFont="1" applyFill="1" applyAlignment="1">
      <alignment horizontal="left" vertical="center"/>
    </xf>
    <xf numFmtId="0" fontId="35" fillId="6" borderId="0" xfId="0" applyFont="1" applyFill="1" applyAlignment="1">
      <alignment horizontal="center" vertical="center"/>
    </xf>
    <xf numFmtId="0" fontId="35" fillId="6" borderId="0" xfId="0" applyFont="1" applyFill="1" applyAlignment="1">
      <alignment horizontal="left" vertical="center" wrapText="1"/>
    </xf>
    <xf numFmtId="0" fontId="37" fillId="0" borderId="103" xfId="10" applyFont="1" applyBorder="1" applyAlignment="1">
      <alignment vertical="center"/>
    </xf>
    <xf numFmtId="14" fontId="28" fillId="0" borderId="21" xfId="10" applyNumberFormat="1" applyFont="1" applyBorder="1" applyAlignment="1">
      <alignment vertical="center"/>
    </xf>
    <xf numFmtId="0" fontId="28" fillId="0" borderId="21" xfId="10" applyFont="1" applyBorder="1" applyAlignment="1">
      <alignment vertical="center"/>
    </xf>
    <xf numFmtId="0" fontId="28" fillId="0" borderId="47" xfId="10" applyFont="1" applyBorder="1" applyAlignment="1">
      <alignment vertical="center"/>
    </xf>
    <xf numFmtId="0" fontId="37" fillId="0" borderId="10" xfId="10" applyFont="1" applyBorder="1" applyAlignment="1">
      <alignment vertical="center"/>
    </xf>
    <xf numFmtId="0" fontId="28" fillId="6" borderId="12" xfId="10" applyFont="1" applyFill="1" applyBorder="1" applyAlignment="1">
      <alignment vertical="center"/>
    </xf>
    <xf numFmtId="0" fontId="28" fillId="6" borderId="8" xfId="10" applyFont="1" applyFill="1" applyBorder="1" applyAlignment="1">
      <alignment vertical="center"/>
    </xf>
    <xf numFmtId="0" fontId="37" fillId="0" borderId="21" xfId="10" applyFont="1" applyBorder="1" applyAlignment="1">
      <alignment vertical="center"/>
    </xf>
    <xf numFmtId="0" fontId="28" fillId="6" borderId="11" xfId="10" applyFont="1" applyFill="1" applyBorder="1" applyAlignment="1">
      <alignment vertical="center"/>
    </xf>
    <xf numFmtId="0" fontId="37" fillId="0" borderId="18" xfId="10" applyFont="1" applyBorder="1" applyAlignment="1">
      <alignment vertical="center"/>
    </xf>
    <xf numFmtId="0" fontId="37" fillId="0" borderId="18" xfId="0" applyFont="1" applyBorder="1" applyAlignment="1">
      <alignment vertical="center"/>
    </xf>
    <xf numFmtId="0" fontId="37" fillId="0" borderId="10" xfId="0" applyFont="1" applyBorder="1" applyAlignment="1">
      <alignment vertical="center"/>
    </xf>
    <xf numFmtId="0" fontId="28" fillId="3" borderId="12" xfId="0" applyFont="1" applyFill="1" applyBorder="1" applyAlignment="1">
      <alignment vertical="center"/>
    </xf>
    <xf numFmtId="0" fontId="28" fillId="3" borderId="8" xfId="0" applyFont="1" applyFill="1" applyBorder="1" applyAlignment="1">
      <alignment vertical="center"/>
    </xf>
    <xf numFmtId="0" fontId="28" fillId="3" borderId="11" xfId="0" applyFont="1" applyFill="1" applyBorder="1" applyAlignment="1">
      <alignment vertical="center"/>
    </xf>
    <xf numFmtId="0" fontId="28" fillId="0" borderId="12" xfId="10" applyFont="1" applyBorder="1" applyAlignment="1">
      <alignment vertical="center"/>
    </xf>
    <xf numFmtId="0" fontId="28" fillId="0" borderId="8" xfId="10" applyFont="1" applyBorder="1" applyAlignment="1">
      <alignment vertical="center"/>
    </xf>
    <xf numFmtId="0" fontId="37" fillId="0" borderId="23" xfId="10" applyFont="1" applyBorder="1" applyAlignment="1">
      <alignment vertical="center"/>
    </xf>
    <xf numFmtId="0" fontId="37" fillId="0" borderId="20" xfId="10" applyFont="1" applyBorder="1" applyAlignment="1">
      <alignment vertical="center"/>
    </xf>
    <xf numFmtId="0" fontId="37" fillId="0" borderId="23" xfId="0" applyFont="1" applyBorder="1" applyAlignment="1">
      <alignment vertical="center"/>
    </xf>
    <xf numFmtId="0" fontId="38" fillId="2" borderId="21" xfId="0" applyFont="1" applyFill="1" applyBorder="1" applyAlignment="1">
      <alignment horizontal="center" vertical="center"/>
    </xf>
    <xf numFmtId="0" fontId="38" fillId="2" borderId="21" xfId="10" applyFont="1" applyFill="1" applyBorder="1" applyAlignment="1">
      <alignment horizontal="center" vertical="center" wrapText="1"/>
    </xf>
    <xf numFmtId="2" fontId="35" fillId="6" borderId="0" xfId="0" applyNumberFormat="1" applyFont="1" applyFill="1" applyAlignment="1">
      <alignment horizontal="left" vertical="center"/>
    </xf>
    <xf numFmtId="0" fontId="28" fillId="6" borderId="22" xfId="10" applyFont="1" applyFill="1" applyBorder="1" applyAlignment="1">
      <alignment vertical="center"/>
    </xf>
    <xf numFmtId="0" fontId="28" fillId="6" borderId="18" xfId="10" applyFont="1" applyFill="1" applyBorder="1" applyAlignment="1">
      <alignment vertical="center"/>
    </xf>
    <xf numFmtId="0" fontId="37" fillId="6" borderId="18" xfId="10" applyFont="1" applyFill="1" applyBorder="1" applyAlignment="1">
      <alignment vertical="center"/>
    </xf>
    <xf numFmtId="0" fontId="37" fillId="6" borderId="23" xfId="10" applyFont="1" applyFill="1" applyBorder="1" applyAlignment="1">
      <alignment vertical="center"/>
    </xf>
    <xf numFmtId="0" fontId="28" fillId="3" borderId="18" xfId="0" applyFont="1" applyFill="1" applyBorder="1" applyAlignment="1">
      <alignment vertical="center"/>
    </xf>
    <xf numFmtId="0" fontId="37" fillId="3" borderId="18" xfId="0" applyFont="1" applyFill="1" applyBorder="1" applyAlignment="1">
      <alignment vertical="center"/>
    </xf>
    <xf numFmtId="0" fontId="37" fillId="3" borderId="23" xfId="0" applyFont="1" applyFill="1" applyBorder="1" applyAlignment="1">
      <alignment vertical="center"/>
    </xf>
    <xf numFmtId="0" fontId="35" fillId="0" borderId="21" xfId="10" applyBorder="1" applyAlignment="1">
      <alignment horizontal="left" vertical="center" wrapText="1"/>
    </xf>
    <xf numFmtId="0" fontId="35" fillId="0" borderId="11" xfId="0" applyFont="1" applyBorder="1" applyAlignment="1">
      <alignment horizontal="left" vertical="center" wrapText="1"/>
    </xf>
    <xf numFmtId="0" fontId="28" fillId="6" borderId="18" xfId="10" applyFont="1" applyFill="1" applyBorder="1" applyAlignment="1">
      <alignment vertical="top"/>
    </xf>
    <xf numFmtId="0" fontId="28" fillId="3" borderId="18" xfId="0" applyFont="1" applyFill="1" applyBorder="1" applyAlignment="1">
      <alignment vertical="top"/>
    </xf>
    <xf numFmtId="0" fontId="35" fillId="0" borderId="21" xfId="0" applyFont="1" applyBorder="1" applyAlignment="1">
      <alignment horizontal="left" vertical="center" wrapText="1"/>
    </xf>
    <xf numFmtId="169" fontId="35" fillId="0" borderId="21" xfId="2" applyNumberFormat="1" applyFont="1" applyFill="1" applyBorder="1" applyAlignment="1">
      <alignment horizontal="center" vertical="center" wrapText="1"/>
    </xf>
    <xf numFmtId="0" fontId="28" fillId="6" borderId="17" xfId="10" applyFont="1" applyFill="1" applyBorder="1" applyAlignment="1">
      <alignment vertical="center"/>
    </xf>
    <xf numFmtId="0" fontId="35" fillId="0" borderId="23" xfId="0" applyFont="1" applyBorder="1" applyAlignment="1">
      <alignment horizontal="left" vertical="center" wrapText="1"/>
    </xf>
    <xf numFmtId="9" fontId="35" fillId="0" borderId="21" xfId="0" applyNumberFormat="1" applyFont="1" applyBorder="1" applyAlignment="1">
      <alignment horizontal="center" vertical="center" wrapText="1"/>
    </xf>
    <xf numFmtId="9" fontId="35" fillId="0" borderId="11" xfId="0" applyNumberFormat="1" applyFont="1" applyBorder="1" applyAlignment="1">
      <alignment horizontal="center" vertical="center" wrapText="1"/>
    </xf>
    <xf numFmtId="10" fontId="35" fillId="0" borderId="23" xfId="0" applyNumberFormat="1" applyFont="1" applyBorder="1" applyAlignment="1">
      <alignment horizontal="center" vertical="center" wrapText="1"/>
    </xf>
    <xf numFmtId="9" fontId="35" fillId="0" borderId="23" xfId="0" applyNumberFormat="1" applyFont="1" applyBorder="1" applyAlignment="1">
      <alignment horizontal="center" vertical="center" wrapText="1"/>
    </xf>
    <xf numFmtId="9" fontId="35" fillId="0" borderId="21" xfId="10" applyNumberFormat="1" applyBorder="1" applyAlignment="1">
      <alignment horizontal="center" vertical="center" wrapText="1"/>
    </xf>
    <xf numFmtId="0" fontId="35" fillId="0" borderId="23" xfId="0" applyFont="1" applyBorder="1" applyAlignment="1">
      <alignment horizontal="center" vertical="center" wrapText="1"/>
    </xf>
    <xf numFmtId="1" fontId="35" fillId="0" borderId="23" xfId="0" applyNumberFormat="1" applyFont="1" applyBorder="1" applyAlignment="1">
      <alignment horizontal="center" vertical="center" wrapText="1"/>
    </xf>
    <xf numFmtId="9" fontId="42" fillId="0" borderId="66" xfId="0" applyNumberFormat="1" applyFont="1" applyBorder="1" applyAlignment="1">
      <alignment horizontal="center" vertical="center" wrapText="1"/>
    </xf>
    <xf numFmtId="9" fontId="35" fillId="0" borderId="23" xfId="16" applyFont="1" applyFill="1" applyBorder="1" applyAlignment="1">
      <alignment horizontal="center" vertical="center" wrapText="1"/>
    </xf>
    <xf numFmtId="3" fontId="35" fillId="0" borderId="23" xfId="0" applyNumberFormat="1" applyFont="1" applyBorder="1" applyAlignment="1">
      <alignment horizontal="center" vertical="center" wrapText="1"/>
    </xf>
    <xf numFmtId="9" fontId="35" fillId="0" borderId="23" xfId="2" applyFont="1" applyFill="1" applyBorder="1" applyAlignment="1">
      <alignment horizontal="center" vertical="center" wrapText="1"/>
    </xf>
    <xf numFmtId="9" fontId="35" fillId="0" borderId="20" xfId="0" applyNumberFormat="1" applyFont="1" applyBorder="1" applyAlignment="1">
      <alignment horizontal="center" vertical="center" wrapText="1"/>
    </xf>
    <xf numFmtId="0" fontId="28" fillId="6" borderId="8" xfId="10" applyFont="1" applyFill="1" applyBorder="1" applyAlignment="1">
      <alignment horizontal="left" vertical="center"/>
    </xf>
    <xf numFmtId="0" fontId="28" fillId="3" borderId="8" xfId="0" applyFont="1" applyFill="1" applyBorder="1" applyAlignment="1">
      <alignment horizontal="left" vertical="center"/>
    </xf>
    <xf numFmtId="10" fontId="35" fillId="0" borderId="11" xfId="0" applyNumberFormat="1" applyFont="1" applyBorder="1" applyAlignment="1">
      <alignment horizontal="center" vertical="center" wrapText="1"/>
    </xf>
    <xf numFmtId="9" fontId="42" fillId="0" borderId="56" xfId="0" applyNumberFormat="1" applyFont="1" applyBorder="1" applyAlignment="1">
      <alignment horizontal="center" vertical="center" wrapText="1"/>
    </xf>
    <xf numFmtId="9" fontId="42" fillId="0" borderId="21" xfId="0" applyNumberFormat="1" applyFont="1" applyBorder="1" applyAlignment="1">
      <alignment horizontal="center" vertical="center" wrapText="1"/>
    </xf>
    <xf numFmtId="10" fontId="35" fillId="0" borderId="18" xfId="0" applyNumberFormat="1" applyFont="1" applyBorder="1" applyAlignment="1">
      <alignment horizontal="center" vertical="center" wrapText="1"/>
    </xf>
    <xf numFmtId="10" fontId="35" fillId="0" borderId="21" xfId="0" applyNumberFormat="1" applyFont="1" applyBorder="1" applyAlignment="1">
      <alignment horizontal="center" vertical="center" wrapText="1"/>
    </xf>
    <xf numFmtId="0" fontId="38" fillId="2" borderId="21" xfId="0" applyFont="1" applyFill="1" applyBorder="1" applyAlignment="1">
      <alignment horizontal="center" vertical="center" wrapText="1"/>
    </xf>
    <xf numFmtId="0" fontId="38" fillId="15" borderId="21" xfId="0" applyFont="1" applyFill="1" applyBorder="1" applyAlignment="1">
      <alignment horizontal="center" vertical="center" wrapText="1"/>
    </xf>
    <xf numFmtId="170" fontId="42" fillId="0" borderId="21" xfId="11" applyNumberFormat="1" applyFont="1" applyBorder="1" applyAlignment="1">
      <alignment horizontal="center" vertical="center"/>
    </xf>
    <xf numFmtId="49" fontId="42" fillId="0" borderId="21" xfId="11" applyNumberFormat="1" applyFont="1" applyBorder="1" applyAlignment="1">
      <alignment horizontal="center" vertical="center"/>
    </xf>
    <xf numFmtId="49" fontId="42" fillId="0" borderId="21" xfId="11" applyNumberFormat="1" applyFont="1" applyBorder="1" applyAlignment="1">
      <alignment horizontal="center" vertical="center" wrapText="1"/>
    </xf>
    <xf numFmtId="170" fontId="35" fillId="6" borderId="0" xfId="0" applyNumberFormat="1" applyFont="1" applyFill="1" applyAlignment="1">
      <alignment horizontal="left" vertical="center"/>
    </xf>
    <xf numFmtId="49" fontId="35" fillId="0" borderId="21" xfId="11" applyNumberFormat="1" applyFont="1" applyBorder="1" applyAlignment="1">
      <alignment horizontal="center" vertical="center" wrapText="1"/>
    </xf>
    <xf numFmtId="170" fontId="35" fillId="0" borderId="21" xfId="11" applyNumberFormat="1" applyFont="1" applyBorder="1" applyAlignment="1">
      <alignment horizontal="center" vertical="center"/>
    </xf>
    <xf numFmtId="0" fontId="28" fillId="6" borderId="12" xfId="10" applyFont="1" applyFill="1" applyBorder="1" applyAlignment="1">
      <alignment horizontal="center" vertical="center"/>
    </xf>
    <xf numFmtId="0" fontId="28" fillId="6" borderId="8" xfId="10" applyFont="1" applyFill="1" applyBorder="1" applyAlignment="1">
      <alignment horizontal="center" vertical="center"/>
    </xf>
    <xf numFmtId="0" fontId="28" fillId="3" borderId="12" xfId="0" applyFont="1" applyFill="1" applyBorder="1" applyAlignment="1">
      <alignment horizontal="center" vertical="center"/>
    </xf>
    <xf numFmtId="0" fontId="28" fillId="3" borderId="8" xfId="0" applyFont="1" applyFill="1" applyBorder="1" applyAlignment="1">
      <alignment horizontal="center" vertical="center"/>
    </xf>
    <xf numFmtId="0" fontId="28" fillId="0" borderId="11" xfId="10" applyFont="1" applyBorder="1" applyAlignment="1">
      <alignment horizontal="center" vertical="center"/>
    </xf>
    <xf numFmtId="0" fontId="28" fillId="6" borderId="11" xfId="10" applyFont="1" applyFill="1" applyBorder="1" applyAlignment="1">
      <alignment horizontal="center" vertical="center"/>
    </xf>
    <xf numFmtId="0" fontId="31" fillId="0" borderId="0" xfId="0" applyFont="1"/>
    <xf numFmtId="0" fontId="14" fillId="0" borderId="21" xfId="4" applyFill="1" applyBorder="1" applyAlignment="1" applyProtection="1">
      <alignment horizontal="left" vertical="center" wrapText="1"/>
    </xf>
    <xf numFmtId="0" fontId="35" fillId="0" borderId="21" xfId="2" applyNumberFormat="1" applyFont="1" applyFill="1" applyBorder="1" applyAlignment="1">
      <alignment horizontal="left" vertical="center" wrapText="1"/>
    </xf>
    <xf numFmtId="0" fontId="43" fillId="0" borderId="21" xfId="4" applyFont="1" applyFill="1" applyBorder="1" applyAlignment="1" applyProtection="1">
      <alignment horizontal="left" vertical="center" wrapText="1"/>
    </xf>
    <xf numFmtId="0" fontId="33" fillId="0" borderId="21" xfId="6" applyFill="1" applyBorder="1" applyAlignment="1">
      <alignment horizontal="left" vertical="center" wrapText="1"/>
    </xf>
    <xf numFmtId="0" fontId="35" fillId="0" borderId="21" xfId="10" applyBorder="1" applyAlignment="1">
      <alignment horizontal="center" vertical="center" wrapText="1"/>
    </xf>
    <xf numFmtId="6" fontId="38" fillId="12" borderId="0" xfId="0" applyNumberFormat="1" applyFont="1" applyFill="1" applyAlignment="1">
      <alignment horizontal="left" vertical="center"/>
    </xf>
    <xf numFmtId="10" fontId="35" fillId="6" borderId="0" xfId="2" applyNumberFormat="1" applyFont="1" applyFill="1" applyAlignment="1">
      <alignment horizontal="left" vertical="center"/>
    </xf>
    <xf numFmtId="0" fontId="35" fillId="0" borderId="21" xfId="10" applyBorder="1" applyAlignment="1">
      <alignment horizontal="left" vertical="center"/>
    </xf>
    <xf numFmtId="0" fontId="44" fillId="0" borderId="21" xfId="4" applyFont="1" applyFill="1" applyBorder="1" applyAlignment="1" applyProtection="1">
      <alignment horizontal="left" vertical="center" wrapText="1"/>
    </xf>
    <xf numFmtId="0" fontId="42" fillId="0" borderId="21" xfId="0" applyFont="1" applyBorder="1" applyAlignment="1">
      <alignment horizontal="left" vertical="center"/>
    </xf>
    <xf numFmtId="170" fontId="35" fillId="0" borderId="0" xfId="0" applyNumberFormat="1" applyFont="1" applyAlignment="1">
      <alignment horizontal="left" vertical="center"/>
    </xf>
    <xf numFmtId="9" fontId="38" fillId="12" borderId="0" xfId="2" applyFont="1" applyFill="1" applyAlignment="1">
      <alignment horizontal="left" vertical="center"/>
    </xf>
    <xf numFmtId="0" fontId="45" fillId="0" borderId="0" xfId="0" applyFont="1"/>
    <xf numFmtId="0" fontId="7" fillId="6" borderId="0" xfId="10" applyFont="1" applyFill="1" applyAlignment="1">
      <alignment horizontal="center" vertical="center"/>
    </xf>
    <xf numFmtId="0" fontId="6" fillId="6" borderId="0" xfId="10" applyFont="1" applyFill="1" applyAlignment="1">
      <alignment horizontal="center" vertical="center"/>
    </xf>
    <xf numFmtId="0" fontId="3" fillId="17" borderId="113" xfId="10" applyFont="1" applyFill="1" applyBorder="1" applyAlignment="1">
      <alignment horizontal="center" vertical="center"/>
    </xf>
    <xf numFmtId="0" fontId="3" fillId="17" borderId="114" xfId="10" applyFont="1" applyFill="1" applyBorder="1" applyAlignment="1">
      <alignment horizontal="center" vertical="center"/>
    </xf>
    <xf numFmtId="0" fontId="6" fillId="0" borderId="116" xfId="10" applyFont="1" applyBorder="1" applyAlignment="1">
      <alignment vertical="center" wrapText="1"/>
    </xf>
    <xf numFmtId="0" fontId="7" fillId="0" borderId="118" xfId="10" applyFont="1" applyBorder="1" applyAlignment="1">
      <alignment vertical="center" wrapText="1"/>
    </xf>
    <xf numFmtId="0" fontId="6" fillId="6" borderId="118" xfId="10" applyFont="1" applyFill="1" applyBorder="1" applyAlignment="1">
      <alignment vertical="center" wrapText="1"/>
    </xf>
    <xf numFmtId="0" fontId="6" fillId="0" borderId="118" xfId="10" applyFont="1" applyBorder="1" applyAlignment="1">
      <alignment vertical="center" wrapText="1"/>
    </xf>
    <xf numFmtId="0" fontId="7" fillId="6" borderId="118" xfId="10" applyFont="1" applyFill="1" applyBorder="1" applyAlignment="1">
      <alignment vertical="center" wrapText="1"/>
    </xf>
    <xf numFmtId="0" fontId="3" fillId="17" borderId="121" xfId="10" applyFont="1" applyFill="1" applyBorder="1" applyAlignment="1">
      <alignment horizontal="center" vertical="center" wrapText="1"/>
    </xf>
    <xf numFmtId="0" fontId="6" fillId="6" borderId="118" xfId="4" applyFont="1" applyFill="1" applyBorder="1" applyAlignment="1" applyProtection="1">
      <alignment vertical="center" wrapText="1"/>
    </xf>
    <xf numFmtId="0" fontId="17" fillId="0" borderId="123" xfId="10" applyFont="1" applyBorder="1" applyAlignment="1">
      <alignment vertical="center" wrapText="1"/>
    </xf>
    <xf numFmtId="0" fontId="7" fillId="0" borderId="123" xfId="10" applyFont="1" applyBorder="1" applyAlignment="1">
      <alignment vertical="center" wrapText="1"/>
    </xf>
    <xf numFmtId="0" fontId="11" fillId="0" borderId="118" xfId="10" applyFont="1" applyBorder="1" applyAlignment="1">
      <alignment vertical="center" wrapText="1"/>
    </xf>
    <xf numFmtId="0" fontId="6" fillId="18" borderId="21" xfId="4" applyFont="1" applyFill="1" applyBorder="1" applyAlignment="1" applyProtection="1">
      <alignment horizontal="center" vertical="center" wrapText="1"/>
    </xf>
    <xf numFmtId="0" fontId="54" fillId="6" borderId="21" xfId="10" applyFont="1" applyFill="1" applyBorder="1" applyAlignment="1">
      <alignment horizontal="left" vertical="center" wrapText="1"/>
    </xf>
    <xf numFmtId="0" fontId="54" fillId="6" borderId="21" xfId="10" applyFont="1" applyFill="1" applyBorder="1" applyAlignment="1">
      <alignment horizontal="center" vertical="center" wrapText="1"/>
    </xf>
    <xf numFmtId="9" fontId="54" fillId="6" borderId="21" xfId="2" applyFont="1" applyFill="1" applyBorder="1" applyAlignment="1" applyProtection="1">
      <alignment horizontal="center" vertical="center" wrapText="1"/>
    </xf>
    <xf numFmtId="2" fontId="54" fillId="6" borderId="21" xfId="17" applyNumberFormat="1" applyFont="1" applyFill="1" applyBorder="1" applyAlignment="1" applyProtection="1">
      <alignment horizontal="center" vertical="center" wrapText="1"/>
    </xf>
    <xf numFmtId="0" fontId="54" fillId="6" borderId="0" xfId="0" applyFont="1" applyFill="1" applyAlignment="1">
      <alignment horizontal="center" vertical="center"/>
    </xf>
    <xf numFmtId="172" fontId="54" fillId="6" borderId="21" xfId="10" applyNumberFormat="1" applyFont="1" applyFill="1" applyBorder="1" applyAlignment="1">
      <alignment horizontal="center" vertical="center" wrapText="1"/>
    </xf>
    <xf numFmtId="44" fontId="54" fillId="6" borderId="21" xfId="1" applyNumberFormat="1" applyFont="1" applyFill="1" applyBorder="1" applyAlignment="1">
      <alignment horizontal="center" vertical="center" wrapText="1"/>
    </xf>
    <xf numFmtId="0" fontId="54" fillId="14" borderId="21" xfId="5" applyNumberFormat="1" applyFont="1" applyFill="1" applyBorder="1" applyAlignment="1" applyProtection="1">
      <alignment horizontal="left" vertical="center" wrapText="1"/>
    </xf>
    <xf numFmtId="0" fontId="55" fillId="6" borderId="21" xfId="4" applyFont="1" applyFill="1" applyBorder="1" applyAlignment="1" applyProtection="1">
      <alignment horizontal="left" vertical="center" wrapText="1"/>
    </xf>
    <xf numFmtId="0" fontId="54" fillId="6" borderId="21" xfId="0" applyFont="1" applyFill="1" applyBorder="1" applyAlignment="1">
      <alignment horizontal="center" vertical="center"/>
    </xf>
    <xf numFmtId="0" fontId="56" fillId="0" borderId="57" xfId="0" applyFont="1" applyBorder="1" applyAlignment="1">
      <alignment vertical="center" wrapText="1"/>
    </xf>
    <xf numFmtId="0" fontId="56" fillId="8" borderId="63" xfId="0" applyFont="1" applyFill="1" applyBorder="1" applyAlignment="1">
      <alignment vertical="center" wrapText="1"/>
    </xf>
    <xf numFmtId="0" fontId="56" fillId="8" borderId="64" xfId="0" applyFont="1" applyFill="1" applyBorder="1" applyAlignment="1">
      <alignment vertical="center" wrapText="1"/>
    </xf>
    <xf numFmtId="0" fontId="57" fillId="0" borderId="56" xfId="0" applyFont="1" applyBorder="1" applyAlignment="1">
      <alignment wrapText="1"/>
    </xf>
    <xf numFmtId="0" fontId="57" fillId="0" borderId="44" xfId="0" applyFont="1" applyBorder="1" applyAlignment="1">
      <alignment wrapText="1"/>
    </xf>
    <xf numFmtId="0" fontId="57" fillId="0" borderId="14" xfId="0" applyFont="1" applyBorder="1" applyAlignment="1">
      <alignment wrapText="1"/>
    </xf>
    <xf numFmtId="0" fontId="57" fillId="0" borderId="53" xfId="0" applyFont="1" applyBorder="1" applyAlignment="1">
      <alignment wrapText="1"/>
    </xf>
    <xf numFmtId="0" fontId="57" fillId="0" borderId="0" xfId="0" applyFont="1"/>
    <xf numFmtId="0" fontId="57" fillId="0" borderId="67" xfId="0" applyFont="1" applyBorder="1"/>
    <xf numFmtId="0" fontId="56" fillId="0" borderId="67" xfId="0" applyFont="1" applyBorder="1" applyAlignment="1">
      <alignment wrapText="1"/>
    </xf>
    <xf numFmtId="0" fontId="56" fillId="8" borderId="68" xfId="0" applyFont="1" applyFill="1" applyBorder="1" applyAlignment="1">
      <alignment vertical="center" wrapText="1"/>
    </xf>
    <xf numFmtId="0" fontId="57" fillId="0" borderId="69" xfId="0" applyFont="1" applyBorder="1"/>
    <xf numFmtId="0" fontId="57" fillId="0" borderId="82" xfId="0" applyFont="1" applyBorder="1"/>
    <xf numFmtId="0" fontId="57" fillId="0" borderId="56" xfId="0" applyFont="1" applyBorder="1"/>
    <xf numFmtId="0" fontId="57" fillId="0" borderId="44" xfId="0" applyFont="1" applyBorder="1"/>
    <xf numFmtId="0" fontId="59" fillId="0" borderId="70" xfId="0" applyFont="1" applyBorder="1" applyAlignment="1">
      <alignment wrapText="1"/>
    </xf>
    <xf numFmtId="0" fontId="56" fillId="0" borderId="63" xfId="0" applyFont="1" applyBorder="1" applyAlignment="1">
      <alignment vertical="center" wrapText="1"/>
    </xf>
    <xf numFmtId="0" fontId="56" fillId="0" borderId="64" xfId="0" applyFont="1" applyBorder="1" applyAlignment="1">
      <alignment vertical="center" wrapText="1"/>
    </xf>
    <xf numFmtId="0" fontId="57" fillId="0" borderId="0" xfId="0" applyFont="1" applyAlignment="1">
      <alignment wrapText="1"/>
    </xf>
    <xf numFmtId="0" fontId="57" fillId="0" borderId="82" xfId="0" applyFont="1" applyBorder="1" applyAlignment="1">
      <alignment wrapText="1"/>
    </xf>
    <xf numFmtId="0" fontId="57" fillId="0" borderId="70" xfId="0" applyFont="1" applyBorder="1" applyAlignment="1">
      <alignment wrapText="1"/>
    </xf>
    <xf numFmtId="0" fontId="57" fillId="0" borderId="71" xfId="0" applyFont="1" applyBorder="1" applyAlignment="1">
      <alignment wrapText="1"/>
    </xf>
    <xf numFmtId="0" fontId="57" fillId="0" borderId="70" xfId="0" applyFont="1" applyBorder="1"/>
    <xf numFmtId="0" fontId="57" fillId="0" borderId="67" xfId="0" applyFont="1" applyBorder="1" applyAlignment="1">
      <alignment wrapText="1"/>
    </xf>
    <xf numFmtId="9" fontId="60" fillId="0" borderId="65" xfId="0" applyNumberFormat="1" applyFont="1" applyBorder="1" applyAlignment="1">
      <alignment wrapText="1"/>
    </xf>
    <xf numFmtId="0" fontId="57" fillId="0" borderId="72" xfId="0" applyFont="1" applyBorder="1" applyAlignment="1">
      <alignment wrapText="1"/>
    </xf>
    <xf numFmtId="0" fontId="57" fillId="0" borderId="65" xfId="0" applyFont="1" applyBorder="1" applyAlignment="1">
      <alignment wrapText="1"/>
    </xf>
    <xf numFmtId="0" fontId="59" fillId="0" borderId="0" xfId="0" applyFont="1"/>
    <xf numFmtId="0" fontId="57" fillId="0" borderId="71" xfId="0" applyFont="1" applyBorder="1"/>
    <xf numFmtId="0" fontId="59" fillId="0" borderId="56" xfId="0" applyFont="1" applyBorder="1"/>
    <xf numFmtId="9" fontId="57" fillId="0" borderId="72" xfId="0" applyNumberFormat="1" applyFont="1" applyBorder="1" applyAlignment="1">
      <alignment wrapText="1"/>
    </xf>
    <xf numFmtId="9" fontId="57" fillId="0" borderId="14" xfId="0" applyNumberFormat="1" applyFont="1" applyBorder="1" applyAlignment="1">
      <alignment wrapText="1"/>
    </xf>
    <xf numFmtId="0" fontId="57" fillId="0" borderId="73" xfId="0" applyFont="1" applyBorder="1" applyAlignment="1">
      <alignment wrapText="1"/>
    </xf>
    <xf numFmtId="0" fontId="57" fillId="0" borderId="66" xfId="0" applyFont="1" applyBorder="1" applyAlignment="1">
      <alignment wrapText="1"/>
    </xf>
    <xf numFmtId="0" fontId="57" fillId="0" borderId="64" xfId="0" applyFont="1" applyBorder="1" applyAlignment="1">
      <alignment vertical="center" wrapText="1"/>
    </xf>
    <xf numFmtId="0" fontId="57" fillId="0" borderId="64" xfId="0" applyFont="1" applyBorder="1" applyAlignment="1">
      <alignment vertical="center"/>
    </xf>
    <xf numFmtId="0" fontId="62" fillId="0" borderId="64" xfId="0" applyFont="1" applyBorder="1" applyAlignment="1">
      <alignment vertical="center"/>
    </xf>
    <xf numFmtId="0" fontId="62" fillId="0" borderId="77" xfId="0" applyFont="1" applyBorder="1" applyAlignment="1">
      <alignment vertical="center"/>
    </xf>
    <xf numFmtId="0" fontId="56" fillId="8" borderId="64" xfId="0" applyFont="1" applyFill="1" applyBorder="1" applyAlignment="1">
      <alignment wrapText="1"/>
    </xf>
    <xf numFmtId="0" fontId="56" fillId="8" borderId="68" xfId="0" applyFont="1" applyFill="1" applyBorder="1" applyAlignment="1">
      <alignment wrapText="1"/>
    </xf>
    <xf numFmtId="0" fontId="56" fillId="0" borderId="63" xfId="0" applyFont="1" applyBorder="1" applyAlignment="1">
      <alignment wrapText="1"/>
    </xf>
    <xf numFmtId="0" fontId="56" fillId="0" borderId="64" xfId="0" applyFont="1" applyBorder="1" applyAlignment="1">
      <alignment wrapText="1"/>
    </xf>
    <xf numFmtId="0" fontId="57" fillId="6" borderId="71" xfId="0" applyFont="1" applyFill="1" applyBorder="1" applyAlignment="1">
      <alignment wrapText="1"/>
    </xf>
    <xf numFmtId="9" fontId="57" fillId="6" borderId="14" xfId="0" applyNumberFormat="1" applyFont="1" applyFill="1" applyBorder="1" applyAlignment="1">
      <alignment vertical="center" wrapText="1"/>
    </xf>
    <xf numFmtId="9" fontId="57" fillId="0" borderId="14" xfId="0" applyNumberFormat="1" applyFont="1" applyBorder="1" applyAlignment="1">
      <alignment vertical="center" wrapText="1"/>
    </xf>
    <xf numFmtId="0" fontId="57" fillId="0" borderId="65" xfId="0" applyFont="1" applyBorder="1" applyAlignment="1">
      <alignment vertical="center" wrapText="1"/>
    </xf>
    <xf numFmtId="0" fontId="57" fillId="0" borderId="64" xfId="0" applyFont="1" applyBorder="1" applyAlignment="1">
      <alignment wrapText="1"/>
    </xf>
    <xf numFmtId="0" fontId="57" fillId="0" borderId="64" xfId="0" applyFont="1" applyBorder="1"/>
    <xf numFmtId="0" fontId="62" fillId="0" borderId="64" xfId="0" applyFont="1" applyBorder="1"/>
    <xf numFmtId="0" fontId="28" fillId="6" borderId="18" xfId="10" applyFont="1" applyFill="1" applyBorder="1" applyAlignment="1">
      <alignment horizontal="center" vertical="center"/>
    </xf>
    <xf numFmtId="0" fontId="28" fillId="3" borderId="18" xfId="0" applyFont="1" applyFill="1" applyBorder="1" applyAlignment="1">
      <alignment horizontal="center" vertical="center"/>
    </xf>
    <xf numFmtId="0" fontId="35" fillId="0" borderId="11" xfId="0" applyFont="1" applyBorder="1" applyAlignment="1">
      <alignment horizontal="center" vertical="center" wrapText="1"/>
    </xf>
    <xf numFmtId="0" fontId="28" fillId="6" borderId="17" xfId="10" applyFont="1" applyFill="1" applyBorder="1" applyAlignment="1">
      <alignment horizontal="center" vertical="center"/>
    </xf>
    <xf numFmtId="0" fontId="28" fillId="3" borderId="11" xfId="0" applyFont="1" applyFill="1" applyBorder="1" applyAlignment="1">
      <alignment horizontal="center" vertical="center"/>
    </xf>
    <xf numFmtId="0" fontId="57" fillId="6" borderId="66" xfId="0" applyFont="1" applyFill="1" applyBorder="1" applyAlignment="1">
      <alignment vertical="center" wrapText="1"/>
    </xf>
    <xf numFmtId="0" fontId="57" fillId="0" borderId="66" xfId="0" applyFont="1" applyBorder="1" applyAlignment="1">
      <alignment vertical="center" wrapText="1"/>
    </xf>
    <xf numFmtId="0" fontId="25" fillId="0" borderId="0" xfId="0" applyFont="1" applyAlignment="1">
      <alignment horizontal="center"/>
    </xf>
    <xf numFmtId="0" fontId="31" fillId="0" borderId="0" xfId="0" applyFont="1" applyAlignment="1">
      <alignment horizontal="center"/>
    </xf>
    <xf numFmtId="170" fontId="35" fillId="0" borderId="21" xfId="3" applyNumberFormat="1" applyFont="1" applyFill="1" applyBorder="1" applyAlignment="1">
      <alignment horizontal="center" vertical="center" wrapText="1"/>
    </xf>
    <xf numFmtId="6" fontId="38" fillId="12" borderId="0" xfId="0" applyNumberFormat="1" applyFont="1" applyFill="1" applyAlignment="1">
      <alignment horizontal="center" vertical="center"/>
    </xf>
    <xf numFmtId="170" fontId="38" fillId="6" borderId="0" xfId="0" applyNumberFormat="1" applyFont="1" applyFill="1" applyAlignment="1">
      <alignment horizontal="center" vertical="center"/>
    </xf>
    <xf numFmtId="0" fontId="25" fillId="0" borderId="0" xfId="0" applyFont="1" applyAlignment="1">
      <alignment horizontal="left"/>
    </xf>
    <xf numFmtId="0" fontId="31" fillId="0" borderId="0" xfId="0" applyFont="1" applyAlignment="1">
      <alignment horizontal="left"/>
    </xf>
    <xf numFmtId="6" fontId="35" fillId="0" borderId="11" xfId="0" applyNumberFormat="1" applyFont="1" applyBorder="1" applyAlignment="1">
      <alignment horizontal="center" vertical="center"/>
    </xf>
    <xf numFmtId="0" fontId="35" fillId="0" borderId="11" xfId="0" applyFont="1" applyBorder="1" applyAlignment="1">
      <alignment horizontal="center" vertical="center"/>
    </xf>
    <xf numFmtId="170" fontId="35" fillId="0" borderId="21" xfId="0" applyNumberFormat="1" applyFont="1" applyBorder="1" applyAlignment="1">
      <alignment horizontal="center" vertical="center"/>
    </xf>
    <xf numFmtId="49" fontId="35" fillId="0" borderId="21" xfId="0" applyNumberFormat="1" applyFont="1" applyBorder="1" applyAlignment="1">
      <alignment horizontal="center" vertical="center"/>
    </xf>
    <xf numFmtId="0" fontId="35" fillId="0" borderId="21" xfId="0" applyFont="1" applyBorder="1" applyAlignment="1">
      <alignment horizontal="center" vertical="center"/>
    </xf>
    <xf numFmtId="49" fontId="35" fillId="0" borderId="21" xfId="0" applyNumberFormat="1" applyFont="1" applyBorder="1" applyAlignment="1">
      <alignment horizontal="center" vertical="center" wrapText="1"/>
    </xf>
    <xf numFmtId="6" fontId="35" fillId="0" borderId="21" xfId="0" applyNumberFormat="1" applyFont="1" applyBorder="1" applyAlignment="1">
      <alignment horizontal="center" vertical="center"/>
    </xf>
    <xf numFmtId="171" fontId="35" fillId="0" borderId="21" xfId="0" applyNumberFormat="1" applyFont="1" applyBorder="1" applyAlignment="1">
      <alignment horizontal="center" vertical="center"/>
    </xf>
    <xf numFmtId="49" fontId="35" fillId="0" borderId="21" xfId="11" applyNumberFormat="1" applyFont="1" applyBorder="1" applyAlignment="1">
      <alignment horizontal="center" vertical="center"/>
    </xf>
    <xf numFmtId="6" fontId="35" fillId="0" borderId="23" xfId="0" applyNumberFormat="1" applyFont="1" applyBorder="1" applyAlignment="1">
      <alignment horizontal="center" vertical="center"/>
    </xf>
    <xf numFmtId="6" fontId="35" fillId="6" borderId="0" xfId="0" applyNumberFormat="1" applyFont="1" applyFill="1" applyAlignment="1">
      <alignment horizontal="center" vertical="center"/>
    </xf>
    <xf numFmtId="170" fontId="35" fillId="6" borderId="0" xfId="0" applyNumberFormat="1" applyFont="1" applyFill="1" applyAlignment="1">
      <alignment horizontal="center" vertical="center"/>
    </xf>
    <xf numFmtId="0" fontId="28" fillId="6" borderId="23" xfId="10" applyFont="1" applyFill="1" applyBorder="1" applyAlignment="1">
      <alignment horizontal="center" vertical="center"/>
    </xf>
    <xf numFmtId="0" fontId="28" fillId="3" borderId="23" xfId="0" applyFont="1" applyFill="1" applyBorder="1" applyAlignment="1">
      <alignment horizontal="center" vertical="center"/>
    </xf>
    <xf numFmtId="0" fontId="37" fillId="0" borderId="20" xfId="10" applyFont="1" applyBorder="1" applyAlignment="1">
      <alignment horizontal="center" vertical="center"/>
    </xf>
    <xf numFmtId="0" fontId="37" fillId="0" borderId="22" xfId="10" applyFont="1" applyBorder="1" applyAlignment="1">
      <alignment horizontal="center" vertical="center"/>
    </xf>
    <xf numFmtId="0" fontId="37" fillId="0" borderId="23" xfId="0" applyFont="1" applyBorder="1" applyAlignment="1">
      <alignment horizontal="center" vertical="center"/>
    </xf>
    <xf numFmtId="0" fontId="37" fillId="0" borderId="18" xfId="0" applyFont="1" applyBorder="1" applyAlignment="1">
      <alignment horizontal="center" vertical="center"/>
    </xf>
    <xf numFmtId="0" fontId="37" fillId="6" borderId="8" xfId="10" applyFont="1" applyFill="1" applyBorder="1" applyAlignment="1">
      <alignment horizontal="center" vertical="center"/>
    </xf>
    <xf numFmtId="0" fontId="37" fillId="3" borderId="8" xfId="0" applyFont="1" applyFill="1" applyBorder="1" applyAlignment="1">
      <alignment horizontal="center" vertical="center"/>
    </xf>
    <xf numFmtId="169" fontId="35" fillId="6" borderId="0" xfId="0" applyNumberFormat="1" applyFont="1" applyFill="1" applyAlignment="1">
      <alignment horizontal="center" vertical="center"/>
    </xf>
    <xf numFmtId="44" fontId="54" fillId="0" borderId="21" xfId="1" applyNumberFormat="1" applyFont="1" applyFill="1" applyBorder="1" applyAlignment="1">
      <alignment horizontal="center" vertical="center" wrapText="1"/>
    </xf>
    <xf numFmtId="172" fontId="54" fillId="0" borderId="21" xfId="10" applyNumberFormat="1" applyFont="1" applyBorder="1" applyAlignment="1">
      <alignment horizontal="center" vertical="center" wrapText="1"/>
    </xf>
    <xf numFmtId="0" fontId="3" fillId="17" borderId="120" xfId="10" applyFont="1" applyFill="1" applyBorder="1" applyAlignment="1">
      <alignment horizontal="center" vertical="center" wrapText="1"/>
    </xf>
    <xf numFmtId="0" fontId="3" fillId="17" borderId="117" xfId="10" applyFont="1" applyFill="1" applyBorder="1" applyAlignment="1">
      <alignment horizontal="center" vertical="center" wrapText="1"/>
    </xf>
    <xf numFmtId="0" fontId="3" fillId="17" borderId="119" xfId="10" applyFont="1" applyFill="1" applyBorder="1" applyAlignment="1">
      <alignment horizontal="center" vertical="center" wrapText="1"/>
    </xf>
    <xf numFmtId="0" fontId="7" fillId="6" borderId="0" xfId="10" applyFont="1" applyFill="1" applyAlignment="1">
      <alignment horizontal="center" vertical="center"/>
    </xf>
    <xf numFmtId="0" fontId="46" fillId="6" borderId="122" xfId="10" applyFont="1" applyFill="1" applyBorder="1" applyAlignment="1">
      <alignment horizontal="center" vertical="center" wrapText="1"/>
    </xf>
    <xf numFmtId="0" fontId="6" fillId="6" borderId="122" xfId="10" applyFont="1" applyFill="1" applyBorder="1" applyAlignment="1">
      <alignment horizontal="center" vertical="center" wrapText="1"/>
    </xf>
    <xf numFmtId="0" fontId="3" fillId="17" borderId="115" xfId="10" applyFont="1" applyFill="1" applyBorder="1" applyAlignment="1">
      <alignment horizontal="center" vertical="center" wrapText="1"/>
    </xf>
    <xf numFmtId="0" fontId="36" fillId="0" borderId="12" xfId="0" applyFont="1" applyBorder="1" applyAlignment="1">
      <alignment horizontal="center" vertical="center"/>
    </xf>
    <xf numFmtId="0" fontId="36" fillId="0" borderId="8" xfId="0" applyFont="1" applyBorder="1" applyAlignment="1">
      <alignment horizontal="center" vertical="center"/>
    </xf>
    <xf numFmtId="0" fontId="36" fillId="0" borderId="8" xfId="0" applyFont="1" applyBorder="1" applyAlignment="1">
      <alignment horizontal="right" vertical="center"/>
    </xf>
    <xf numFmtId="0" fontId="36" fillId="0" borderId="11" xfId="0" applyFont="1" applyBorder="1" applyAlignment="1">
      <alignment horizontal="center" vertical="center"/>
    </xf>
    <xf numFmtId="0" fontId="37" fillId="0" borderId="12" xfId="10" applyFont="1" applyBorder="1" applyAlignment="1">
      <alignment horizontal="left" vertical="center"/>
    </xf>
    <xf numFmtId="0" fontId="37" fillId="0" borderId="8" xfId="10" applyFont="1" applyBorder="1" applyAlignment="1">
      <alignment horizontal="left" vertical="center"/>
    </xf>
    <xf numFmtId="0" fontId="37" fillId="0" borderId="8" xfId="10" applyFont="1" applyBorder="1" applyAlignment="1">
      <alignment horizontal="right" vertical="center"/>
    </xf>
    <xf numFmtId="0" fontId="37" fillId="0" borderId="8" xfId="10" applyFont="1" applyBorder="1" applyAlignment="1">
      <alignment horizontal="center" vertical="center"/>
    </xf>
    <xf numFmtId="0" fontId="37" fillId="0" borderId="11" xfId="10" applyFont="1" applyBorder="1" applyAlignment="1">
      <alignment horizontal="left" vertical="center"/>
    </xf>
    <xf numFmtId="0" fontId="37" fillId="0" borderId="48" xfId="10" applyFont="1" applyBorder="1" applyAlignment="1">
      <alignment horizontal="left" vertical="center"/>
    </xf>
    <xf numFmtId="0" fontId="37" fillId="0" borderId="18" xfId="10" applyFont="1" applyBorder="1" applyAlignment="1">
      <alignment horizontal="left" vertical="center"/>
    </xf>
    <xf numFmtId="0" fontId="37" fillId="0" borderId="23" xfId="10" applyFont="1" applyBorder="1" applyAlignment="1">
      <alignment horizontal="left" vertical="center"/>
    </xf>
    <xf numFmtId="0" fontId="37" fillId="0" borderId="12" xfId="10" applyFont="1" applyBorder="1" applyAlignment="1">
      <alignment horizontal="right" vertical="center"/>
    </xf>
    <xf numFmtId="0" fontId="37" fillId="0" borderId="11" xfId="10" applyFont="1" applyBorder="1" applyAlignment="1">
      <alignment horizontal="center" vertical="center"/>
    </xf>
    <xf numFmtId="0" fontId="28" fillId="0" borderId="12" xfId="10" applyFont="1" applyBorder="1" applyAlignment="1">
      <alignment horizontal="right" vertical="center"/>
    </xf>
    <xf numFmtId="0" fontId="28" fillId="0" borderId="8" xfId="10" applyFont="1" applyBorder="1" applyAlignment="1">
      <alignment horizontal="center" vertical="center"/>
    </xf>
    <xf numFmtId="0" fontId="28" fillId="0" borderId="11" xfId="10" applyFont="1" applyBorder="1" applyAlignment="1">
      <alignment horizontal="center" vertical="center"/>
    </xf>
    <xf numFmtId="0" fontId="28" fillId="0" borderId="26" xfId="10" applyFont="1" applyBorder="1" applyAlignment="1">
      <alignment horizontal="right" vertical="center"/>
    </xf>
    <xf numFmtId="0" fontId="28" fillId="0" borderId="17" xfId="10" applyFont="1" applyBorder="1" applyAlignment="1">
      <alignment horizontal="center" vertical="center"/>
    </xf>
    <xf numFmtId="0" fontId="28" fillId="6" borderId="12" xfId="10" applyFont="1" applyFill="1" applyBorder="1" applyAlignment="1">
      <alignment horizontal="center" vertical="center"/>
    </xf>
    <xf numFmtId="0" fontId="28" fillId="6" borderId="8" xfId="10" applyFont="1" applyFill="1" applyBorder="1" applyAlignment="1">
      <alignment horizontal="center" vertical="center"/>
    </xf>
    <xf numFmtId="0" fontId="28" fillId="6" borderId="11" xfId="10" applyFont="1" applyFill="1" applyBorder="1" applyAlignment="1">
      <alignment horizontal="center" vertical="center"/>
    </xf>
    <xf numFmtId="0" fontId="28" fillId="3" borderId="12"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24" xfId="0" applyFont="1" applyFill="1" applyBorder="1" applyAlignment="1">
      <alignment horizontal="center" vertical="center"/>
    </xf>
    <xf numFmtId="0" fontId="37" fillId="0" borderId="26" xfId="10" applyFont="1" applyBorder="1" applyAlignment="1">
      <alignment horizontal="left" vertical="center"/>
    </xf>
    <xf numFmtId="0" fontId="37" fillId="0" borderId="0" xfId="10" applyFont="1" applyAlignment="1">
      <alignment horizontal="left" vertical="center"/>
    </xf>
    <xf numFmtId="0" fontId="37" fillId="0" borderId="0" xfId="10" applyFont="1" applyAlignment="1">
      <alignment horizontal="right" vertical="center"/>
    </xf>
    <xf numFmtId="0" fontId="37" fillId="0" borderId="17" xfId="10" applyFont="1" applyBorder="1" applyAlignment="1">
      <alignment horizontal="left" vertical="center"/>
    </xf>
    <xf numFmtId="0" fontId="37" fillId="0" borderId="0" xfId="10" applyFont="1" applyAlignment="1">
      <alignment horizontal="center" vertical="center"/>
    </xf>
    <xf numFmtId="0" fontId="37" fillId="0" borderId="17" xfId="10" applyFont="1" applyBorder="1" applyAlignment="1">
      <alignment horizontal="center" vertical="center"/>
    </xf>
    <xf numFmtId="0" fontId="37" fillId="0" borderId="41" xfId="10" applyFont="1" applyBorder="1" applyAlignment="1">
      <alignment horizontal="left" vertical="center"/>
    </xf>
    <xf numFmtId="0" fontId="38" fillId="2" borderId="12" xfId="0" applyFont="1" applyFill="1" applyBorder="1" applyAlignment="1">
      <alignment horizontal="center" vertical="center"/>
    </xf>
    <xf numFmtId="0" fontId="38" fillId="2" borderId="8" xfId="0" applyFont="1" applyFill="1" applyBorder="1" applyAlignment="1">
      <alignment horizontal="center" vertical="center"/>
    </xf>
    <xf numFmtId="0" fontId="38" fillId="2" borderId="11" xfId="0" applyFont="1" applyFill="1" applyBorder="1" applyAlignment="1">
      <alignment horizontal="center" vertical="center"/>
    </xf>
    <xf numFmtId="0" fontId="38" fillId="2" borderId="21" xfId="10" applyFont="1" applyFill="1" applyBorder="1" applyAlignment="1">
      <alignment horizontal="center" vertical="center"/>
    </xf>
    <xf numFmtId="0" fontId="38" fillId="2" borderId="21" xfId="0" applyFont="1" applyFill="1" applyBorder="1" applyAlignment="1">
      <alignment horizontal="center" vertical="center"/>
    </xf>
    <xf numFmtId="0" fontId="38" fillId="2" borderId="21" xfId="10" applyFont="1" applyFill="1" applyBorder="1" applyAlignment="1">
      <alignment horizontal="center" vertical="center" wrapText="1"/>
    </xf>
    <xf numFmtId="0" fontId="38" fillId="2" borderId="12" xfId="10" applyFont="1" applyFill="1" applyBorder="1" applyAlignment="1">
      <alignment horizontal="center" vertical="center"/>
    </xf>
    <xf numFmtId="0" fontId="38" fillId="2" borderId="11" xfId="10" applyFont="1" applyFill="1" applyBorder="1" applyAlignment="1">
      <alignment horizontal="center" vertical="center"/>
    </xf>
    <xf numFmtId="0" fontId="38" fillId="2" borderId="12" xfId="10" applyFont="1" applyFill="1" applyBorder="1" applyAlignment="1">
      <alignment horizontal="center" vertical="center" wrapText="1"/>
    </xf>
    <xf numFmtId="0" fontId="38" fillId="2" borderId="8" xfId="10" applyFont="1" applyFill="1" applyBorder="1" applyAlignment="1">
      <alignment horizontal="center" vertical="center" wrapText="1"/>
    </xf>
    <xf numFmtId="0" fontId="38" fillId="2" borderId="11" xfId="10" applyFont="1" applyFill="1" applyBorder="1" applyAlignment="1">
      <alignment horizontal="center" vertical="center" wrapText="1"/>
    </xf>
    <xf numFmtId="0" fontId="38" fillId="6" borderId="21" xfId="0" applyFont="1" applyFill="1" applyBorder="1" applyAlignment="1">
      <alignment horizontal="center" vertical="center"/>
    </xf>
    <xf numFmtId="0" fontId="38" fillId="16" borderId="21" xfId="0" applyFont="1" applyFill="1" applyBorder="1" applyAlignment="1">
      <alignment horizontal="center" vertical="center"/>
    </xf>
    <xf numFmtId="0" fontId="38" fillId="2" borderId="47" xfId="10" applyFont="1" applyFill="1" applyBorder="1" applyAlignment="1">
      <alignment horizontal="center" vertical="center" wrapText="1"/>
    </xf>
    <xf numFmtId="0" fontId="38" fillId="2" borderId="104" xfId="10" applyFont="1" applyFill="1" applyBorder="1" applyAlignment="1">
      <alignment horizontal="center" vertical="center" wrapText="1"/>
    </xf>
    <xf numFmtId="0" fontId="38" fillId="2" borderId="20" xfId="10" applyFont="1" applyFill="1" applyBorder="1" applyAlignment="1">
      <alignment horizontal="center" vertical="center" wrapText="1"/>
    </xf>
    <xf numFmtId="0" fontId="38" fillId="13" borderId="21" xfId="10" applyFont="1" applyFill="1" applyBorder="1" applyAlignment="1">
      <alignment horizontal="center" vertical="center" wrapText="1"/>
    </xf>
    <xf numFmtId="0" fontId="41" fillId="13" borderId="21" xfId="10" applyFont="1" applyFill="1" applyBorder="1" applyAlignment="1">
      <alignment horizontal="center" vertical="center" wrapText="1"/>
    </xf>
    <xf numFmtId="0" fontId="38" fillId="16" borderId="21" xfId="10" applyFont="1" applyFill="1" applyBorder="1" applyAlignment="1">
      <alignment horizontal="center" vertical="center" wrapText="1"/>
    </xf>
    <xf numFmtId="0" fontId="38" fillId="2" borderId="26" xfId="10" applyFont="1" applyFill="1" applyBorder="1" applyAlignment="1">
      <alignment horizontal="center" vertical="center" wrapText="1"/>
    </xf>
    <xf numFmtId="0" fontId="38" fillId="2" borderId="17" xfId="10" applyFont="1" applyFill="1" applyBorder="1" applyAlignment="1">
      <alignment horizontal="center" vertical="center" wrapText="1"/>
    </xf>
    <xf numFmtId="0" fontId="38" fillId="2" borderId="41" xfId="10" applyFont="1" applyFill="1" applyBorder="1" applyAlignment="1">
      <alignment horizontal="center" vertical="center" wrapText="1"/>
    </xf>
    <xf numFmtId="0" fontId="38" fillId="2" borderId="22" xfId="10" applyFont="1" applyFill="1" applyBorder="1" applyAlignment="1">
      <alignment horizontal="center" vertical="center" wrapText="1"/>
    </xf>
    <xf numFmtId="0" fontId="38" fillId="2" borderId="18" xfId="10" applyFont="1" applyFill="1" applyBorder="1" applyAlignment="1">
      <alignment horizontal="center" vertical="center" wrapText="1"/>
    </xf>
    <xf numFmtId="0" fontId="38" fillId="2" borderId="23" xfId="10" applyFont="1" applyFill="1" applyBorder="1" applyAlignment="1">
      <alignment horizontal="center" vertical="center" wrapText="1"/>
    </xf>
    <xf numFmtId="0" fontId="38" fillId="16" borderId="21" xfId="10" applyFont="1" applyFill="1" applyBorder="1" applyAlignment="1">
      <alignment horizontal="left" vertical="center" wrapText="1"/>
    </xf>
    <xf numFmtId="0" fontId="6" fillId="0" borderId="46" xfId="4" applyFont="1" applyFill="1" applyBorder="1" applyAlignment="1" applyProtection="1">
      <alignment horizontal="left" vertical="center" wrapText="1"/>
    </xf>
    <xf numFmtId="0" fontId="6" fillId="0" borderId="5" xfId="4" applyFont="1" applyFill="1" applyBorder="1" applyAlignment="1" applyProtection="1">
      <alignment horizontal="left" vertical="center" wrapText="1"/>
    </xf>
    <xf numFmtId="0" fontId="6" fillId="0" borderId="51" xfId="4" applyFont="1" applyFill="1" applyBorder="1" applyAlignment="1" applyProtection="1">
      <alignment horizontal="left" vertical="center" wrapText="1"/>
    </xf>
    <xf numFmtId="0" fontId="1" fillId="0" borderId="10" xfId="15" applyFont="1" applyBorder="1" applyAlignment="1">
      <alignment horizontal="left" vertical="center" wrapText="1"/>
    </xf>
    <xf numFmtId="0" fontId="1" fillId="0" borderId="8" xfId="15" applyFont="1" applyBorder="1" applyAlignment="1">
      <alignment horizontal="left" vertical="center" wrapText="1"/>
    </xf>
    <xf numFmtId="0" fontId="1" fillId="0" borderId="11" xfId="15" applyFont="1" applyBorder="1" applyAlignment="1">
      <alignment horizontal="left" vertical="center" wrapText="1"/>
    </xf>
    <xf numFmtId="0" fontId="20" fillId="0" borderId="12" xfId="10" applyFont="1" applyBorder="1" applyAlignment="1">
      <alignment horizontal="left" vertical="center" wrapText="1"/>
    </xf>
    <xf numFmtId="0" fontId="20" fillId="0" borderId="11" xfId="10" applyFont="1" applyBorder="1" applyAlignment="1">
      <alignment horizontal="left" vertical="center" wrapText="1"/>
    </xf>
    <xf numFmtId="0" fontId="1" fillId="0" borderId="39" xfId="15"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35" xfId="0" applyFont="1" applyBorder="1" applyAlignment="1">
      <alignment horizontal="left" vertical="center" wrapText="1"/>
    </xf>
    <xf numFmtId="0" fontId="6" fillId="0" borderId="10" xfId="15" applyFont="1" applyBorder="1" applyAlignment="1">
      <alignment horizontal="left" vertical="center"/>
    </xf>
    <xf numFmtId="0" fontId="6" fillId="0" borderId="8" xfId="15" applyFont="1" applyBorder="1" applyAlignment="1">
      <alignment horizontal="left" vertical="center"/>
    </xf>
    <xf numFmtId="0" fontId="1" fillId="0" borderId="36" xfId="15" applyFont="1" applyBorder="1" applyAlignment="1">
      <alignment horizontal="left" vertical="center" wrapText="1"/>
    </xf>
    <xf numFmtId="0" fontId="1" fillId="0" borderId="37" xfId="15" applyFont="1" applyBorder="1" applyAlignment="1">
      <alignment horizontal="left" vertical="center" wrapText="1"/>
    </xf>
    <xf numFmtId="0" fontId="1" fillId="0" borderId="88" xfId="15" applyFont="1" applyBorder="1" applyAlignment="1">
      <alignment horizontal="left" vertical="center" wrapText="1"/>
    </xf>
    <xf numFmtId="0" fontId="6" fillId="0" borderId="48" xfId="0" applyFont="1" applyBorder="1" applyAlignment="1">
      <alignment horizontal="center"/>
    </xf>
    <xf numFmtId="0" fontId="6" fillId="0" borderId="18" xfId="0" applyFont="1" applyBorder="1" applyAlignment="1">
      <alignment horizontal="center"/>
    </xf>
    <xf numFmtId="0" fontId="6" fillId="0" borderId="18" xfId="0" applyFont="1" applyBorder="1" applyAlignment="1">
      <alignment horizontal="left"/>
    </xf>
    <xf numFmtId="0" fontId="6" fillId="0" borderId="18" xfId="11" applyFont="1" applyBorder="1" applyAlignment="1">
      <alignment horizontal="left"/>
    </xf>
    <xf numFmtId="0" fontId="6" fillId="0" borderId="34" xfId="11" applyFont="1" applyBorder="1" applyAlignment="1">
      <alignment horizontal="left"/>
    </xf>
    <xf numFmtId="0" fontId="6" fillId="0" borderId="12" xfId="4" applyFont="1" applyFill="1" applyBorder="1" applyAlignment="1" applyProtection="1">
      <alignment horizontal="center" vertical="center" wrapText="1"/>
    </xf>
    <xf numFmtId="0" fontId="6" fillId="0" borderId="8" xfId="4" applyFont="1" applyFill="1" applyBorder="1" applyAlignment="1" applyProtection="1">
      <alignment horizontal="center" vertical="center" wrapText="1"/>
    </xf>
    <xf numFmtId="0" fontId="6" fillId="0" borderId="11" xfId="4" applyFont="1" applyFill="1" applyBorder="1" applyAlignment="1" applyProtection="1">
      <alignment horizontal="center" vertical="center" wrapText="1"/>
    </xf>
    <xf numFmtId="4" fontId="6" fillId="0" borderId="12" xfId="15" applyNumberFormat="1" applyFont="1" applyBorder="1" applyAlignment="1">
      <alignment horizontal="center" vertical="center" wrapText="1"/>
    </xf>
    <xf numFmtId="4" fontId="6" fillId="0" borderId="11" xfId="15" applyNumberFormat="1" applyFont="1" applyBorder="1" applyAlignment="1">
      <alignment horizontal="center" vertical="center" wrapText="1"/>
    </xf>
    <xf numFmtId="9" fontId="6" fillId="0" borderId="18" xfId="15" applyNumberFormat="1" applyFont="1" applyBorder="1" applyAlignment="1">
      <alignment horizontal="center" vertical="center" wrapText="1"/>
    </xf>
    <xf numFmtId="0" fontId="6" fillId="0" borderId="10" xfId="4" applyFont="1" applyFill="1" applyBorder="1" applyAlignment="1" applyProtection="1">
      <alignment horizontal="left" vertical="center" wrapText="1"/>
    </xf>
    <xf numFmtId="0" fontId="6" fillId="0" borderId="8" xfId="4" applyFont="1" applyFill="1" applyBorder="1" applyAlignment="1" applyProtection="1">
      <alignment horizontal="left" vertical="center" wrapText="1"/>
    </xf>
    <xf numFmtId="0" fontId="6" fillId="0" borderId="39" xfId="4" applyFont="1" applyFill="1" applyBorder="1" applyAlignment="1" applyProtection="1">
      <alignment horizontal="left" vertical="center" wrapText="1"/>
    </xf>
    <xf numFmtId="0" fontId="6" fillId="0" borderId="10" xfId="15" applyFont="1" applyBorder="1" applyAlignment="1">
      <alignment horizontal="center" vertical="center" wrapText="1"/>
    </xf>
    <xf numFmtId="0" fontId="6" fillId="0" borderId="8" xfId="15" applyFont="1" applyBorder="1" applyAlignment="1">
      <alignment horizontal="center" vertical="center" wrapText="1"/>
    </xf>
    <xf numFmtId="0" fontId="6" fillId="0" borderId="39" xfId="15" applyFont="1" applyBorder="1" applyAlignment="1">
      <alignment horizontal="center" vertical="center" wrapText="1"/>
    </xf>
    <xf numFmtId="0" fontId="14" fillId="0" borderId="10" xfId="4" applyFill="1" applyBorder="1" applyAlignment="1" applyProtection="1">
      <alignment horizontal="center" vertical="center" wrapText="1"/>
    </xf>
    <xf numFmtId="0" fontId="6" fillId="0" borderId="10" xfId="4" applyFont="1" applyFill="1" applyBorder="1" applyAlignment="1" applyProtection="1">
      <alignment horizontal="left" vertical="top" wrapText="1"/>
    </xf>
    <xf numFmtId="0" fontId="6" fillId="0" borderId="8" xfId="4" applyFont="1" applyFill="1" applyBorder="1" applyAlignment="1" applyProtection="1">
      <alignment horizontal="left" vertical="top" wrapText="1"/>
    </xf>
    <xf numFmtId="0" fontId="6" fillId="0" borderId="39" xfId="4" applyFont="1" applyFill="1" applyBorder="1" applyAlignment="1" applyProtection="1">
      <alignment horizontal="left" vertical="top" wrapText="1"/>
    </xf>
    <xf numFmtId="0" fontId="6" fillId="0" borderId="50" xfId="4" applyFont="1" applyFill="1" applyBorder="1" applyAlignment="1" applyProtection="1">
      <alignment horizontal="left" vertical="center" wrapText="1"/>
    </xf>
    <xf numFmtId="0" fontId="6" fillId="0" borderId="30" xfId="13" applyFont="1" applyBorder="1"/>
    <xf numFmtId="0" fontId="6" fillId="0" borderId="54" xfId="13" applyFont="1" applyBorder="1"/>
    <xf numFmtId="0" fontId="4" fillId="2" borderId="4" xfId="11" applyFont="1" applyFill="1" applyBorder="1" applyAlignment="1">
      <alignment horizontal="center" vertical="center" wrapText="1"/>
    </xf>
    <xf numFmtId="0" fontId="4" fillId="2" borderId="6" xfId="11" applyFont="1" applyFill="1" applyBorder="1" applyAlignment="1">
      <alignment horizontal="center" vertical="center" wrapText="1"/>
    </xf>
    <xf numFmtId="0" fontId="4" fillId="2" borderId="48" xfId="11" applyFont="1" applyFill="1" applyBorder="1" applyAlignment="1">
      <alignment horizontal="center" vertical="center" wrapText="1"/>
    </xf>
    <xf numFmtId="0" fontId="4" fillId="2" borderId="4" xfId="11" applyFont="1" applyFill="1" applyBorder="1" applyAlignment="1">
      <alignment horizontal="center" vertical="center"/>
    </xf>
    <xf numFmtId="0" fontId="4" fillId="2" borderId="6" xfId="11" applyFont="1" applyFill="1" applyBorder="1" applyAlignment="1">
      <alignment horizontal="center" vertical="center"/>
    </xf>
    <xf numFmtId="0" fontId="4" fillId="2" borderId="48" xfId="11" applyFont="1" applyFill="1" applyBorder="1" applyAlignment="1">
      <alignment horizontal="center" vertical="center"/>
    </xf>
    <xf numFmtId="0" fontId="7" fillId="2" borderId="4" xfId="15" applyFont="1" applyFill="1" applyBorder="1" applyAlignment="1">
      <alignment horizontal="center" vertical="center" wrapText="1"/>
    </xf>
    <xf numFmtId="0" fontId="7" fillId="2" borderId="6" xfId="15" applyFont="1" applyFill="1" applyBorder="1" applyAlignment="1">
      <alignment horizontal="center" vertical="center" wrapText="1"/>
    </xf>
    <xf numFmtId="0" fontId="7" fillId="2" borderId="27" xfId="15" applyFont="1" applyFill="1" applyBorder="1" applyAlignment="1">
      <alignment horizontal="center" vertical="center" wrapText="1"/>
    </xf>
    <xf numFmtId="0" fontId="5" fillId="0" borderId="25" xfId="15" applyFont="1" applyBorder="1" applyAlignment="1">
      <alignment horizontal="left" vertical="top" wrapText="1"/>
    </xf>
    <xf numFmtId="0" fontId="5" fillId="0" borderId="16" xfId="15" applyFont="1" applyBorder="1" applyAlignment="1">
      <alignment horizontal="left" vertical="top" wrapText="1"/>
    </xf>
    <xf numFmtId="0" fontId="5" fillId="0" borderId="9" xfId="15" applyFont="1" applyBorder="1" applyAlignment="1">
      <alignment horizontal="left" vertical="top" wrapText="1"/>
    </xf>
    <xf numFmtId="0" fontId="6" fillId="0" borderId="15" xfId="4" applyFont="1" applyFill="1" applyBorder="1" applyAlignment="1" applyProtection="1">
      <alignment horizontal="center" vertical="top" wrapText="1"/>
    </xf>
    <xf numFmtId="0" fontId="6" fillId="0" borderId="21" xfId="15" applyFont="1" applyBorder="1" applyAlignment="1">
      <alignment horizontal="center" vertical="center" wrapText="1"/>
    </xf>
    <xf numFmtId="0" fontId="6" fillId="0" borderId="26" xfId="0" applyFont="1" applyBorder="1" applyAlignment="1">
      <alignment horizontal="left" vertical="top"/>
    </xf>
    <xf numFmtId="0" fontId="6" fillId="0" borderId="52" xfId="0" applyFont="1" applyBorder="1" applyAlignment="1">
      <alignment horizontal="left" vertical="top"/>
    </xf>
    <xf numFmtId="0" fontId="6" fillId="0" borderId="22" xfId="0" applyFont="1" applyBorder="1" applyAlignment="1">
      <alignment horizontal="left" vertical="top"/>
    </xf>
    <xf numFmtId="0" fontId="6" fillId="0" borderId="34" xfId="0" applyFont="1" applyBorder="1" applyAlignment="1">
      <alignment horizontal="left" vertical="top"/>
    </xf>
    <xf numFmtId="0" fontId="6" fillId="0" borderId="10" xfId="15" applyFont="1" applyBorder="1" applyAlignment="1">
      <alignment horizontal="left" vertical="center" wrapText="1"/>
    </xf>
    <xf numFmtId="0" fontId="6" fillId="0" borderId="17" xfId="15" applyFont="1" applyBorder="1" applyAlignment="1">
      <alignment horizontal="left" vertical="center" wrapText="1"/>
    </xf>
    <xf numFmtId="0" fontId="6" fillId="0" borderId="8" xfId="15" applyFont="1" applyBorder="1" applyAlignment="1">
      <alignment horizontal="left" vertical="center" wrapText="1"/>
    </xf>
    <xf numFmtId="0" fontId="6" fillId="0" borderId="39" xfId="15" applyFont="1" applyBorder="1" applyAlignment="1">
      <alignment horizontal="left" vertical="center" wrapText="1"/>
    </xf>
    <xf numFmtId="0" fontId="1" fillId="0" borderId="10" xfId="4" applyFont="1" applyFill="1" applyBorder="1" applyAlignment="1" applyProtection="1">
      <alignment horizontal="left" vertical="center" wrapText="1"/>
    </xf>
    <xf numFmtId="0" fontId="1" fillId="0" borderId="8" xfId="4" applyFont="1" applyFill="1" applyBorder="1" applyAlignment="1" applyProtection="1">
      <alignment horizontal="left" vertical="center" wrapText="1"/>
    </xf>
    <xf numFmtId="0" fontId="1" fillId="0" borderId="39" xfId="4" applyFont="1" applyFill="1" applyBorder="1" applyAlignment="1" applyProtection="1">
      <alignment horizontal="left" vertical="center" wrapText="1"/>
    </xf>
    <xf numFmtId="169" fontId="1" fillId="0" borderId="12" xfId="15" applyNumberFormat="1" applyFont="1" applyBorder="1" applyAlignment="1">
      <alignment horizontal="center" vertical="center" wrapText="1"/>
    </xf>
    <xf numFmtId="169" fontId="1" fillId="0" borderId="11" xfId="15" applyNumberFormat="1" applyFont="1" applyBorder="1" applyAlignment="1">
      <alignment horizontal="center" vertical="center" wrapText="1"/>
    </xf>
    <xf numFmtId="0" fontId="6" fillId="6" borderId="46" xfId="4" applyFont="1" applyFill="1" applyBorder="1" applyAlignment="1" applyProtection="1">
      <alignment horizontal="left" vertical="center" wrapText="1"/>
    </xf>
    <xf numFmtId="0" fontId="6" fillId="6" borderId="5" xfId="4" applyFont="1" applyFill="1" applyBorder="1" applyAlignment="1" applyProtection="1">
      <alignment horizontal="left" vertical="center" wrapText="1"/>
    </xf>
    <xf numFmtId="0" fontId="6" fillId="6" borderId="51" xfId="4" applyFont="1" applyFill="1" applyBorder="1" applyAlignment="1" applyProtection="1">
      <alignment horizontal="left" vertical="center" wrapText="1"/>
    </xf>
    <xf numFmtId="0" fontId="6" fillId="6" borderId="10" xfId="15" applyFont="1" applyFill="1" applyBorder="1" applyAlignment="1">
      <alignment horizontal="left" vertical="center"/>
    </xf>
    <xf numFmtId="0" fontId="6" fillId="6" borderId="8" xfId="15" applyFont="1" applyFill="1" applyBorder="1" applyAlignment="1">
      <alignment horizontal="left" vertical="center"/>
    </xf>
    <xf numFmtId="0" fontId="6" fillId="0" borderId="48" xfId="0" applyFont="1" applyBorder="1" applyAlignment="1">
      <alignment horizontal="left" wrapText="1"/>
    </xf>
    <xf numFmtId="0" fontId="6" fillId="6" borderId="18" xfId="0" applyFont="1" applyFill="1" applyBorder="1" applyAlignment="1">
      <alignment horizontal="center"/>
    </xf>
    <xf numFmtId="0" fontId="6" fillId="6" borderId="48" xfId="0" applyFont="1" applyFill="1" applyBorder="1" applyAlignment="1">
      <alignment horizontal="center"/>
    </xf>
    <xf numFmtId="0" fontId="6" fillId="6" borderId="10" xfId="4" applyFont="1" applyFill="1" applyBorder="1" applyAlignment="1" applyProtection="1">
      <alignment horizontal="left" vertical="center" wrapText="1"/>
    </xf>
    <xf numFmtId="0" fontId="6" fillId="6" borderId="8" xfId="4" applyFont="1" applyFill="1" applyBorder="1" applyAlignment="1" applyProtection="1">
      <alignment horizontal="left" vertical="center" wrapText="1"/>
    </xf>
    <xf numFmtId="0" fontId="6" fillId="6" borderId="39" xfId="4" applyFont="1" applyFill="1" applyBorder="1" applyAlignment="1" applyProtection="1">
      <alignment horizontal="left" vertical="center" wrapText="1"/>
    </xf>
    <xf numFmtId="0" fontId="6" fillId="6" borderId="18" xfId="11" applyFont="1" applyFill="1" applyBorder="1" applyAlignment="1">
      <alignment horizontal="left"/>
    </xf>
    <xf numFmtId="0" fontId="6" fillId="6" borderId="34" xfId="11" applyFont="1" applyFill="1" applyBorder="1" applyAlignment="1">
      <alignment horizontal="left"/>
    </xf>
    <xf numFmtId="0" fontId="6" fillId="6" borderId="12" xfId="4" applyFont="1" applyFill="1" applyBorder="1" applyAlignment="1" applyProtection="1">
      <alignment horizontal="center" vertical="center" wrapText="1"/>
    </xf>
    <xf numFmtId="0" fontId="6" fillId="6" borderId="8" xfId="4" applyFont="1" applyFill="1" applyBorder="1" applyAlignment="1" applyProtection="1">
      <alignment horizontal="center" vertical="center" wrapText="1"/>
    </xf>
    <xf numFmtId="0" fontId="6" fillId="6" borderId="11" xfId="4" applyFont="1" applyFill="1" applyBorder="1" applyAlignment="1" applyProtection="1">
      <alignment horizontal="center" vertical="center" wrapText="1"/>
    </xf>
    <xf numFmtId="168" fontId="6" fillId="6" borderId="12" xfId="15" applyNumberFormat="1" applyFont="1" applyFill="1" applyBorder="1" applyAlignment="1">
      <alignment horizontal="center" vertical="center" wrapText="1"/>
    </xf>
    <xf numFmtId="168" fontId="6" fillId="6" borderId="11" xfId="15" applyNumberFormat="1" applyFont="1" applyFill="1" applyBorder="1" applyAlignment="1">
      <alignment horizontal="center" vertical="center" wrapText="1"/>
    </xf>
    <xf numFmtId="9" fontId="6" fillId="6" borderId="18" xfId="15" applyNumberFormat="1" applyFont="1" applyFill="1" applyBorder="1" applyAlignment="1">
      <alignment horizontal="center" vertical="center" wrapText="1"/>
    </xf>
    <xf numFmtId="0" fontId="6" fillId="0" borderId="10" xfId="4" applyFont="1" applyFill="1" applyBorder="1" applyAlignment="1" applyProtection="1">
      <alignment horizontal="center" vertical="center" wrapText="1"/>
    </xf>
    <xf numFmtId="0" fontId="6" fillId="0" borderId="39" xfId="4" applyFont="1" applyFill="1" applyBorder="1" applyAlignment="1" applyProtection="1">
      <alignment horizontal="center" vertical="center" wrapText="1"/>
    </xf>
    <xf numFmtId="0" fontId="6" fillId="6" borderId="50" xfId="4" applyFont="1" applyFill="1" applyBorder="1" applyAlignment="1" applyProtection="1">
      <alignment horizontal="left" vertical="center" wrapText="1"/>
    </xf>
    <xf numFmtId="0" fontId="6" fillId="6" borderId="15" xfId="4" applyFont="1" applyFill="1" applyBorder="1" applyAlignment="1" applyProtection="1">
      <alignment horizontal="center" vertical="top" wrapText="1"/>
    </xf>
    <xf numFmtId="0" fontId="6" fillId="6" borderId="21" xfId="15" applyFont="1" applyFill="1" applyBorder="1" applyAlignment="1">
      <alignment horizontal="center" vertical="center" wrapText="1"/>
    </xf>
    <xf numFmtId="0" fontId="6" fillId="6" borderId="26" xfId="0" applyFont="1" applyFill="1" applyBorder="1" applyAlignment="1">
      <alignment horizontal="left" vertical="top"/>
    </xf>
    <xf numFmtId="0" fontId="6" fillId="6" borderId="52" xfId="0" applyFont="1" applyFill="1" applyBorder="1" applyAlignment="1">
      <alignment horizontal="left" vertical="top"/>
    </xf>
    <xf numFmtId="0" fontId="6" fillId="6" borderId="22" xfId="0" applyFont="1" applyFill="1" applyBorder="1" applyAlignment="1">
      <alignment horizontal="left" vertical="top"/>
    </xf>
    <xf numFmtId="0" fontId="6" fillId="6" borderId="34" xfId="0" applyFont="1" applyFill="1" applyBorder="1" applyAlignment="1">
      <alignment horizontal="left" vertical="top"/>
    </xf>
    <xf numFmtId="0" fontId="6" fillId="6" borderId="48" xfId="0" applyFont="1" applyFill="1" applyBorder="1" applyAlignment="1">
      <alignment horizontal="left" wrapText="1"/>
    </xf>
    <xf numFmtId="0" fontId="6" fillId="6" borderId="18" xfId="0" applyFont="1" applyFill="1" applyBorder="1" applyAlignment="1">
      <alignment horizontal="left"/>
    </xf>
    <xf numFmtId="0" fontId="6" fillId="0" borderId="6" xfId="0" applyFont="1" applyBorder="1" applyAlignment="1">
      <alignment horizontal="left" wrapText="1"/>
    </xf>
    <xf numFmtId="0" fontId="6" fillId="6" borderId="10" xfId="4" applyFont="1" applyFill="1" applyBorder="1" applyAlignment="1" applyProtection="1">
      <alignment horizontal="center" vertical="center" wrapText="1"/>
    </xf>
    <xf numFmtId="0" fontId="6" fillId="6" borderId="39" xfId="4" applyFont="1" applyFill="1" applyBorder="1" applyAlignment="1" applyProtection="1">
      <alignment horizontal="center" vertical="center" wrapText="1"/>
    </xf>
    <xf numFmtId="0" fontId="1" fillId="0" borderId="46" xfId="4" applyFont="1" applyFill="1" applyBorder="1" applyAlignment="1" applyProtection="1">
      <alignment horizontal="left" vertical="center" wrapText="1"/>
    </xf>
    <xf numFmtId="0" fontId="1" fillId="0" borderId="5" xfId="4" applyFont="1" applyFill="1" applyBorder="1" applyAlignment="1" applyProtection="1">
      <alignment horizontal="left" vertical="center" wrapText="1"/>
    </xf>
    <xf numFmtId="0" fontId="1" fillId="0" borderId="51" xfId="4" applyFont="1" applyFill="1" applyBorder="1" applyAlignment="1" applyProtection="1">
      <alignment horizontal="left" vertical="center" wrapText="1"/>
    </xf>
    <xf numFmtId="0" fontId="1" fillId="4" borderId="10" xfId="15" applyFont="1" applyFill="1" applyBorder="1" applyAlignment="1">
      <alignment horizontal="left" vertical="center" wrapText="1"/>
    </xf>
    <xf numFmtId="0" fontId="1" fillId="4" borderId="8" xfId="15" applyFont="1" applyFill="1" applyBorder="1" applyAlignment="1">
      <alignment horizontal="left" vertical="center" wrapText="1"/>
    </xf>
    <xf numFmtId="0" fontId="1" fillId="4" borderId="11" xfId="15" applyFont="1" applyFill="1" applyBorder="1" applyAlignment="1">
      <alignment horizontal="left" vertical="center" wrapText="1"/>
    </xf>
    <xf numFmtId="0" fontId="1" fillId="0" borderId="10" xfId="15" applyFont="1" applyBorder="1" applyAlignment="1">
      <alignment horizontal="left" vertical="center"/>
    </xf>
    <xf numFmtId="0" fontId="1" fillId="0" borderId="8" xfId="15" applyFont="1" applyBorder="1" applyAlignment="1">
      <alignment horizontal="left" vertical="center"/>
    </xf>
    <xf numFmtId="0" fontId="1" fillId="0" borderId="48" xfId="0" applyFont="1" applyBorder="1" applyAlignment="1">
      <alignment horizontal="center"/>
    </xf>
    <xf numFmtId="0" fontId="1" fillId="0" borderId="18" xfId="0" applyFont="1" applyBorder="1" applyAlignment="1">
      <alignment horizontal="center"/>
    </xf>
    <xf numFmtId="0" fontId="1" fillId="0" borderId="18" xfId="0" applyFont="1" applyBorder="1" applyAlignment="1">
      <alignment horizontal="left"/>
    </xf>
    <xf numFmtId="0" fontId="1" fillId="0" borderId="10" xfId="4" applyFont="1" applyFill="1" applyBorder="1" applyAlignment="1" applyProtection="1">
      <alignment horizontal="center" vertical="center" wrapText="1"/>
    </xf>
    <xf numFmtId="0" fontId="1" fillId="0" borderId="8" xfId="4" applyFont="1" applyFill="1" applyBorder="1" applyAlignment="1" applyProtection="1">
      <alignment horizontal="center" vertical="center" wrapText="1"/>
    </xf>
    <xf numFmtId="0" fontId="1" fillId="0" borderId="12" xfId="4" applyFont="1" applyFill="1" applyBorder="1" applyAlignment="1" applyProtection="1">
      <alignment horizontal="center" vertical="center" wrapText="1"/>
    </xf>
    <xf numFmtId="0" fontId="1" fillId="0" borderId="39" xfId="4" applyFont="1" applyFill="1" applyBorder="1" applyAlignment="1" applyProtection="1">
      <alignment horizontal="center" vertical="center" wrapText="1"/>
    </xf>
    <xf numFmtId="9" fontId="6" fillId="0" borderId="12" xfId="15" applyNumberFormat="1" applyFont="1" applyBorder="1" applyAlignment="1">
      <alignment horizontal="center" vertical="center" wrapText="1"/>
    </xf>
    <xf numFmtId="9" fontId="6" fillId="0" borderId="11" xfId="15" applyNumberFormat="1" applyFont="1" applyBorder="1" applyAlignment="1">
      <alignment horizontal="center" vertical="center" wrapText="1"/>
    </xf>
    <xf numFmtId="9" fontId="6" fillId="0" borderId="0" xfId="15" applyNumberFormat="1" applyFont="1" applyAlignment="1">
      <alignment horizontal="center" vertical="center" wrapText="1"/>
    </xf>
    <xf numFmtId="0" fontId="1" fillId="0" borderId="15" xfId="4" applyFont="1" applyFill="1" applyBorder="1" applyAlignment="1" applyProtection="1">
      <alignment horizontal="center" vertical="top" wrapText="1"/>
    </xf>
    <xf numFmtId="0" fontId="1" fillId="0" borderId="26" xfId="0" applyFont="1" applyBorder="1" applyAlignment="1">
      <alignment horizontal="left" vertical="top"/>
    </xf>
    <xf numFmtId="0" fontId="1" fillId="0" borderId="52" xfId="0" applyFont="1" applyBorder="1" applyAlignment="1">
      <alignment horizontal="left" vertical="top"/>
    </xf>
    <xf numFmtId="0" fontId="1" fillId="0" borderId="22" xfId="0" applyFont="1" applyBorder="1" applyAlignment="1">
      <alignment horizontal="left" vertical="top"/>
    </xf>
    <xf numFmtId="0" fontId="1" fillId="0" borderId="34" xfId="0" applyFont="1" applyBorder="1" applyAlignment="1">
      <alignment horizontal="left" vertical="top"/>
    </xf>
    <xf numFmtId="0" fontId="1" fillId="0" borderId="21" xfId="15" applyFont="1" applyBorder="1" applyAlignment="1">
      <alignment horizontal="center" vertical="center" wrapText="1"/>
    </xf>
    <xf numFmtId="0" fontId="6" fillId="0" borderId="30" xfId="12" applyFont="1" applyBorder="1"/>
    <xf numFmtId="0" fontId="6" fillId="0" borderId="54" xfId="12" applyFont="1" applyBorder="1"/>
    <xf numFmtId="0" fontId="5" fillId="6" borderId="25" xfId="15" applyFont="1" applyFill="1" applyBorder="1" applyAlignment="1">
      <alignment horizontal="left" vertical="top" wrapText="1"/>
    </xf>
    <xf numFmtId="0" fontId="5" fillId="6" borderId="16" xfId="15" applyFont="1" applyFill="1" applyBorder="1" applyAlignment="1">
      <alignment horizontal="left" vertical="top" wrapText="1"/>
    </xf>
    <xf numFmtId="0" fontId="5" fillId="6" borderId="9" xfId="15" applyFont="1" applyFill="1" applyBorder="1" applyAlignment="1">
      <alignment horizontal="left" vertical="top" wrapText="1"/>
    </xf>
    <xf numFmtId="0" fontId="6" fillId="0" borderId="46" xfId="4" applyFont="1" applyFill="1" applyBorder="1" applyAlignment="1" applyProtection="1">
      <alignment horizontal="left" vertical="center"/>
    </xf>
    <xf numFmtId="0" fontId="6" fillId="0" borderId="5" xfId="4" applyFont="1" applyFill="1" applyBorder="1" applyAlignment="1" applyProtection="1">
      <alignment horizontal="left" vertical="center"/>
    </xf>
    <xf numFmtId="0" fontId="6" fillId="0" borderId="51" xfId="4" applyFont="1" applyFill="1" applyBorder="1" applyAlignment="1" applyProtection="1">
      <alignment horizontal="left" vertical="center"/>
    </xf>
    <xf numFmtId="0" fontId="11" fillId="0" borderId="10" xfId="15" applyFont="1" applyBorder="1" applyAlignment="1">
      <alignment horizontal="left" vertical="center" wrapText="1"/>
    </xf>
    <xf numFmtId="0" fontId="11" fillId="0" borderId="8" xfId="15" applyFont="1" applyBorder="1" applyAlignment="1">
      <alignment horizontal="left" vertical="center" wrapText="1"/>
    </xf>
    <xf numFmtId="0" fontId="11" fillId="0" borderId="11" xfId="15" applyFont="1" applyBorder="1" applyAlignment="1">
      <alignment horizontal="left" vertical="center" wrapText="1"/>
    </xf>
    <xf numFmtId="0" fontId="5" fillId="0" borderId="12" xfId="10" applyFont="1" applyBorder="1" applyAlignment="1">
      <alignment horizontal="left" vertical="center" wrapText="1"/>
    </xf>
    <xf numFmtId="0" fontId="5" fillId="0" borderId="11" xfId="10" applyFont="1" applyBorder="1" applyAlignment="1">
      <alignment horizontal="left" vertical="center" wrapText="1"/>
    </xf>
    <xf numFmtId="0" fontId="6" fillId="0" borderId="12" xfId="15" applyFont="1" applyBorder="1" applyAlignment="1">
      <alignment horizontal="left" vertical="center"/>
    </xf>
    <xf numFmtId="0" fontId="6" fillId="0" borderId="39" xfId="15" applyFont="1" applyBorder="1" applyAlignment="1">
      <alignment horizontal="left" vertical="center"/>
    </xf>
    <xf numFmtId="0" fontId="11" fillId="0" borderId="10" xfId="4" applyFont="1" applyFill="1" applyBorder="1" applyAlignment="1" applyProtection="1">
      <alignment horizontal="left" vertical="center" wrapText="1"/>
    </xf>
    <xf numFmtId="0" fontId="11" fillId="0" borderId="8" xfId="4" applyFont="1" applyFill="1" applyBorder="1" applyAlignment="1" applyProtection="1">
      <alignment horizontal="left" vertical="center" wrapText="1"/>
    </xf>
    <xf numFmtId="0" fontId="11" fillId="0" borderId="39" xfId="4" applyFont="1" applyFill="1" applyBorder="1" applyAlignment="1" applyProtection="1">
      <alignment horizontal="left" vertical="center" wrapText="1"/>
    </xf>
    <xf numFmtId="0" fontId="6" fillId="0" borderId="12" xfId="4" applyFont="1" applyFill="1" applyBorder="1" applyAlignment="1" applyProtection="1">
      <alignment horizontal="left" vertical="center" wrapText="1"/>
    </xf>
    <xf numFmtId="0" fontId="6" fillId="0" borderId="11" xfId="15" applyFont="1" applyBorder="1" applyAlignment="1">
      <alignment horizontal="left" vertical="center" wrapText="1"/>
    </xf>
    <xf numFmtId="0" fontId="11" fillId="0" borderId="18" xfId="0" applyFont="1" applyBorder="1" applyAlignment="1">
      <alignment horizontal="center"/>
    </xf>
    <xf numFmtId="0" fontId="6" fillId="0" borderId="12" xfId="4" applyFont="1" applyFill="1" applyBorder="1" applyAlignment="1" applyProtection="1">
      <alignment vertical="center" wrapText="1"/>
    </xf>
    <xf numFmtId="0" fontId="6" fillId="0" borderId="8" xfId="4" applyFont="1" applyFill="1" applyBorder="1" applyAlignment="1" applyProtection="1">
      <alignment vertical="center" wrapText="1"/>
    </xf>
    <xf numFmtId="0" fontId="6" fillId="0" borderId="39" xfId="4" applyFont="1" applyFill="1" applyBorder="1" applyAlignment="1" applyProtection="1">
      <alignment vertical="center" wrapText="1"/>
    </xf>
    <xf numFmtId="0" fontId="6" fillId="6" borderId="10" xfId="15" applyFont="1" applyFill="1" applyBorder="1" applyAlignment="1">
      <alignment horizontal="center" vertical="center" wrapText="1"/>
    </xf>
    <xf numFmtId="0" fontId="6" fillId="6" borderId="8" xfId="15" applyFont="1" applyFill="1" applyBorder="1" applyAlignment="1">
      <alignment horizontal="center" vertical="center" wrapText="1"/>
    </xf>
    <xf numFmtId="0" fontId="6" fillId="6" borderId="39" xfId="15" applyFont="1" applyFill="1" applyBorder="1" applyAlignment="1">
      <alignment horizontal="center" vertical="center" wrapText="1"/>
    </xf>
    <xf numFmtId="0" fontId="5" fillId="5" borderId="25" xfId="15" applyFont="1" applyFill="1" applyBorder="1" applyAlignment="1">
      <alignment horizontal="left" vertical="top" wrapText="1"/>
    </xf>
    <xf numFmtId="0" fontId="5" fillId="5" borderId="16" xfId="15" applyFont="1" applyFill="1" applyBorder="1" applyAlignment="1">
      <alignment horizontal="left" vertical="top" wrapText="1"/>
    </xf>
    <xf numFmtId="0" fontId="14" fillId="6" borderId="10" xfId="4" applyFill="1" applyBorder="1" applyAlignment="1" applyProtection="1">
      <alignment horizontal="center" vertical="center" wrapText="1"/>
    </xf>
    <xf numFmtId="0" fontId="6" fillId="6" borderId="10" xfId="15" applyFont="1" applyFill="1" applyBorder="1" applyAlignment="1">
      <alignment horizontal="left" vertical="center" wrapText="1"/>
    </xf>
    <xf numFmtId="0" fontId="6" fillId="6" borderId="8" xfId="15" applyFont="1" applyFill="1" applyBorder="1" applyAlignment="1">
      <alignment horizontal="left" vertical="center" wrapText="1"/>
    </xf>
    <xf numFmtId="0" fontId="6" fillId="6" borderId="39" xfId="15" applyFont="1" applyFill="1" applyBorder="1" applyAlignment="1">
      <alignment horizontal="left" vertical="center" wrapText="1"/>
    </xf>
    <xf numFmtId="0" fontId="6" fillId="4" borderId="10" xfId="15" applyFont="1" applyFill="1" applyBorder="1" applyAlignment="1">
      <alignment horizontal="center" vertical="center" wrapText="1"/>
    </xf>
    <xf numFmtId="0" fontId="6" fillId="4" borderId="8" xfId="15" applyFont="1" applyFill="1" applyBorder="1" applyAlignment="1">
      <alignment horizontal="center" vertical="center" wrapText="1"/>
    </xf>
    <xf numFmtId="0" fontId="6" fillId="4" borderId="11" xfId="15" applyFont="1" applyFill="1" applyBorder="1" applyAlignment="1">
      <alignment horizontal="center" vertical="center" wrapText="1"/>
    </xf>
    <xf numFmtId="0" fontId="5" fillId="6" borderId="12" xfId="10" applyFont="1" applyFill="1" applyBorder="1" applyAlignment="1">
      <alignment horizontal="left" vertical="center" wrapText="1"/>
    </xf>
    <xf numFmtId="0" fontId="5" fillId="6" borderId="11" xfId="10" applyFont="1" applyFill="1" applyBorder="1" applyAlignment="1">
      <alignment horizontal="left" vertical="center" wrapText="1"/>
    </xf>
    <xf numFmtId="0" fontId="6" fillId="5" borderId="10" xfId="15" applyFont="1" applyFill="1" applyBorder="1" applyAlignment="1">
      <alignment horizontal="left" vertical="center" wrapText="1"/>
    </xf>
    <xf numFmtId="0" fontId="6" fillId="5" borderId="8" xfId="15" applyFont="1" applyFill="1" applyBorder="1" applyAlignment="1">
      <alignment horizontal="left" vertical="center" wrapText="1"/>
    </xf>
    <xf numFmtId="0" fontId="6" fillId="5" borderId="39" xfId="15" applyFont="1" applyFill="1" applyBorder="1" applyAlignment="1">
      <alignment horizontal="left" vertical="center" wrapText="1"/>
    </xf>
    <xf numFmtId="0" fontId="6" fillId="6" borderId="12" xfId="15" applyFont="1" applyFill="1" applyBorder="1" applyAlignment="1">
      <alignment horizontal="left" vertical="center"/>
    </xf>
    <xf numFmtId="0" fontId="6" fillId="6" borderId="39" xfId="15" applyFont="1" applyFill="1" applyBorder="1" applyAlignment="1">
      <alignment horizontal="left" vertical="center"/>
    </xf>
    <xf numFmtId="0" fontId="7" fillId="6" borderId="10" xfId="4" applyFont="1" applyFill="1" applyBorder="1" applyAlignment="1" applyProtection="1">
      <alignment horizontal="center" vertical="center" wrapText="1"/>
    </xf>
    <xf numFmtId="0" fontId="1" fillId="0" borderId="0" xfId="0" applyFont="1" applyAlignment="1">
      <alignment horizontal="center"/>
    </xf>
    <xf numFmtId="0" fontId="6" fillId="6" borderId="46" xfId="6" applyFont="1" applyFill="1" applyBorder="1" applyAlignment="1" applyProtection="1">
      <alignment horizontal="left" vertical="center" wrapText="1"/>
    </xf>
    <xf numFmtId="0" fontId="6" fillId="6" borderId="5" xfId="6" applyFont="1" applyFill="1" applyBorder="1" applyAlignment="1" applyProtection="1">
      <alignment horizontal="left" vertical="center" wrapText="1"/>
    </xf>
    <xf numFmtId="0" fontId="6" fillId="6" borderId="51" xfId="6" applyFont="1" applyFill="1" applyBorder="1" applyAlignment="1" applyProtection="1">
      <alignment horizontal="left" vertical="center" wrapText="1"/>
    </xf>
    <xf numFmtId="0" fontId="6" fillId="4" borderId="10" xfId="15" applyFont="1" applyFill="1" applyBorder="1" applyAlignment="1">
      <alignment horizontal="left" vertical="center" wrapText="1"/>
    </xf>
    <xf numFmtId="0" fontId="6" fillId="4" borderId="8" xfId="15" applyFont="1" applyFill="1" applyBorder="1" applyAlignment="1">
      <alignment horizontal="left" vertical="center" wrapText="1"/>
    </xf>
    <xf numFmtId="0" fontId="6" fillId="4" borderId="11" xfId="15" applyFont="1" applyFill="1" applyBorder="1" applyAlignment="1">
      <alignment horizontal="left" vertical="center" wrapText="1"/>
    </xf>
    <xf numFmtId="0" fontId="1" fillId="0" borderId="13" xfId="14" applyFont="1" applyBorder="1" applyAlignment="1">
      <alignment horizontal="left" vertical="center" wrapText="1"/>
    </xf>
    <xf numFmtId="0" fontId="1" fillId="0" borderId="14" xfId="14" applyFont="1" applyBorder="1" applyAlignment="1">
      <alignment horizontal="left" vertical="center" wrapText="1"/>
    </xf>
    <xf numFmtId="0" fontId="1" fillId="0" borderId="35" xfId="14" applyFont="1" applyBorder="1" applyAlignment="1">
      <alignment horizontal="left" vertical="center" wrapText="1"/>
    </xf>
    <xf numFmtId="0" fontId="6" fillId="6" borderId="48" xfId="14" applyFont="1" applyFill="1" applyBorder="1" applyAlignment="1">
      <alignment horizontal="center"/>
    </xf>
    <xf numFmtId="0" fontId="6" fillId="6" borderId="18" xfId="14" applyFont="1" applyFill="1" applyBorder="1" applyAlignment="1">
      <alignment horizontal="center"/>
    </xf>
    <xf numFmtId="0" fontId="6" fillId="6" borderId="18" xfId="14" applyFont="1" applyFill="1" applyBorder="1" applyAlignment="1">
      <alignment horizontal="left" wrapText="1"/>
    </xf>
    <xf numFmtId="0" fontId="6" fillId="6" borderId="18" xfId="14" applyFont="1" applyFill="1" applyBorder="1" applyAlignment="1">
      <alignment horizontal="left"/>
    </xf>
    <xf numFmtId="0" fontId="6" fillId="0" borderId="10" xfId="6" applyFont="1" applyFill="1" applyBorder="1" applyAlignment="1" applyProtection="1">
      <alignment horizontal="left" vertical="center" wrapText="1"/>
    </xf>
    <xf numFmtId="0" fontId="6" fillId="0" borderId="8" xfId="6" applyFont="1" applyFill="1" applyBorder="1" applyAlignment="1" applyProtection="1">
      <alignment horizontal="left" vertical="center" wrapText="1"/>
    </xf>
    <xf numFmtId="0" fontId="6" fillId="0" borderId="39" xfId="6" applyFont="1" applyFill="1" applyBorder="1" applyAlignment="1" applyProtection="1">
      <alignment horizontal="left" vertical="center" wrapText="1"/>
    </xf>
    <xf numFmtId="0" fontId="6" fillId="0" borderId="10" xfId="6" applyFont="1" applyFill="1" applyBorder="1" applyAlignment="1" applyProtection="1">
      <alignment horizontal="left" wrapText="1"/>
    </xf>
    <xf numFmtId="0" fontId="6" fillId="0" borderId="8" xfId="6" applyFont="1" applyFill="1" applyBorder="1" applyAlignment="1" applyProtection="1">
      <alignment horizontal="left" wrapText="1"/>
    </xf>
    <xf numFmtId="0" fontId="6" fillId="0" borderId="39" xfId="6" applyFont="1" applyFill="1" applyBorder="1" applyAlignment="1" applyProtection="1">
      <alignment horizontal="left" wrapText="1"/>
    </xf>
    <xf numFmtId="0" fontId="6" fillId="6" borderId="10" xfId="6" applyFont="1" applyFill="1" applyBorder="1" applyAlignment="1" applyProtection="1">
      <alignment horizontal="left" vertical="center" wrapText="1"/>
    </xf>
    <xf numFmtId="0" fontId="6" fillId="6" borderId="8" xfId="6" applyFont="1" applyFill="1" applyBorder="1" applyAlignment="1" applyProtection="1">
      <alignment horizontal="left" vertical="center" wrapText="1"/>
    </xf>
    <xf numFmtId="0" fontId="6" fillId="6" borderId="12" xfId="6" applyFont="1" applyFill="1" applyBorder="1" applyAlignment="1" applyProtection="1">
      <alignment horizontal="center" vertical="center" wrapText="1"/>
    </xf>
    <xf numFmtId="0" fontId="6" fillId="6" borderId="8" xfId="6" applyFont="1" applyFill="1" applyBorder="1" applyAlignment="1" applyProtection="1">
      <alignment horizontal="center" vertical="center" wrapText="1"/>
    </xf>
    <xf numFmtId="0" fontId="6" fillId="6" borderId="39" xfId="6" applyFont="1" applyFill="1" applyBorder="1" applyAlignment="1" applyProtection="1">
      <alignment horizontal="center" vertical="center" wrapText="1"/>
    </xf>
    <xf numFmtId="0" fontId="6" fillId="6" borderId="10" xfId="6" applyFont="1" applyFill="1" applyBorder="1" applyAlignment="1" applyProtection="1">
      <alignment horizontal="center" vertical="center" wrapText="1"/>
    </xf>
    <xf numFmtId="0" fontId="6" fillId="6" borderId="39" xfId="6" applyFont="1" applyFill="1" applyBorder="1" applyAlignment="1" applyProtection="1">
      <alignment horizontal="left" vertical="center" wrapText="1"/>
    </xf>
    <xf numFmtId="0" fontId="6" fillId="4" borderId="10" xfId="6" applyFont="1" applyFill="1" applyBorder="1" applyAlignment="1" applyProtection="1">
      <alignment horizontal="left" vertical="center" wrapText="1"/>
    </xf>
    <xf numFmtId="0" fontId="6" fillId="4" borderId="8" xfId="6" applyFont="1" applyFill="1" applyBorder="1" applyAlignment="1" applyProtection="1">
      <alignment horizontal="left" vertical="center" wrapText="1"/>
    </xf>
    <xf numFmtId="0" fontId="6" fillId="4" borderId="39" xfId="6" applyFont="1" applyFill="1" applyBorder="1" applyAlignment="1" applyProtection="1">
      <alignment horizontal="left" vertical="center" wrapText="1"/>
    </xf>
    <xf numFmtId="0" fontId="6" fillId="0" borderId="18" xfId="11" applyFont="1" applyBorder="1" applyAlignment="1">
      <alignment horizontal="left" vertical="center"/>
    </xf>
    <xf numFmtId="0" fontId="6" fillId="0" borderId="34" xfId="11" applyFont="1" applyBorder="1" applyAlignment="1">
      <alignment horizontal="left" vertical="center"/>
    </xf>
    <xf numFmtId="0" fontId="6" fillId="0" borderId="12" xfId="15" applyFont="1" applyBorder="1" applyAlignment="1">
      <alignment horizontal="center" vertical="center" wrapText="1"/>
    </xf>
    <xf numFmtId="0" fontId="6" fillId="0" borderId="11" xfId="15" applyFont="1" applyBorder="1" applyAlignment="1">
      <alignment horizontal="center" vertical="center" wrapText="1"/>
    </xf>
    <xf numFmtId="0" fontId="6" fillId="0" borderId="26" xfId="14" applyFont="1" applyBorder="1" applyAlignment="1">
      <alignment horizontal="left" vertical="top"/>
    </xf>
    <xf numFmtId="0" fontId="6" fillId="0" borderId="52" xfId="14" applyFont="1" applyBorder="1" applyAlignment="1">
      <alignment horizontal="left" vertical="top"/>
    </xf>
    <xf numFmtId="0" fontId="6" fillId="0" borderId="22" xfId="14" applyFont="1" applyBorder="1" applyAlignment="1">
      <alignment horizontal="left" vertical="top"/>
    </xf>
    <xf numFmtId="0" fontId="6" fillId="0" borderId="34" xfId="14" applyFont="1" applyBorder="1" applyAlignment="1">
      <alignment horizontal="left" vertical="top"/>
    </xf>
    <xf numFmtId="0" fontId="6" fillId="0" borderId="10" xfId="6" applyFont="1" applyFill="1" applyBorder="1" applyAlignment="1" applyProtection="1">
      <alignment horizontal="center" vertical="center" wrapText="1"/>
    </xf>
    <xf numFmtId="0" fontId="6" fillId="0" borderId="8" xfId="6" applyFont="1" applyFill="1" applyBorder="1" applyAlignment="1" applyProtection="1">
      <alignment horizontal="center" vertical="center" wrapText="1"/>
    </xf>
    <xf numFmtId="0" fontId="6" fillId="0" borderId="39" xfId="6" applyFont="1" applyFill="1" applyBorder="1" applyAlignment="1" applyProtection="1">
      <alignment horizontal="center" vertical="center" wrapText="1"/>
    </xf>
    <xf numFmtId="0" fontId="33" fillId="0" borderId="10" xfId="6" applyFill="1" applyBorder="1" applyAlignment="1" applyProtection="1">
      <alignment horizontal="center" vertical="center" wrapText="1"/>
    </xf>
    <xf numFmtId="0" fontId="6" fillId="6" borderId="50" xfId="6" applyFont="1" applyFill="1" applyBorder="1" applyAlignment="1" applyProtection="1">
      <alignment horizontal="left" vertical="center" wrapText="1"/>
    </xf>
    <xf numFmtId="0" fontId="6" fillId="0" borderId="15" xfId="6" applyFont="1" applyFill="1" applyBorder="1" applyAlignment="1" applyProtection="1">
      <alignment horizontal="center" vertical="top" wrapText="1"/>
    </xf>
    <xf numFmtId="0" fontId="6" fillId="4" borderId="10" xfId="0" applyFont="1" applyFill="1" applyBorder="1" applyAlignment="1">
      <alignment vertical="center" wrapText="1"/>
    </xf>
    <xf numFmtId="0" fontId="6" fillId="4" borderId="8" xfId="0" applyFont="1" applyFill="1" applyBorder="1" applyAlignment="1">
      <alignment vertical="center" wrapText="1"/>
    </xf>
    <xf numFmtId="0" fontId="6" fillId="4" borderId="24" xfId="0" applyFont="1" applyFill="1" applyBorder="1" applyAlignment="1">
      <alignment vertical="center" wrapText="1"/>
    </xf>
    <xf numFmtId="0" fontId="5" fillId="0" borderId="94" xfId="0" applyFont="1" applyBorder="1" applyAlignment="1">
      <alignment vertical="center" wrapText="1"/>
    </xf>
    <xf numFmtId="0" fontId="5" fillId="0" borderId="24" xfId="0" applyFont="1" applyBorder="1" applyAlignment="1">
      <alignment vertical="center" wrapText="1"/>
    </xf>
    <xf numFmtId="0" fontId="11" fillId="0" borderId="95" xfId="0" applyFont="1" applyBorder="1" applyAlignment="1">
      <alignment vertical="center" wrapText="1"/>
    </xf>
    <xf numFmtId="0" fontId="11" fillId="0" borderId="96" xfId="0" applyFont="1" applyBorder="1" applyAlignment="1">
      <alignment vertical="center" wrapText="1"/>
    </xf>
    <xf numFmtId="0" fontId="11" fillId="0" borderId="101" xfId="0" applyFont="1" applyBorder="1" applyAlignment="1">
      <alignment vertical="center" wrapText="1"/>
    </xf>
    <xf numFmtId="0" fontId="6" fillId="0" borderId="86" xfId="0" applyFont="1" applyBorder="1" applyAlignment="1">
      <alignment vertical="center"/>
    </xf>
    <xf numFmtId="0" fontId="6" fillId="0" borderId="37" xfId="0" applyFont="1" applyBorder="1" applyAlignment="1">
      <alignment vertical="center"/>
    </xf>
    <xf numFmtId="0" fontId="6" fillId="0" borderId="97" xfId="0" applyFont="1" applyBorder="1" applyAlignment="1">
      <alignment vertical="center"/>
    </xf>
    <xf numFmtId="0" fontId="6" fillId="0" borderId="36" xfId="0" applyFont="1" applyBorder="1" applyAlignment="1">
      <alignment vertical="center"/>
    </xf>
    <xf numFmtId="0" fontId="6" fillId="0" borderId="102" xfId="0" applyFont="1" applyBorder="1" applyAlignment="1">
      <alignment vertical="center"/>
    </xf>
    <xf numFmtId="0" fontId="6" fillId="0" borderId="48" xfId="0" applyFont="1" applyBorder="1" applyAlignment="1">
      <alignment vertical="center" wrapText="1"/>
    </xf>
    <xf numFmtId="0" fontId="6" fillId="0" borderId="18" xfId="0" applyFont="1" applyBorder="1" applyAlignment="1">
      <alignment vertical="center" wrapText="1"/>
    </xf>
    <xf numFmtId="0" fontId="6" fillId="0" borderId="18" xfId="0" applyFont="1" applyBorder="1" applyAlignment="1">
      <alignment vertical="center"/>
    </xf>
    <xf numFmtId="0" fontId="6" fillId="0" borderId="10"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wrapText="1"/>
    </xf>
    <xf numFmtId="0" fontId="6" fillId="0" borderId="8" xfId="0" applyFont="1" applyBorder="1" applyAlignment="1">
      <alignment vertical="center" wrapText="1"/>
    </xf>
    <xf numFmtId="0" fontId="6" fillId="0" borderId="33"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6" fillId="4" borderId="33" xfId="0" applyFont="1" applyFill="1" applyBorder="1" applyAlignment="1">
      <alignment vertical="center" wrapText="1"/>
    </xf>
    <xf numFmtId="0" fontId="6" fillId="0" borderId="40" xfId="0" applyFont="1" applyBorder="1" applyAlignment="1">
      <alignment vertical="center"/>
    </xf>
    <xf numFmtId="0" fontId="6" fillId="0" borderId="26"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3" borderId="50" xfId="0" applyFont="1" applyFill="1" applyBorder="1" applyAlignment="1">
      <alignment vertical="center" wrapText="1"/>
    </xf>
    <xf numFmtId="0" fontId="6" fillId="3" borderId="30" xfId="0" applyFont="1" applyFill="1" applyBorder="1" applyAlignment="1">
      <alignment vertical="center" wrapText="1"/>
    </xf>
    <xf numFmtId="0" fontId="6" fillId="3" borderId="45" xfId="0" applyFont="1" applyFill="1" applyBorder="1" applyAlignment="1">
      <alignment vertical="center" wrapText="1"/>
    </xf>
    <xf numFmtId="0" fontId="17" fillId="10" borderId="25" xfId="0" applyFont="1" applyFill="1" applyBorder="1" applyAlignment="1">
      <alignment vertical="center" wrapText="1"/>
    </xf>
    <xf numFmtId="0" fontId="17" fillId="10" borderId="16" xfId="0" applyFont="1" applyFill="1" applyBorder="1" applyAlignment="1">
      <alignment vertical="center" wrapText="1"/>
    </xf>
    <xf numFmtId="0" fontId="17" fillId="10" borderId="9" xfId="0" applyFont="1" applyFill="1" applyBorder="1" applyAlignment="1">
      <alignment vertical="center" wrapText="1"/>
    </xf>
    <xf numFmtId="0" fontId="17" fillId="10" borderId="25" xfId="0" applyFont="1" applyFill="1" applyBorder="1" applyAlignment="1">
      <alignment vertical="center"/>
    </xf>
    <xf numFmtId="0" fontId="17" fillId="10" borderId="16" xfId="0" applyFont="1" applyFill="1" applyBorder="1" applyAlignment="1">
      <alignment vertical="center"/>
    </xf>
    <xf numFmtId="0" fontId="17" fillId="10" borderId="9" xfId="0" applyFont="1" applyFill="1" applyBorder="1" applyAlignment="1">
      <alignment vertical="center"/>
    </xf>
    <xf numFmtId="0" fontId="7" fillId="10" borderId="25" xfId="0" applyFont="1" applyFill="1" applyBorder="1" applyAlignment="1">
      <alignment vertical="center" wrapText="1"/>
    </xf>
    <xf numFmtId="0" fontId="7" fillId="10" borderId="16" xfId="0" applyFont="1" applyFill="1" applyBorder="1" applyAlignment="1">
      <alignment vertical="center" wrapText="1"/>
    </xf>
    <xf numFmtId="0" fontId="7" fillId="10" borderId="99" xfId="0" applyFont="1" applyFill="1" applyBorder="1" applyAlignment="1">
      <alignment vertical="center" wrapText="1"/>
    </xf>
    <xf numFmtId="0" fontId="7" fillId="10" borderId="100" xfId="0" applyFont="1" applyFill="1" applyBorder="1" applyAlignment="1">
      <alignment vertical="center" wrapText="1"/>
    </xf>
    <xf numFmtId="0" fontId="7" fillId="10" borderId="29" xfId="0" applyFont="1" applyFill="1" applyBorder="1" applyAlignment="1">
      <alignment vertical="center" wrapText="1"/>
    </xf>
    <xf numFmtId="0" fontId="5" fillId="3" borderId="25" xfId="0" applyFont="1" applyFill="1" applyBorder="1" applyAlignment="1">
      <alignment vertical="center" wrapText="1"/>
    </xf>
    <xf numFmtId="0" fontId="5" fillId="3" borderId="16" xfId="0" applyFont="1" applyFill="1" applyBorder="1" applyAlignment="1">
      <alignment vertical="center" wrapText="1"/>
    </xf>
    <xf numFmtId="0" fontId="5" fillId="3" borderId="19" xfId="0" applyFont="1" applyFill="1" applyBorder="1" applyAlignment="1">
      <alignment vertical="center" wrapText="1"/>
    </xf>
    <xf numFmtId="0" fontId="5" fillId="3" borderId="9" xfId="0" applyFont="1" applyFill="1" applyBorder="1" applyAlignment="1">
      <alignment vertical="center" wrapText="1"/>
    </xf>
    <xf numFmtId="0" fontId="5" fillId="0" borderId="25" xfId="0" applyFont="1" applyBorder="1" applyAlignment="1">
      <alignment vertical="center" wrapText="1"/>
    </xf>
    <xf numFmtId="0" fontId="5" fillId="0" borderId="16" xfId="0" applyFont="1" applyBorder="1" applyAlignment="1">
      <alignment vertical="center" wrapText="1"/>
    </xf>
    <xf numFmtId="0" fontId="5" fillId="0" borderId="19" xfId="0" applyFont="1" applyBorder="1" applyAlignment="1">
      <alignment vertical="center" wrapText="1"/>
    </xf>
    <xf numFmtId="0" fontId="5" fillId="0" borderId="98" xfId="0" applyFont="1" applyBorder="1" applyAlignment="1">
      <alignment vertical="center" wrapText="1"/>
    </xf>
    <xf numFmtId="0" fontId="5" fillId="0" borderId="9" xfId="0" applyFont="1" applyBorder="1" applyAlignment="1">
      <alignment vertical="center" wrapText="1"/>
    </xf>
    <xf numFmtId="0" fontId="6" fillId="0" borderId="15" xfId="0" applyFont="1" applyBorder="1" applyAlignment="1">
      <alignment vertical="center" wrapText="1"/>
    </xf>
    <xf numFmtId="0" fontId="6" fillId="0" borderId="26" xfId="0" applyFont="1" applyBorder="1" applyAlignment="1">
      <alignment vertical="center" wrapText="1"/>
    </xf>
    <xf numFmtId="0" fontId="6" fillId="0" borderId="17" xfId="0" applyFont="1" applyBorder="1" applyAlignment="1">
      <alignment vertical="center" wrapText="1"/>
    </xf>
    <xf numFmtId="0" fontId="6" fillId="0" borderId="41"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5" fillId="0" borderId="8" xfId="0" applyFont="1" applyBorder="1" applyAlignment="1">
      <alignment vertical="center" wrapText="1"/>
    </xf>
    <xf numFmtId="0" fontId="11" fillId="0" borderId="14" xfId="0" applyFont="1" applyBorder="1" applyAlignment="1">
      <alignment vertical="center" wrapText="1"/>
    </xf>
    <xf numFmtId="0" fontId="11" fillId="0" borderId="53" xfId="0" applyFont="1" applyBorder="1" applyAlignment="1">
      <alignment vertical="center" wrapText="1"/>
    </xf>
    <xf numFmtId="0" fontId="6" fillId="0" borderId="24" xfId="0" applyFont="1" applyBorder="1" applyAlignment="1">
      <alignment vertical="center"/>
    </xf>
    <xf numFmtId="0" fontId="6" fillId="0" borderId="33" xfId="0" applyFont="1" applyBorder="1" applyAlignment="1">
      <alignment vertical="center"/>
    </xf>
    <xf numFmtId="1" fontId="6" fillId="0" borderId="8" xfId="0" applyNumberFormat="1" applyFont="1" applyBorder="1" applyAlignment="1">
      <alignment vertical="center" wrapText="1"/>
    </xf>
    <xf numFmtId="1" fontId="6" fillId="0" borderId="24" xfId="0" applyNumberFormat="1" applyFont="1" applyBorder="1" applyAlignment="1">
      <alignment vertical="center" wrapText="1"/>
    </xf>
    <xf numFmtId="0" fontId="6" fillId="0" borderId="0" xfId="0" applyFont="1" applyAlignment="1">
      <alignment vertical="center" wrapText="1"/>
    </xf>
    <xf numFmtId="0" fontId="6" fillId="0" borderId="30" xfId="0" applyFont="1" applyBorder="1" applyAlignment="1">
      <alignment vertical="center" wrapText="1"/>
    </xf>
    <xf numFmtId="0" fontId="6" fillId="0" borderId="45" xfId="0" applyFont="1" applyBorder="1" applyAlignment="1">
      <alignment vertical="center" wrapText="1"/>
    </xf>
    <xf numFmtId="0" fontId="17" fillId="10" borderId="4" xfId="0" applyFont="1" applyFill="1" applyBorder="1" applyAlignment="1">
      <alignment vertical="center" wrapText="1"/>
    </xf>
    <xf numFmtId="0" fontId="17" fillId="10" borderId="6" xfId="0" applyFont="1" applyFill="1" applyBorder="1" applyAlignment="1">
      <alignment vertical="center" wrapText="1"/>
    </xf>
    <xf numFmtId="0" fontId="17" fillId="10" borderId="4" xfId="0" applyFont="1" applyFill="1" applyBorder="1" applyAlignment="1">
      <alignment vertical="center"/>
    </xf>
    <xf numFmtId="0" fontId="17" fillId="10" borderId="6" xfId="0" applyFont="1" applyFill="1" applyBorder="1" applyAlignment="1">
      <alignment vertical="center"/>
    </xf>
    <xf numFmtId="0" fontId="7" fillId="10" borderId="4" xfId="0" applyFont="1" applyFill="1" applyBorder="1" applyAlignment="1">
      <alignment vertical="center" wrapText="1"/>
    </xf>
    <xf numFmtId="0" fontId="7" fillId="10" borderId="6" xfId="0" applyFont="1" applyFill="1" applyBorder="1" applyAlignment="1">
      <alignment vertical="center" wrapText="1"/>
    </xf>
    <xf numFmtId="0" fontId="7" fillId="10" borderId="93" xfId="0" applyFont="1" applyFill="1" applyBorder="1" applyAlignment="1">
      <alignment vertical="center" wrapText="1"/>
    </xf>
    <xf numFmtId="0" fontId="6" fillId="0" borderId="11" xfId="15" applyFont="1" applyBorder="1" applyAlignment="1">
      <alignment horizontal="left" vertical="center"/>
    </xf>
    <xf numFmtId="0" fontId="11" fillId="0" borderId="10" xfId="4" applyFont="1" applyFill="1" applyBorder="1" applyAlignment="1" applyProtection="1">
      <alignment horizontal="left" vertical="top" wrapText="1"/>
    </xf>
    <xf numFmtId="0" fontId="11" fillId="0" borderId="8" xfId="4" applyFont="1" applyFill="1" applyBorder="1" applyAlignment="1" applyProtection="1">
      <alignment horizontal="left" vertical="top" wrapText="1"/>
    </xf>
    <xf numFmtId="0" fontId="11" fillId="0" borderId="39" xfId="4" applyFont="1" applyFill="1" applyBorder="1" applyAlignment="1" applyProtection="1">
      <alignment horizontal="left" vertical="top" wrapText="1"/>
    </xf>
    <xf numFmtId="0" fontId="6" fillId="0" borderId="24" xfId="0" applyFont="1" applyBorder="1" applyAlignment="1">
      <alignment vertical="center" wrapText="1"/>
    </xf>
    <xf numFmtId="9" fontId="6" fillId="0" borderId="8" xfId="0" applyNumberFormat="1" applyFont="1" applyBorder="1" applyAlignment="1">
      <alignment vertical="center" wrapText="1"/>
    </xf>
    <xf numFmtId="0" fontId="6" fillId="0" borderId="48" xfId="0" applyFont="1" applyBorder="1" applyAlignment="1">
      <alignment horizontal="center" wrapText="1"/>
    </xf>
    <xf numFmtId="0" fontId="6" fillId="0" borderId="18" xfId="0" applyFont="1" applyBorder="1" applyAlignment="1">
      <alignment horizontal="center" wrapText="1"/>
    </xf>
    <xf numFmtId="0" fontId="6" fillId="0" borderId="18" xfId="11" applyFont="1" applyBorder="1" applyAlignment="1">
      <alignment horizontal="left" vertical="center" wrapText="1"/>
    </xf>
    <xf numFmtId="0" fontId="6" fillId="0" borderId="34" xfId="11" applyFont="1" applyBorder="1" applyAlignment="1">
      <alignment horizontal="left" vertical="center" wrapText="1"/>
    </xf>
    <xf numFmtId="0" fontId="32" fillId="0" borderId="10" xfId="4" applyFont="1" applyFill="1" applyBorder="1" applyAlignment="1" applyProtection="1">
      <alignment horizontal="center" vertical="center" wrapText="1"/>
    </xf>
    <xf numFmtId="0" fontId="6" fillId="0" borderId="46" xfId="4" applyFont="1" applyFill="1" applyBorder="1" applyAlignment="1" applyProtection="1">
      <alignment horizontal="left" vertical="top" wrapText="1"/>
    </xf>
    <xf numFmtId="0" fontId="6" fillId="0" borderId="5" xfId="4" applyFont="1" applyFill="1" applyBorder="1" applyAlignment="1" applyProtection="1">
      <alignment horizontal="left" vertical="top" wrapText="1"/>
    </xf>
    <xf numFmtId="0" fontId="6" fillId="0" borderId="51" xfId="4" applyFont="1" applyFill="1" applyBorder="1" applyAlignment="1" applyProtection="1">
      <alignment horizontal="left" vertical="top" wrapText="1"/>
    </xf>
    <xf numFmtId="0" fontId="6" fillId="0" borderId="0" xfId="15" applyFont="1" applyAlignment="1">
      <alignment horizontal="center" vertical="center" wrapText="1"/>
    </xf>
    <xf numFmtId="0" fontId="5" fillId="5" borderId="25" xfId="15" applyFont="1" applyFill="1" applyBorder="1" applyAlignment="1">
      <alignment horizontal="left" vertical="center" wrapText="1"/>
    </xf>
    <xf numFmtId="0" fontId="5" fillId="5" borderId="16" xfId="15" applyFont="1" applyFill="1" applyBorder="1" applyAlignment="1">
      <alignment horizontal="left" vertical="center" wrapText="1"/>
    </xf>
    <xf numFmtId="0" fontId="5" fillId="5" borderId="9" xfId="15" applyFont="1" applyFill="1" applyBorder="1" applyAlignment="1">
      <alignment horizontal="left" vertical="center" wrapText="1"/>
    </xf>
    <xf numFmtId="0" fontId="6" fillId="0" borderId="46" xfId="4" applyFont="1" applyFill="1" applyBorder="1" applyAlignment="1" applyProtection="1">
      <alignment horizontal="center" vertical="center" wrapText="1"/>
    </xf>
    <xf numFmtId="0" fontId="6" fillId="0" borderId="5" xfId="4" applyFont="1" applyFill="1" applyBorder="1" applyAlignment="1" applyProtection="1">
      <alignment horizontal="center" vertical="center" wrapText="1"/>
    </xf>
    <xf numFmtId="0" fontId="6" fillId="0" borderId="51" xfId="4" applyFont="1" applyFill="1" applyBorder="1" applyAlignment="1" applyProtection="1">
      <alignment horizontal="center" vertical="center" wrapText="1"/>
    </xf>
    <xf numFmtId="0" fontId="6" fillId="0" borderId="18" xfId="4" applyFont="1" applyFill="1" applyBorder="1" applyAlignment="1" applyProtection="1">
      <alignment horizontal="left" vertical="center" wrapText="1"/>
    </xf>
    <xf numFmtId="0" fontId="6" fillId="0" borderId="34" xfId="4" applyFont="1" applyFill="1" applyBorder="1" applyAlignment="1" applyProtection="1">
      <alignment horizontal="left" vertical="center" wrapText="1"/>
    </xf>
    <xf numFmtId="0" fontId="5" fillId="5" borderId="9" xfId="15" applyFont="1" applyFill="1" applyBorder="1" applyAlignment="1">
      <alignment horizontal="left" vertical="top" wrapText="1"/>
    </xf>
    <xf numFmtId="0" fontId="1" fillId="0" borderId="10" xfId="15" applyFont="1" applyBorder="1" applyAlignment="1">
      <alignment horizontal="center" vertical="center" wrapText="1"/>
    </xf>
    <xf numFmtId="0" fontId="1" fillId="0" borderId="8" xfId="15" applyFont="1" applyBorder="1" applyAlignment="1">
      <alignment horizontal="center" vertical="center" wrapText="1"/>
    </xf>
    <xf numFmtId="0" fontId="1" fillId="0" borderId="39" xfId="15" applyFont="1" applyBorder="1" applyAlignment="1">
      <alignment horizontal="center" vertical="center" wrapText="1"/>
    </xf>
    <xf numFmtId="0" fontId="6" fillId="18" borderId="10" xfId="4" applyFont="1" applyFill="1" applyBorder="1" applyAlignment="1" applyProtection="1">
      <alignment horizontal="left" vertical="center" wrapText="1"/>
    </xf>
    <xf numFmtId="0" fontId="6" fillId="18" borderId="8" xfId="4" applyFont="1" applyFill="1" applyBorder="1" applyAlignment="1" applyProtection="1">
      <alignment horizontal="left" vertical="center" wrapText="1"/>
    </xf>
    <xf numFmtId="0" fontId="6" fillId="18" borderId="39" xfId="4" applyFont="1" applyFill="1" applyBorder="1" applyAlignment="1" applyProtection="1">
      <alignment horizontal="left" vertical="center" wrapText="1"/>
    </xf>
    <xf numFmtId="0" fontId="11" fillId="18" borderId="10" xfId="4" applyFont="1" applyFill="1" applyBorder="1" applyAlignment="1" applyProtection="1">
      <alignment horizontal="left" vertical="top" wrapText="1"/>
    </xf>
    <xf numFmtId="0" fontId="6" fillId="18" borderId="8" xfId="4" applyFont="1" applyFill="1" applyBorder="1" applyAlignment="1" applyProtection="1">
      <alignment horizontal="left" vertical="top" wrapText="1"/>
    </xf>
    <xf numFmtId="0" fontId="6" fillId="18" borderId="39" xfId="4" applyFont="1" applyFill="1" applyBorder="1" applyAlignment="1" applyProtection="1">
      <alignment horizontal="left" vertical="top" wrapText="1"/>
    </xf>
    <xf numFmtId="0" fontId="11" fillId="0" borderId="10" xfId="15" applyFont="1" applyBorder="1" applyAlignment="1">
      <alignment horizontal="center" vertical="center" wrapText="1"/>
    </xf>
    <xf numFmtId="0" fontId="11" fillId="0" borderId="8" xfId="15" applyFont="1" applyBorder="1" applyAlignment="1">
      <alignment horizontal="center" vertical="center" wrapText="1"/>
    </xf>
    <xf numFmtId="0" fontId="11" fillId="0" borderId="39" xfId="15" applyFont="1" applyBorder="1" applyAlignment="1">
      <alignment horizontal="center" vertical="center" wrapText="1"/>
    </xf>
    <xf numFmtId="1" fontId="6" fillId="0" borderId="12" xfId="15" applyNumberFormat="1" applyFont="1" applyBorder="1" applyAlignment="1">
      <alignment horizontal="center" vertical="center" wrapText="1"/>
    </xf>
    <xf numFmtId="1" fontId="6" fillId="0" borderId="11" xfId="15" applyNumberFormat="1" applyFont="1" applyBorder="1" applyAlignment="1">
      <alignment horizontal="center" vertical="center" wrapText="1"/>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3" xfId="0" applyFont="1" applyBorder="1" applyAlignment="1">
      <alignment horizontal="center" vertical="center" wrapText="1"/>
    </xf>
    <xf numFmtId="0" fontId="31" fillId="0" borderId="10" xfId="4" applyFont="1" applyFill="1" applyBorder="1" applyAlignment="1" applyProtection="1">
      <alignment horizontal="left" vertical="center" wrapText="1"/>
    </xf>
    <xf numFmtId="0" fontId="31" fillId="0" borderId="8" xfId="4" applyFont="1" applyFill="1" applyBorder="1" applyAlignment="1" applyProtection="1">
      <alignment horizontal="left" vertical="center" wrapText="1"/>
    </xf>
    <xf numFmtId="0" fontId="31" fillId="0" borderId="39" xfId="4" applyFont="1" applyFill="1" applyBorder="1" applyAlignment="1" applyProtection="1">
      <alignment horizontal="left" vertical="center" wrapText="1"/>
    </xf>
    <xf numFmtId="0" fontId="6" fillId="0" borderId="26" xfId="15" applyFont="1" applyBorder="1" applyAlignment="1">
      <alignment horizontal="center" vertical="center" wrapText="1"/>
    </xf>
    <xf numFmtId="0" fontId="6" fillId="0" borderId="17" xfId="15" applyFont="1" applyBorder="1" applyAlignment="1">
      <alignment horizontal="center" vertical="center" wrapText="1"/>
    </xf>
    <xf numFmtId="0" fontId="6" fillId="0" borderId="41" xfId="15" applyFont="1" applyBorder="1" applyAlignment="1">
      <alignment horizontal="center" vertical="center" wrapText="1"/>
    </xf>
    <xf numFmtId="0" fontId="6" fillId="0" borderId="22" xfId="15" applyFont="1" applyBorder="1" applyAlignment="1">
      <alignment horizontal="center" vertical="center" wrapText="1"/>
    </xf>
    <xf numFmtId="0" fontId="6" fillId="0" borderId="18" xfId="15" applyFont="1" applyBorder="1" applyAlignment="1">
      <alignment horizontal="center" vertical="center" wrapText="1"/>
    </xf>
    <xf numFmtId="0" fontId="6" fillId="0" borderId="23" xfId="15" applyFont="1" applyBorder="1" applyAlignment="1">
      <alignment horizontal="center" vertical="center" wrapText="1"/>
    </xf>
    <xf numFmtId="0" fontId="11" fillId="0" borderId="10" xfId="4" applyFont="1" applyFill="1" applyBorder="1" applyAlignment="1" applyProtection="1">
      <alignment vertical="center" wrapText="1"/>
    </xf>
    <xf numFmtId="0" fontId="11" fillId="0" borderId="8" xfId="4" applyFont="1" applyFill="1" applyBorder="1" applyAlignment="1" applyProtection="1">
      <alignment vertical="center" wrapText="1"/>
    </xf>
    <xf numFmtId="0" fontId="11" fillId="0" borderId="39" xfId="4" applyFont="1" applyFill="1" applyBorder="1" applyAlignment="1" applyProtection="1">
      <alignment vertical="center" wrapText="1"/>
    </xf>
    <xf numFmtId="0" fontId="6" fillId="0" borderId="10" xfId="4" applyFont="1" applyFill="1" applyBorder="1" applyAlignment="1" applyProtection="1">
      <alignment vertical="center" wrapText="1"/>
    </xf>
    <xf numFmtId="0" fontId="5" fillId="0" borderId="25" xfId="15" applyFont="1" applyBorder="1" applyAlignment="1">
      <alignment horizontal="left" vertical="center" wrapText="1"/>
    </xf>
    <xf numFmtId="0" fontId="5" fillId="0" borderId="16" xfId="15" applyFont="1" applyBorder="1" applyAlignment="1">
      <alignment horizontal="left" vertical="center" wrapText="1"/>
    </xf>
    <xf numFmtId="0" fontId="5" fillId="0" borderId="9" xfId="15" applyFont="1" applyBorder="1" applyAlignment="1">
      <alignment horizontal="left" vertical="center" wrapText="1"/>
    </xf>
    <xf numFmtId="49" fontId="3" fillId="9" borderId="59" xfId="0" applyNumberFormat="1" applyFont="1" applyFill="1" applyBorder="1" applyAlignment="1">
      <alignment horizontal="center" vertical="center"/>
    </xf>
    <xf numFmtId="0" fontId="13" fillId="0" borderId="59" xfId="0" applyFont="1" applyBorder="1"/>
    <xf numFmtId="0" fontId="6" fillId="0" borderId="55" xfId="0" applyFont="1" applyBorder="1" applyAlignment="1">
      <alignment horizontal="left" vertical="center" wrapText="1"/>
    </xf>
    <xf numFmtId="0" fontId="6" fillId="0" borderId="56" xfId="0" applyFont="1" applyBorder="1" applyAlignment="1">
      <alignment horizontal="left" vertical="center" wrapText="1"/>
    </xf>
    <xf numFmtId="0" fontId="6" fillId="0" borderId="0" xfId="0" applyFont="1" applyAlignment="1">
      <alignment horizontal="center" wrapText="1"/>
    </xf>
    <xf numFmtId="0" fontId="6" fillId="0" borderId="38" xfId="0" applyFont="1" applyBorder="1" applyAlignment="1">
      <alignment horizontal="center" wrapText="1"/>
    </xf>
    <xf numFmtId="0" fontId="6" fillId="0" borderId="10" xfId="4" applyFont="1" applyFill="1" applyBorder="1" applyAlignment="1" applyProtection="1">
      <alignment horizontal="center" vertical="top" wrapText="1"/>
    </xf>
    <xf numFmtId="0" fontId="6" fillId="0" borderId="8" xfId="4" applyFont="1" applyFill="1" applyBorder="1" applyAlignment="1" applyProtection="1">
      <alignment horizontal="center" vertical="top" wrapText="1"/>
    </xf>
    <xf numFmtId="0" fontId="6" fillId="0" borderId="39" xfId="4" applyFont="1" applyFill="1" applyBorder="1" applyAlignment="1" applyProtection="1">
      <alignment horizontal="center" vertical="top" wrapText="1"/>
    </xf>
    <xf numFmtId="0" fontId="22" fillId="4" borderId="10" xfId="4" applyFont="1" applyFill="1" applyBorder="1" applyAlignment="1" applyProtection="1">
      <alignment horizontal="left" vertical="center" wrapText="1"/>
    </xf>
    <xf numFmtId="0" fontId="6" fillId="4" borderId="8" xfId="4" applyFont="1" applyFill="1" applyBorder="1" applyAlignment="1" applyProtection="1">
      <alignment horizontal="left" vertical="center" wrapText="1"/>
    </xf>
    <xf numFmtId="0" fontId="6" fillId="4" borderId="39" xfId="4" applyFont="1" applyFill="1" applyBorder="1" applyAlignment="1" applyProtection="1">
      <alignment horizontal="left" vertical="center" wrapText="1"/>
    </xf>
    <xf numFmtId="0" fontId="6" fillId="0" borderId="18" xfId="11" applyFont="1" applyBorder="1" applyAlignment="1">
      <alignment horizontal="left" wrapText="1"/>
    </xf>
    <xf numFmtId="0" fontId="6" fillId="0" borderId="34" xfId="11" applyFont="1" applyBorder="1" applyAlignment="1">
      <alignment horizontal="left" wrapText="1"/>
    </xf>
    <xf numFmtId="0" fontId="6" fillId="0" borderId="5" xfId="0" applyFont="1" applyBorder="1" applyAlignment="1">
      <alignment vertical="center" wrapText="1"/>
    </xf>
    <xf numFmtId="0" fontId="6" fillId="0" borderId="32" xfId="0" applyFont="1" applyBorder="1" applyAlignment="1">
      <alignment vertical="center" wrapText="1"/>
    </xf>
    <xf numFmtId="0" fontId="6" fillId="0" borderId="8" xfId="0" applyFont="1" applyBorder="1" applyAlignment="1">
      <alignment horizontal="left" vertical="center" wrapText="1"/>
    </xf>
    <xf numFmtId="0" fontId="6" fillId="0" borderId="33" xfId="0" applyFont="1" applyBorder="1" applyAlignment="1">
      <alignment horizontal="left" vertical="center" wrapText="1"/>
    </xf>
    <xf numFmtId="0" fontId="6" fillId="0" borderId="36" xfId="0" applyFont="1" applyBorder="1" applyAlignment="1">
      <alignment vertical="center" wrapText="1"/>
    </xf>
    <xf numFmtId="0" fontId="6" fillId="0" borderId="37" xfId="0" applyFont="1" applyBorder="1" applyAlignment="1">
      <alignment vertical="center"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30" xfId="0" applyFont="1" applyBorder="1" applyAlignment="1">
      <alignment horizontal="center" vertical="center" wrapText="1"/>
    </xf>
    <xf numFmtId="0" fontId="6" fillId="0" borderId="45" xfId="0" applyFont="1" applyBorder="1" applyAlignment="1">
      <alignment horizontal="center" vertical="center" wrapText="1"/>
    </xf>
    <xf numFmtId="0" fontId="1" fillId="0" borderId="61" xfId="0" applyFont="1" applyBorder="1" applyAlignment="1">
      <alignment vertical="center" wrapText="1"/>
    </xf>
    <xf numFmtId="0" fontId="1" fillId="0" borderId="80" xfId="0" applyFont="1" applyBorder="1" applyAlignment="1">
      <alignment vertical="center" wrapText="1"/>
    </xf>
    <xf numFmtId="0" fontId="1" fillId="0" borderId="14" xfId="0" applyFont="1" applyBorder="1" applyAlignment="1">
      <alignment vertical="center" wrapText="1"/>
    </xf>
    <xf numFmtId="0" fontId="19" fillId="0" borderId="14" xfId="0" applyFont="1" applyBorder="1"/>
    <xf numFmtId="0" fontId="19" fillId="0" borderId="53" xfId="0" applyFont="1" applyBorder="1"/>
    <xf numFmtId="0" fontId="1" fillId="0" borderId="14" xfId="0" applyFont="1" applyBorder="1" applyAlignment="1">
      <alignment wrapText="1"/>
    </xf>
    <xf numFmtId="0" fontId="1" fillId="0" borderId="65" xfId="0" applyFont="1" applyBorder="1" applyAlignment="1">
      <alignment wrapText="1"/>
    </xf>
    <xf numFmtId="0" fontId="20" fillId="0" borderId="14" xfId="0" applyFont="1" applyBorder="1" applyAlignment="1">
      <alignment wrapText="1"/>
    </xf>
    <xf numFmtId="0" fontId="20" fillId="0" borderId="65" xfId="0" applyFont="1" applyBorder="1" applyAlignment="1">
      <alignment wrapText="1"/>
    </xf>
    <xf numFmtId="0" fontId="1" fillId="0" borderId="53" xfId="0" applyFont="1" applyBorder="1" applyAlignment="1">
      <alignment wrapText="1"/>
    </xf>
    <xf numFmtId="0" fontId="1" fillId="0" borderId="14" xfId="0" applyFont="1" applyBorder="1"/>
    <xf numFmtId="0" fontId="6" fillId="0" borderId="81" xfId="0" applyFont="1" applyBorder="1" applyAlignment="1">
      <alignment horizontal="left" vertical="center"/>
    </xf>
    <xf numFmtId="0" fontId="1" fillId="0" borderId="56" xfId="0" applyFont="1" applyBorder="1" applyAlignment="1">
      <alignment wrapText="1"/>
    </xf>
    <xf numFmtId="0" fontId="1" fillId="0" borderId="56" xfId="0" applyFont="1" applyBorder="1"/>
    <xf numFmtId="0" fontId="19" fillId="0" borderId="14" xfId="0" applyFont="1" applyBorder="1" applyAlignment="1">
      <alignment vertical="center"/>
    </xf>
    <xf numFmtId="0" fontId="19" fillId="0" borderId="53" xfId="0" applyFont="1" applyBorder="1" applyAlignment="1">
      <alignment vertical="center"/>
    </xf>
    <xf numFmtId="0" fontId="1" fillId="0" borderId="53" xfId="0" applyFont="1" applyBorder="1" applyAlignment="1">
      <alignment vertical="center" wrapText="1"/>
    </xf>
    <xf numFmtId="0" fontId="11" fillId="0" borderId="14" xfId="0" applyFont="1" applyBorder="1" applyAlignment="1">
      <alignment wrapText="1"/>
    </xf>
    <xf numFmtId="0" fontId="11" fillId="0" borderId="69" xfId="0" applyFont="1" applyBorder="1" applyAlignment="1">
      <alignment wrapText="1"/>
    </xf>
    <xf numFmtId="0" fontId="11" fillId="0" borderId="83" xfId="0" applyFont="1" applyBorder="1" applyAlignment="1">
      <alignment wrapText="1"/>
    </xf>
    <xf numFmtId="0" fontId="11" fillId="0" borderId="53" xfId="0" applyFont="1" applyBorder="1" applyAlignment="1">
      <alignment wrapText="1"/>
    </xf>
    <xf numFmtId="9" fontId="11" fillId="0" borderId="14" xfId="0" applyNumberFormat="1" applyFont="1" applyBorder="1" applyAlignment="1">
      <alignment wrapText="1"/>
    </xf>
    <xf numFmtId="9" fontId="11" fillId="0" borderId="65" xfId="0" applyNumberFormat="1" applyFont="1" applyBorder="1" applyAlignment="1">
      <alignment wrapText="1"/>
    </xf>
    <xf numFmtId="0" fontId="11" fillId="0" borderId="0" xfId="0" applyFont="1" applyAlignment="1">
      <alignment wrapText="1"/>
    </xf>
    <xf numFmtId="0" fontId="11" fillId="0" borderId="14" xfId="0" applyFont="1" applyBorder="1" applyAlignment="1">
      <alignment horizontal="center" wrapText="1"/>
    </xf>
    <xf numFmtId="0" fontId="11" fillId="0" borderId="53" xfId="0" applyFont="1" applyBorder="1" applyAlignment="1">
      <alignment horizontal="center" wrapText="1"/>
    </xf>
    <xf numFmtId="0" fontId="15" fillId="0" borderId="14" xfId="7" applyFill="1" applyBorder="1" applyAlignment="1">
      <alignment horizontal="center" wrapText="1"/>
    </xf>
    <xf numFmtId="0" fontId="15" fillId="0" borderId="53" xfId="7" applyFill="1" applyBorder="1" applyAlignment="1">
      <alignment horizontal="center" wrapText="1"/>
    </xf>
    <xf numFmtId="0" fontId="11" fillId="0" borderId="78" xfId="0" applyFont="1" applyBorder="1" applyAlignment="1">
      <alignment wrapText="1"/>
    </xf>
    <xf numFmtId="0" fontId="11" fillId="0" borderId="85" xfId="0" applyFont="1" applyBorder="1" applyAlignment="1">
      <alignment wrapText="1"/>
    </xf>
    <xf numFmtId="0" fontId="17" fillId="7" borderId="60" xfId="0" applyFont="1" applyFill="1" applyBorder="1" applyAlignment="1">
      <alignment wrapText="1"/>
    </xf>
    <xf numFmtId="0" fontId="17" fillId="7" borderId="62" xfId="0" applyFont="1" applyFill="1" applyBorder="1" applyAlignment="1">
      <alignment wrapText="1"/>
    </xf>
    <xf numFmtId="0" fontId="17" fillId="7" borderId="60" xfId="0" applyFont="1" applyFill="1" applyBorder="1"/>
    <xf numFmtId="0" fontId="17" fillId="7" borderId="62" xfId="0" applyFont="1" applyFill="1" applyBorder="1"/>
    <xf numFmtId="0" fontId="17" fillId="7" borderId="76" xfId="0" applyFont="1" applyFill="1" applyBorder="1" applyAlignment="1">
      <alignment wrapText="1"/>
    </xf>
    <xf numFmtId="0" fontId="18" fillId="8" borderId="68" xfId="0" applyFont="1" applyFill="1" applyBorder="1" applyAlignment="1">
      <alignment wrapText="1"/>
    </xf>
    <xf numFmtId="0" fontId="18" fillId="8" borderId="64" xfId="0" applyFont="1" applyFill="1" applyBorder="1" applyAlignment="1">
      <alignment wrapText="1"/>
    </xf>
    <xf numFmtId="0" fontId="18" fillId="0" borderId="68" xfId="0" applyFont="1" applyBorder="1" applyAlignment="1">
      <alignment wrapText="1"/>
    </xf>
    <xf numFmtId="0" fontId="18" fillId="0" borderId="64" xfId="0" applyFont="1" applyBorder="1" applyAlignment="1">
      <alignment wrapText="1"/>
    </xf>
    <xf numFmtId="0" fontId="18" fillId="0" borderId="74" xfId="0" applyFont="1" applyBorder="1" applyAlignment="1">
      <alignment wrapText="1"/>
    </xf>
    <xf numFmtId="0" fontId="11" fillId="0" borderId="67" xfId="0" applyFont="1" applyBorder="1" applyAlignment="1">
      <alignment wrapText="1"/>
    </xf>
    <xf numFmtId="0" fontId="11" fillId="0" borderId="75" xfId="0" applyFont="1" applyBorder="1" applyAlignment="1">
      <alignment wrapText="1"/>
    </xf>
    <xf numFmtId="0" fontId="11" fillId="0" borderId="84" xfId="0" applyFont="1" applyBorder="1" applyAlignment="1">
      <alignment wrapText="1"/>
    </xf>
    <xf numFmtId="0" fontId="11" fillId="0" borderId="73" xfId="0" applyFont="1" applyBorder="1" applyAlignment="1">
      <alignment wrapText="1"/>
    </xf>
    <xf numFmtId="0" fontId="11" fillId="0" borderId="56" xfId="0" applyFont="1" applyBorder="1" applyAlignment="1">
      <alignment wrapText="1"/>
    </xf>
    <xf numFmtId="0" fontId="11" fillId="0" borderId="66" xfId="0" applyFont="1" applyBorder="1" applyAlignment="1">
      <alignment wrapText="1"/>
    </xf>
    <xf numFmtId="0" fontId="11" fillId="0" borderId="75" xfId="0" applyFont="1" applyBorder="1"/>
    <xf numFmtId="0" fontId="11" fillId="0" borderId="83" xfId="0" applyFont="1" applyBorder="1"/>
    <xf numFmtId="0" fontId="11" fillId="0" borderId="73" xfId="0" applyFont="1" applyBorder="1"/>
    <xf numFmtId="0" fontId="11" fillId="0" borderId="44" xfId="0" applyFont="1" applyBorder="1"/>
    <xf numFmtId="0" fontId="11" fillId="0" borderId="61" xfId="0" applyFont="1" applyBorder="1" applyAlignment="1">
      <alignment vertical="center" wrapText="1"/>
    </xf>
    <xf numFmtId="0" fontId="13" fillId="0" borderId="61" xfId="0" applyFont="1" applyBorder="1"/>
    <xf numFmtId="0" fontId="13" fillId="0" borderId="80" xfId="0" applyFont="1" applyBorder="1"/>
    <xf numFmtId="0" fontId="13" fillId="0" borderId="14" xfId="0" applyFont="1" applyBorder="1"/>
    <xf numFmtId="0" fontId="13" fillId="0" borderId="65" xfId="0" applyFont="1" applyBorder="1"/>
    <xf numFmtId="0" fontId="18" fillId="0" borderId="14" xfId="0" applyFont="1" applyBorder="1" applyAlignment="1">
      <alignment wrapText="1"/>
    </xf>
    <xf numFmtId="0" fontId="13" fillId="0" borderId="53" xfId="0" applyFont="1" applyBorder="1"/>
    <xf numFmtId="0" fontId="11" fillId="0" borderId="14" xfId="0" applyFont="1" applyBorder="1"/>
    <xf numFmtId="0" fontId="11" fillId="0" borderId="56" xfId="0" applyFont="1" applyBorder="1" applyAlignment="1">
      <alignment vertical="center" wrapText="1"/>
    </xf>
    <xf numFmtId="0" fontId="13" fillId="0" borderId="56" xfId="0" applyFont="1" applyBorder="1" applyAlignment="1">
      <alignment vertical="center" wrapText="1"/>
    </xf>
    <xf numFmtId="0" fontId="13" fillId="0" borderId="56" xfId="0" applyFont="1" applyBorder="1" applyAlignment="1">
      <alignment wrapText="1"/>
    </xf>
    <xf numFmtId="0" fontId="11" fillId="0" borderId="56" xfId="0" applyFont="1" applyBorder="1"/>
    <xf numFmtId="0" fontId="13" fillId="0" borderId="56" xfId="0" applyFont="1" applyBorder="1"/>
    <xf numFmtId="0" fontId="11" fillId="0" borderId="69" xfId="0" applyFont="1" applyBorder="1" applyAlignment="1">
      <alignment vertical="center" wrapText="1"/>
    </xf>
    <xf numFmtId="0" fontId="13" fillId="0" borderId="69" xfId="0" applyFont="1" applyBorder="1"/>
    <xf numFmtId="0" fontId="13" fillId="0" borderId="83" xfId="0" applyFont="1" applyBorder="1"/>
    <xf numFmtId="0" fontId="13" fillId="0" borderId="14" xfId="0" applyFont="1" applyBorder="1" applyAlignment="1">
      <alignment vertical="center"/>
    </xf>
    <xf numFmtId="0" fontId="13" fillId="0" borderId="53" xfId="0" applyFont="1" applyBorder="1" applyAlignment="1">
      <alignment vertical="center"/>
    </xf>
    <xf numFmtId="9" fontId="1" fillId="0" borderId="14" xfId="0" applyNumberFormat="1" applyFont="1" applyBorder="1" applyAlignment="1">
      <alignment wrapText="1"/>
    </xf>
    <xf numFmtId="9" fontId="19" fillId="0" borderId="65" xfId="0" applyNumberFormat="1" applyFont="1" applyBorder="1"/>
    <xf numFmtId="0" fontId="1" fillId="0" borderId="0" xfId="0" applyFont="1" applyAlignment="1">
      <alignment wrapText="1"/>
    </xf>
    <xf numFmtId="0" fontId="19" fillId="0" borderId="0" xfId="0" applyFont="1"/>
    <xf numFmtId="0" fontId="13" fillId="0" borderId="14" xfId="0" applyFont="1" applyBorder="1" applyAlignment="1">
      <alignment horizontal="center"/>
    </xf>
    <xf numFmtId="0" fontId="13" fillId="0" borderId="53" xfId="0" applyFont="1" applyBorder="1" applyAlignment="1">
      <alignment horizontal="center"/>
    </xf>
    <xf numFmtId="0" fontId="29" fillId="0" borderId="14" xfId="0" applyFont="1" applyBorder="1" applyAlignment="1">
      <alignment horizontal="center" wrapText="1"/>
    </xf>
    <xf numFmtId="0" fontId="13" fillId="0" borderId="78" xfId="0" applyFont="1" applyBorder="1"/>
    <xf numFmtId="0" fontId="13" fillId="0" borderId="85" xfId="0" applyFont="1" applyBorder="1"/>
    <xf numFmtId="0" fontId="13" fillId="0" borderId="62" xfId="0" applyFont="1" applyBorder="1"/>
    <xf numFmtId="0" fontId="13" fillId="0" borderId="76" xfId="0" applyFont="1" applyBorder="1"/>
    <xf numFmtId="0" fontId="18" fillId="8" borderId="68" xfId="0" applyFont="1" applyFill="1" applyBorder="1" applyAlignment="1">
      <alignment vertical="center" wrapText="1"/>
    </xf>
    <xf numFmtId="0" fontId="13" fillId="0" borderId="68" xfId="0" applyFont="1" applyBorder="1" applyAlignment="1">
      <alignment vertical="center"/>
    </xf>
    <xf numFmtId="0" fontId="13" fillId="0" borderId="64" xfId="0" applyFont="1" applyBorder="1" applyAlignment="1">
      <alignment vertical="center"/>
    </xf>
    <xf numFmtId="0" fontId="18" fillId="0" borderId="68" xfId="0" applyFont="1" applyBorder="1" applyAlignment="1">
      <alignment vertical="center" wrapText="1"/>
    </xf>
    <xf numFmtId="0" fontId="18" fillId="0" borderId="74" xfId="0" applyFont="1" applyBorder="1" applyAlignment="1">
      <alignment vertical="center" wrapText="1"/>
    </xf>
    <xf numFmtId="0" fontId="13" fillId="0" borderId="67" xfId="0" applyFont="1" applyBorder="1"/>
    <xf numFmtId="0" fontId="13" fillId="0" borderId="84" xfId="0" applyFont="1" applyBorder="1"/>
    <xf numFmtId="0" fontId="13" fillId="0" borderId="73" xfId="0" applyFont="1" applyBorder="1"/>
    <xf numFmtId="0" fontId="13" fillId="0" borderId="66" xfId="0" applyFont="1" applyBorder="1"/>
    <xf numFmtId="0" fontId="13" fillId="0" borderId="44" xfId="0" applyFont="1" applyBorder="1"/>
    <xf numFmtId="0" fontId="13" fillId="0" borderId="61" xfId="0" applyFont="1" applyBorder="1" applyAlignment="1">
      <alignment vertical="center"/>
    </xf>
    <xf numFmtId="0" fontId="13" fillId="0" borderId="80" xfId="0" applyFont="1" applyBorder="1" applyAlignment="1">
      <alignment vertical="center"/>
    </xf>
    <xf numFmtId="0" fontId="1" fillId="4" borderId="91" xfId="0" applyFont="1" applyFill="1" applyBorder="1" applyAlignment="1">
      <alignment horizontal="left" vertical="center" wrapText="1"/>
    </xf>
    <xf numFmtId="0" fontId="13" fillId="4" borderId="14" xfId="0" applyFont="1" applyFill="1" applyBorder="1"/>
    <xf numFmtId="0" fontId="13" fillId="4" borderId="65" xfId="0" applyFont="1" applyFill="1" applyBorder="1"/>
    <xf numFmtId="0" fontId="1" fillId="0" borderId="91" xfId="0" applyFont="1" applyBorder="1" applyAlignment="1">
      <alignment horizontal="left" wrapText="1"/>
    </xf>
    <xf numFmtId="0" fontId="6" fillId="0" borderId="75" xfId="0" applyFont="1" applyBorder="1" applyAlignment="1">
      <alignment horizontal="left" vertical="center"/>
    </xf>
    <xf numFmtId="0" fontId="6" fillId="0" borderId="69" xfId="0" applyFont="1" applyBorder="1" applyAlignment="1">
      <alignment horizontal="left" vertical="center"/>
    </xf>
    <xf numFmtId="0" fontId="1" fillId="0" borderId="56" xfId="0" applyFont="1" applyBorder="1" applyAlignment="1">
      <alignment horizontal="center" wrapText="1"/>
    </xf>
    <xf numFmtId="0" fontId="1" fillId="0" borderId="56" xfId="0" applyFont="1" applyBorder="1" applyAlignment="1">
      <alignment horizontal="center"/>
    </xf>
    <xf numFmtId="0" fontId="1" fillId="0" borderId="72" xfId="0" applyFont="1" applyBorder="1" applyAlignment="1">
      <alignment horizontal="left" wrapText="1"/>
    </xf>
    <xf numFmtId="0" fontId="1" fillId="0" borderId="69" xfId="0" applyFont="1" applyBorder="1" applyAlignment="1">
      <alignment wrapText="1"/>
    </xf>
    <xf numFmtId="0" fontId="1" fillId="0" borderId="21" xfId="0" applyFont="1" applyBorder="1" applyAlignment="1">
      <alignment vertical="center" wrapText="1"/>
    </xf>
    <xf numFmtId="0" fontId="13" fillId="0" borderId="21" xfId="0" applyFont="1" applyBorder="1" applyAlignment="1">
      <alignment vertical="center"/>
    </xf>
    <xf numFmtId="0" fontId="1" fillId="0" borderId="56" xfId="0" applyFont="1" applyBorder="1" applyAlignment="1">
      <alignment vertical="center" wrapText="1"/>
    </xf>
    <xf numFmtId="0" fontId="13" fillId="0" borderId="56" xfId="0" applyFont="1" applyBorder="1" applyAlignment="1">
      <alignment vertical="center"/>
    </xf>
    <xf numFmtId="0" fontId="13" fillId="0" borderId="44" xfId="0" applyFont="1" applyBorder="1" applyAlignment="1">
      <alignment vertical="center"/>
    </xf>
    <xf numFmtId="0" fontId="1" fillId="0" borderId="72" xfId="0" applyFont="1" applyBorder="1" applyAlignment="1">
      <alignment wrapText="1"/>
    </xf>
    <xf numFmtId="9" fontId="1" fillId="0" borderId="72" xfId="0" applyNumberFormat="1" applyFont="1" applyBorder="1" applyAlignment="1">
      <alignment horizontal="center" wrapText="1"/>
    </xf>
    <xf numFmtId="0" fontId="1" fillId="0" borderId="14" xfId="0" applyFont="1" applyBorder="1" applyAlignment="1">
      <alignment horizontal="center" wrapText="1"/>
    </xf>
    <xf numFmtId="0" fontId="13" fillId="0" borderId="65" xfId="0" applyFont="1" applyBorder="1" applyAlignment="1">
      <alignment horizontal="center"/>
    </xf>
    <xf numFmtId="0" fontId="13" fillId="0" borderId="0" xfId="0" applyFont="1"/>
    <xf numFmtId="0" fontId="1" fillId="0" borderId="75" xfId="0" applyFont="1" applyBorder="1"/>
    <xf numFmtId="0" fontId="1" fillId="8" borderId="78" xfId="0" applyFont="1" applyFill="1" applyBorder="1" applyAlignment="1">
      <alignment wrapText="1"/>
    </xf>
    <xf numFmtId="0" fontId="4" fillId="7" borderId="74" xfId="0" applyFont="1" applyFill="1" applyBorder="1" applyAlignment="1">
      <alignment horizontal="center" vertical="center" wrapText="1"/>
    </xf>
    <xf numFmtId="0" fontId="13" fillId="0" borderId="68" xfId="0" applyFont="1" applyBorder="1"/>
    <xf numFmtId="0" fontId="13" fillId="0" borderId="64" xfId="0" applyFont="1" applyBorder="1"/>
    <xf numFmtId="0" fontId="4" fillId="7" borderId="74" xfId="0" applyFont="1" applyFill="1" applyBorder="1" applyAlignment="1">
      <alignment horizontal="center" vertical="center"/>
    </xf>
    <xf numFmtId="0" fontId="13" fillId="0" borderId="77" xfId="0" applyFont="1" applyBorder="1"/>
    <xf numFmtId="0" fontId="4" fillId="7" borderId="57" xfId="0" applyFont="1" applyFill="1" applyBorder="1" applyAlignment="1">
      <alignment horizontal="center" vertical="center" wrapText="1"/>
    </xf>
    <xf numFmtId="0" fontId="20" fillId="8" borderId="68" xfId="0" applyFont="1" applyFill="1" applyBorder="1" applyAlignment="1">
      <alignment wrapText="1"/>
    </xf>
    <xf numFmtId="0" fontId="20" fillId="0" borderId="68" xfId="0" applyFont="1" applyBorder="1" applyAlignment="1">
      <alignment wrapText="1"/>
    </xf>
    <xf numFmtId="0" fontId="20" fillId="0" borderId="74" xfId="0" applyFont="1" applyBorder="1" applyAlignment="1">
      <alignment wrapText="1"/>
    </xf>
    <xf numFmtId="0" fontId="1" fillId="0" borderId="67" xfId="0" applyFont="1" applyBorder="1" applyAlignment="1">
      <alignment wrapText="1"/>
    </xf>
    <xf numFmtId="0" fontId="1" fillId="0" borderId="75" xfId="0" applyFont="1" applyBorder="1" applyAlignment="1">
      <alignment wrapText="1"/>
    </xf>
    <xf numFmtId="0" fontId="3" fillId="7" borderId="58" xfId="0" applyFont="1" applyFill="1" applyBorder="1" applyAlignment="1">
      <alignment horizontal="left" vertical="center"/>
    </xf>
    <xf numFmtId="0" fontId="3" fillId="7" borderId="59" xfId="0" applyFont="1" applyFill="1" applyBorder="1" applyAlignment="1">
      <alignment horizontal="left" vertical="center"/>
    </xf>
    <xf numFmtId="0" fontId="3" fillId="7" borderId="79" xfId="0" applyFont="1" applyFill="1" applyBorder="1" applyAlignment="1">
      <alignment horizontal="left" vertical="center"/>
    </xf>
    <xf numFmtId="0" fontId="1" fillId="0" borderId="61" xfId="0" applyFont="1" applyBorder="1" applyAlignment="1">
      <alignment vertical="center"/>
    </xf>
    <xf numFmtId="0" fontId="1" fillId="0" borderId="80" xfId="0" applyFont="1" applyBorder="1" applyAlignment="1">
      <alignment vertical="center"/>
    </xf>
    <xf numFmtId="0" fontId="1" fillId="4" borderId="14" xfId="0" applyFont="1" applyFill="1" applyBorder="1" applyAlignment="1">
      <alignment wrapText="1"/>
    </xf>
    <xf numFmtId="0" fontId="1" fillId="4" borderId="65" xfId="0" applyFont="1" applyFill="1" applyBorder="1" applyAlignment="1">
      <alignment wrapText="1"/>
    </xf>
    <xf numFmtId="0" fontId="19" fillId="0" borderId="56" xfId="0" applyFont="1" applyBorder="1"/>
    <xf numFmtId="0" fontId="19" fillId="0" borderId="44" xfId="0" applyFont="1" applyBorder="1"/>
    <xf numFmtId="0" fontId="1" fillId="0" borderId="83" xfId="0" applyFont="1" applyBorder="1"/>
    <xf numFmtId="0" fontId="1" fillId="0" borderId="73" xfId="0" applyFont="1" applyBorder="1"/>
    <xf numFmtId="0" fontId="1" fillId="0" borderId="44" xfId="0" applyFont="1" applyBorder="1"/>
    <xf numFmtId="0" fontId="1" fillId="0" borderId="53" xfId="0" applyFont="1" applyBorder="1" applyAlignment="1">
      <alignment horizontal="center" wrapText="1"/>
    </xf>
    <xf numFmtId="0" fontId="1" fillId="8" borderId="78" xfId="0" applyFont="1" applyFill="1" applyBorder="1" applyAlignment="1">
      <alignment horizontal="center" wrapText="1"/>
    </xf>
    <xf numFmtId="0" fontId="1" fillId="8" borderId="85" xfId="0" applyFont="1" applyFill="1" applyBorder="1" applyAlignment="1">
      <alignment horizontal="center" wrapText="1"/>
    </xf>
    <xf numFmtId="0" fontId="4" fillId="7" borderId="60" xfId="0" applyFont="1" applyFill="1" applyBorder="1" applyAlignment="1">
      <alignment wrapText="1"/>
    </xf>
    <xf numFmtId="0" fontId="4" fillId="7" borderId="62" xfId="0" applyFont="1" applyFill="1" applyBorder="1" applyAlignment="1">
      <alignment wrapText="1"/>
    </xf>
    <xf numFmtId="0" fontId="4" fillId="7" borderId="60" xfId="0" applyFont="1" applyFill="1" applyBorder="1"/>
    <xf numFmtId="0" fontId="4" fillId="7" borderId="62" xfId="0" applyFont="1" applyFill="1" applyBorder="1"/>
    <xf numFmtId="0" fontId="4" fillId="7" borderId="76" xfId="0" applyFont="1" applyFill="1" applyBorder="1" applyAlignment="1">
      <alignment wrapText="1"/>
    </xf>
    <xf numFmtId="0" fontId="20" fillId="8" borderId="68" xfId="0" applyFont="1" applyFill="1" applyBorder="1" applyAlignment="1">
      <alignment vertical="center" wrapText="1"/>
    </xf>
    <xf numFmtId="0" fontId="20" fillId="8" borderId="64" xfId="0" applyFont="1" applyFill="1" applyBorder="1" applyAlignment="1">
      <alignment vertical="center" wrapText="1"/>
    </xf>
    <xf numFmtId="0" fontId="20" fillId="0" borderId="68" xfId="0" applyFont="1" applyBorder="1" applyAlignment="1">
      <alignment vertical="center" wrapText="1"/>
    </xf>
    <xf numFmtId="0" fontId="20" fillId="0" borderId="64" xfId="0" applyFont="1" applyBorder="1" applyAlignment="1">
      <alignment vertical="center" wrapText="1"/>
    </xf>
    <xf numFmtId="0" fontId="20" fillId="8" borderId="74" xfId="0" applyFont="1" applyFill="1" applyBorder="1" applyAlignment="1">
      <alignment vertical="center" wrapText="1"/>
    </xf>
    <xf numFmtId="0" fontId="1" fillId="0" borderId="75" xfId="0" applyFont="1" applyBorder="1" applyAlignment="1">
      <alignment vertical="center" wrapText="1"/>
    </xf>
    <xf numFmtId="0" fontId="1" fillId="0" borderId="69" xfId="0" applyFont="1" applyBorder="1" applyAlignment="1">
      <alignment vertical="center" wrapText="1"/>
    </xf>
    <xf numFmtId="0" fontId="1" fillId="0" borderId="84" xfId="0" applyFont="1" applyBorder="1" applyAlignment="1">
      <alignment vertical="center" wrapText="1"/>
    </xf>
    <xf numFmtId="0" fontId="1" fillId="0" borderId="73" xfId="0" applyFont="1" applyBorder="1" applyAlignment="1">
      <alignment vertical="center" wrapText="1"/>
    </xf>
    <xf numFmtId="0" fontId="1" fillId="0" borderId="66" xfId="0" applyFont="1" applyBorder="1" applyAlignment="1">
      <alignment vertical="center" wrapText="1"/>
    </xf>
    <xf numFmtId="0" fontId="11" fillId="8" borderId="61" xfId="0" applyFont="1" applyFill="1" applyBorder="1" applyAlignment="1">
      <alignment horizontal="left" vertical="center" wrapText="1"/>
    </xf>
    <xf numFmtId="0" fontId="11" fillId="8" borderId="80" xfId="0" applyFont="1" applyFill="1" applyBorder="1" applyAlignment="1">
      <alignment horizontal="left" vertical="center" wrapText="1"/>
    </xf>
    <xf numFmtId="0" fontId="11" fillId="8" borderId="14" xfId="0" applyFont="1" applyFill="1" applyBorder="1" applyAlignment="1">
      <alignment wrapText="1"/>
    </xf>
    <xf numFmtId="0" fontId="11" fillId="8" borderId="53" xfId="0" applyFont="1" applyFill="1" applyBorder="1" applyAlignment="1">
      <alignment wrapText="1"/>
    </xf>
    <xf numFmtId="0" fontId="5" fillId="3" borderId="8" xfId="0" applyFont="1" applyFill="1" applyBorder="1" applyAlignment="1">
      <alignment vertical="center" wrapText="1"/>
    </xf>
    <xf numFmtId="0" fontId="5" fillId="3" borderId="24" xfId="0" applyFont="1" applyFill="1" applyBorder="1" applyAlignment="1">
      <alignment vertical="center" wrapText="1"/>
    </xf>
    <xf numFmtId="0" fontId="6" fillId="3" borderId="8" xfId="0" applyFont="1" applyFill="1" applyBorder="1" applyAlignment="1">
      <alignment vertical="center"/>
    </xf>
    <xf numFmtId="0" fontId="6" fillId="3" borderId="18" xfId="0" applyFont="1" applyFill="1" applyBorder="1" applyAlignment="1">
      <alignment horizontal="center" vertical="center" wrapText="1"/>
    </xf>
    <xf numFmtId="0" fontId="6" fillId="3" borderId="18" xfId="0" applyFont="1" applyFill="1" applyBorder="1" applyAlignment="1">
      <alignment vertical="center"/>
    </xf>
    <xf numFmtId="0" fontId="6" fillId="3" borderId="18" xfId="0" applyFont="1" applyFill="1" applyBorder="1" applyAlignment="1">
      <alignment horizontal="center" vertical="center"/>
    </xf>
    <xf numFmtId="0" fontId="11" fillId="8" borderId="14" xfId="0" applyFont="1" applyFill="1" applyBorder="1" applyAlignment="1">
      <alignment vertical="center" wrapText="1"/>
    </xf>
    <xf numFmtId="0" fontId="11" fillId="8" borderId="53" xfId="0" applyFont="1" applyFill="1" applyBorder="1" applyAlignment="1">
      <alignment vertical="center" wrapText="1"/>
    </xf>
    <xf numFmtId="0" fontId="6" fillId="3" borderId="8" xfId="0" applyFont="1" applyFill="1" applyBorder="1" applyAlignment="1">
      <alignment vertical="center" wrapText="1"/>
    </xf>
    <xf numFmtId="0" fontId="26" fillId="3" borderId="1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33" xfId="0" applyFont="1" applyFill="1" applyBorder="1" applyAlignment="1">
      <alignment vertical="center" wrapText="1"/>
    </xf>
    <xf numFmtId="0" fontId="11" fillId="3" borderId="8" xfId="0" applyFont="1" applyFill="1" applyBorder="1" applyAlignment="1">
      <alignment vertical="center" wrapText="1"/>
    </xf>
    <xf numFmtId="0" fontId="27" fillId="3" borderId="8" xfId="0" applyFont="1" applyFill="1" applyBorder="1" applyAlignment="1">
      <alignment vertical="center" wrapText="1"/>
    </xf>
    <xf numFmtId="0" fontId="28" fillId="3" borderId="8" xfId="0" applyFont="1" applyFill="1" applyBorder="1" applyAlignment="1">
      <alignment vertical="center" wrapText="1"/>
    </xf>
    <xf numFmtId="0" fontId="28" fillId="3" borderId="33" xfId="0" applyFont="1" applyFill="1" applyBorder="1" applyAlignment="1">
      <alignment vertical="center" wrapText="1"/>
    </xf>
    <xf numFmtId="0" fontId="6" fillId="3" borderId="12" xfId="0" applyFont="1" applyFill="1" applyBorder="1" applyAlignment="1">
      <alignment vertical="center" wrapText="1"/>
    </xf>
    <xf numFmtId="0" fontId="6" fillId="3" borderId="24" xfId="0" applyFont="1" applyFill="1" applyBorder="1" applyAlignment="1">
      <alignment vertical="center" wrapText="1"/>
    </xf>
    <xf numFmtId="9" fontId="6" fillId="3" borderId="8" xfId="0" applyNumberFormat="1" applyFont="1" applyFill="1" applyBorder="1" applyAlignment="1">
      <alignment vertical="center" wrapText="1"/>
    </xf>
    <xf numFmtId="0" fontId="6" fillId="3" borderId="0" xfId="0" applyFont="1" applyFill="1" applyAlignment="1">
      <alignment vertical="center" wrapText="1"/>
    </xf>
    <xf numFmtId="0" fontId="11" fillId="5" borderId="14" xfId="0" applyFont="1" applyFill="1" applyBorder="1" applyAlignment="1">
      <alignment horizontal="left" vertical="top" wrapText="1"/>
    </xf>
    <xf numFmtId="0" fontId="11" fillId="5" borderId="53" xfId="0" applyFont="1" applyFill="1" applyBorder="1" applyAlignment="1">
      <alignment horizontal="left" vertical="top" wrapText="1"/>
    </xf>
    <xf numFmtId="0" fontId="11" fillId="8" borderId="14" xfId="0" applyFont="1" applyFill="1" applyBorder="1" applyAlignment="1">
      <alignment horizontal="center" wrapText="1"/>
    </xf>
    <xf numFmtId="0" fontId="11" fillId="8" borderId="53" xfId="0" applyFont="1" applyFill="1" applyBorder="1" applyAlignment="1">
      <alignment horizontal="center" wrapText="1"/>
    </xf>
    <xf numFmtId="0" fontId="11" fillId="8" borderId="13" xfId="0" applyFont="1" applyFill="1" applyBorder="1" applyAlignment="1">
      <alignment horizontal="center" wrapText="1"/>
    </xf>
    <xf numFmtId="0" fontId="15" fillId="8" borderId="14" xfId="7" applyFill="1" applyBorder="1" applyAlignment="1">
      <alignment horizontal="center" wrapText="1"/>
    </xf>
    <xf numFmtId="0" fontId="15" fillId="8" borderId="53" xfId="7" applyFill="1" applyBorder="1" applyAlignment="1">
      <alignment horizontal="center" wrapText="1"/>
    </xf>
    <xf numFmtId="0" fontId="6" fillId="3" borderId="30"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4" fillId="2" borderId="25"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9" xfId="11" applyFont="1" applyFill="1" applyBorder="1" applyAlignment="1">
      <alignment horizontal="center" vertical="center" wrapText="1"/>
    </xf>
    <xf numFmtId="0" fontId="4" fillId="2" borderId="25" xfId="11" applyFont="1" applyFill="1" applyBorder="1" applyAlignment="1">
      <alignment horizontal="center" vertical="center"/>
    </xf>
    <xf numFmtId="0" fontId="4" fillId="2" borderId="16" xfId="11" applyFont="1" applyFill="1" applyBorder="1" applyAlignment="1">
      <alignment horizontal="center" vertical="center"/>
    </xf>
    <xf numFmtId="0" fontId="4" fillId="2" borderId="9" xfId="11" applyFont="1" applyFill="1" applyBorder="1" applyAlignment="1">
      <alignment horizontal="center" vertical="center"/>
    </xf>
    <xf numFmtId="0" fontId="7" fillId="2" borderId="25" xfId="15" applyFont="1" applyFill="1" applyBorder="1" applyAlignment="1">
      <alignment horizontal="center" vertical="center" wrapText="1"/>
    </xf>
    <xf numFmtId="0" fontId="7" fillId="2" borderId="16" xfId="15" applyFont="1" applyFill="1" applyBorder="1" applyAlignment="1">
      <alignment horizontal="center" vertical="center" wrapText="1"/>
    </xf>
    <xf numFmtId="0" fontId="7" fillId="2" borderId="29" xfId="15" applyFont="1" applyFill="1" applyBorder="1" applyAlignment="1">
      <alignment horizontal="center" vertical="center" wrapText="1"/>
    </xf>
    <xf numFmtId="0" fontId="7" fillId="2" borderId="1" xfId="15" applyFont="1" applyFill="1" applyBorder="1" applyAlignment="1">
      <alignment horizontal="center" vertical="center" wrapText="1"/>
    </xf>
    <xf numFmtId="0" fontId="6" fillId="3" borderId="15" xfId="0" applyFont="1" applyFill="1" applyBorder="1" applyAlignment="1">
      <alignment vertical="center" wrapText="1"/>
    </xf>
    <xf numFmtId="0" fontId="6" fillId="3" borderId="26" xfId="0" applyFont="1" applyFill="1" applyBorder="1" applyAlignment="1">
      <alignment vertical="center"/>
    </xf>
    <xf numFmtId="0" fontId="6" fillId="3" borderId="42" xfId="0" applyFont="1" applyFill="1" applyBorder="1" applyAlignment="1">
      <alignment vertical="center"/>
    </xf>
    <xf numFmtId="0" fontId="6" fillId="3" borderId="43" xfId="0" applyFont="1" applyFill="1" applyBorder="1" applyAlignment="1">
      <alignment vertical="center"/>
    </xf>
    <xf numFmtId="0" fontId="6" fillId="3" borderId="44" xfId="0" applyFont="1" applyFill="1" applyBorder="1" applyAlignment="1">
      <alignment vertical="center"/>
    </xf>
    <xf numFmtId="0" fontId="6" fillId="3" borderId="26" xfId="0" applyFont="1" applyFill="1" applyBorder="1" applyAlignment="1">
      <alignment vertical="center" wrapText="1"/>
    </xf>
    <xf numFmtId="0" fontId="6" fillId="3" borderId="17" xfId="0" applyFont="1" applyFill="1" applyBorder="1" applyAlignment="1">
      <alignment vertical="center" wrapText="1"/>
    </xf>
    <xf numFmtId="0" fontId="6" fillId="3" borderId="41" xfId="0" applyFont="1" applyFill="1" applyBorder="1" applyAlignment="1">
      <alignment vertical="center" wrapText="1"/>
    </xf>
    <xf numFmtId="0" fontId="6" fillId="3" borderId="22" xfId="0" applyFont="1" applyFill="1" applyBorder="1" applyAlignment="1">
      <alignment vertical="center" wrapText="1"/>
    </xf>
    <xf numFmtId="0" fontId="6" fillId="3" borderId="18" xfId="0" applyFont="1" applyFill="1" applyBorder="1" applyAlignment="1">
      <alignment vertical="center" wrapText="1"/>
    </xf>
    <xf numFmtId="0" fontId="6" fillId="3" borderId="23" xfId="0" applyFont="1" applyFill="1" applyBorder="1" applyAlignment="1">
      <alignment vertical="center" wrapText="1"/>
    </xf>
    <xf numFmtId="0" fontId="1" fillId="0" borderId="5" xfId="0" applyFont="1" applyBorder="1" applyAlignment="1">
      <alignment vertical="center" wrapText="1"/>
    </xf>
    <xf numFmtId="0" fontId="1" fillId="0" borderId="32" xfId="0" applyFont="1" applyBorder="1" applyAlignment="1">
      <alignment vertical="center" wrapText="1"/>
    </xf>
    <xf numFmtId="0" fontId="6" fillId="3" borderId="5" xfId="11" applyFont="1" applyFill="1" applyBorder="1" applyAlignment="1">
      <alignment vertical="center" wrapText="1"/>
    </xf>
    <xf numFmtId="0" fontId="6" fillId="3" borderId="32" xfId="11" applyFont="1" applyFill="1" applyBorder="1" applyAlignment="1">
      <alignment vertical="center" wrapText="1"/>
    </xf>
    <xf numFmtId="0" fontId="1" fillId="4" borderId="10" xfId="15" applyFont="1" applyFill="1" applyBorder="1" applyAlignment="1">
      <alignment horizontal="center" vertical="center" wrapText="1"/>
    </xf>
    <xf numFmtId="0" fontId="1" fillId="4" borderId="8" xfId="15" applyFont="1" applyFill="1" applyBorder="1" applyAlignment="1">
      <alignment horizontal="center" vertical="center" wrapText="1"/>
    </xf>
    <xf numFmtId="0" fontId="1" fillId="4" borderId="11" xfId="15" applyFont="1" applyFill="1" applyBorder="1" applyAlignment="1">
      <alignment horizontal="center" vertical="center" wrapText="1"/>
    </xf>
    <xf numFmtId="0" fontId="20" fillId="0" borderId="8" xfId="0" applyFont="1" applyBorder="1" applyAlignment="1">
      <alignment vertical="center" wrapText="1"/>
    </xf>
    <xf numFmtId="0" fontId="20" fillId="0" borderId="24" xfId="0" applyFont="1" applyBorder="1" applyAlignment="1">
      <alignment vertical="center" wrapText="1"/>
    </xf>
    <xf numFmtId="0" fontId="1" fillId="0" borderId="8" xfId="0" applyFont="1" applyBorder="1" applyAlignment="1">
      <alignment vertical="center"/>
    </xf>
    <xf numFmtId="0" fontId="1" fillId="0" borderId="12" xfId="0" applyFont="1" applyBorder="1" applyAlignment="1">
      <alignment horizontal="center" vertical="center"/>
    </xf>
    <xf numFmtId="0" fontId="1" fillId="0" borderId="8" xfId="0" applyFont="1" applyBorder="1" applyAlignment="1">
      <alignment horizontal="center" vertical="center"/>
    </xf>
    <xf numFmtId="0" fontId="1" fillId="0" borderId="39" xfId="0" applyFont="1" applyBorder="1" applyAlignment="1">
      <alignment horizontal="center" vertical="center"/>
    </xf>
    <xf numFmtId="0" fontId="11" fillId="0" borderId="48" xfId="0" applyFont="1" applyBorder="1" applyAlignment="1">
      <alignment horizontal="center" vertical="center" wrapText="1"/>
    </xf>
    <xf numFmtId="0" fontId="11" fillId="0" borderId="18"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8" xfId="0" applyFont="1" applyBorder="1" applyAlignment="1">
      <alignment vertical="center"/>
    </xf>
    <xf numFmtId="0" fontId="1" fillId="0" borderId="18" xfId="0" applyFont="1" applyBorder="1" applyAlignment="1">
      <alignment horizontal="center" vertical="center"/>
    </xf>
    <xf numFmtId="0" fontId="6" fillId="0" borderId="5" xfId="11" applyFont="1" applyBorder="1" applyAlignment="1">
      <alignment vertical="center" wrapText="1"/>
    </xf>
    <xf numFmtId="0" fontId="6" fillId="0" borderId="32" xfId="11" applyFont="1" applyBorder="1" applyAlignment="1">
      <alignment vertical="center" wrapText="1"/>
    </xf>
    <xf numFmtId="0" fontId="1" fillId="0" borderId="8" xfId="0" applyFont="1" applyBorder="1" applyAlignment="1">
      <alignment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vertical="center" wrapText="1"/>
    </xf>
    <xf numFmtId="0" fontId="24" fillId="0" borderId="8" xfId="0" applyFont="1" applyBorder="1" applyAlignment="1">
      <alignment vertical="center" wrapText="1"/>
    </xf>
    <xf numFmtId="0" fontId="25" fillId="0" borderId="8" xfId="0" applyFont="1" applyBorder="1" applyAlignment="1">
      <alignment vertical="center" wrapText="1"/>
    </xf>
    <xf numFmtId="0" fontId="25" fillId="0" borderId="33" xfId="0" applyFont="1" applyBorder="1" applyAlignment="1">
      <alignment vertical="center" wrapText="1"/>
    </xf>
    <xf numFmtId="0" fontId="1" fillId="0" borderId="12" xfId="0" applyFont="1" applyBorder="1" applyAlignment="1">
      <alignment vertical="center" wrapText="1"/>
    </xf>
    <xf numFmtId="0" fontId="1" fillId="0" borderId="24" xfId="0" applyFont="1" applyBorder="1" applyAlignment="1">
      <alignment vertical="center" wrapText="1"/>
    </xf>
    <xf numFmtId="9" fontId="1" fillId="0" borderId="12" xfId="0" applyNumberFormat="1" applyFont="1" applyBorder="1" applyAlignment="1">
      <alignment horizontal="center" vertical="center" wrapText="1"/>
    </xf>
    <xf numFmtId="0" fontId="1" fillId="0" borderId="11" xfId="0" applyFont="1" applyBorder="1" applyAlignment="1">
      <alignment horizontal="center" vertical="center" wrapText="1"/>
    </xf>
    <xf numFmtId="9" fontId="1" fillId="0" borderId="8" xfId="0" applyNumberFormat="1" applyFont="1" applyBorder="1" applyAlignment="1">
      <alignment vertical="center" wrapText="1"/>
    </xf>
    <xf numFmtId="0" fontId="1" fillId="0" borderId="0" xfId="0" applyFont="1" applyAlignment="1">
      <alignment vertical="center" wrapText="1"/>
    </xf>
    <xf numFmtId="0" fontId="6" fillId="0" borderId="8" xfId="11" applyFont="1" applyBorder="1" applyAlignment="1">
      <alignment vertical="center" wrapText="1"/>
    </xf>
    <xf numFmtId="0" fontId="6" fillId="0" borderId="33" xfId="11" applyFont="1" applyBorder="1" applyAlignment="1">
      <alignment vertical="center" wrapText="1"/>
    </xf>
    <xf numFmtId="0" fontId="1" fillId="0" borderId="26" xfId="0" applyFont="1" applyBorder="1" applyAlignment="1">
      <alignment vertical="center" wrapText="1"/>
    </xf>
    <xf numFmtId="0" fontId="1" fillId="0" borderId="17" xfId="0" applyFont="1" applyBorder="1" applyAlignment="1">
      <alignment vertical="center" wrapText="1"/>
    </xf>
    <xf numFmtId="0" fontId="1" fillId="0" borderId="41" xfId="0" applyFont="1" applyBorder="1" applyAlignment="1">
      <alignment vertical="center" wrapText="1"/>
    </xf>
    <xf numFmtId="0" fontId="1" fillId="0" borderId="22" xfId="0" applyFont="1" applyBorder="1" applyAlignment="1">
      <alignment vertical="center" wrapText="1"/>
    </xf>
    <xf numFmtId="0" fontId="1" fillId="0" borderId="18" xfId="0" applyFont="1" applyBorder="1" applyAlignment="1">
      <alignment vertical="center" wrapText="1"/>
    </xf>
    <xf numFmtId="0" fontId="1" fillId="0" borderId="23" xfId="0" applyFont="1" applyBorder="1" applyAlignment="1">
      <alignment vertical="center" wrapText="1"/>
    </xf>
    <xf numFmtId="0" fontId="6" fillId="3" borderId="8" xfId="11" applyFont="1" applyFill="1" applyBorder="1" applyAlignment="1">
      <alignment horizontal="center" vertical="center" wrapText="1"/>
    </xf>
    <xf numFmtId="0" fontId="6" fillId="3" borderId="33" xfId="11" applyFont="1" applyFill="1" applyBorder="1" applyAlignment="1">
      <alignment horizontal="center" vertical="center" wrapText="1"/>
    </xf>
    <xf numFmtId="0" fontId="6" fillId="0" borderId="8" xfId="11" applyFont="1" applyBorder="1" applyAlignment="1">
      <alignment horizontal="center" vertical="center"/>
    </xf>
    <xf numFmtId="0" fontId="6" fillId="0" borderId="33" xfId="11" applyFont="1" applyBorder="1" applyAlignment="1">
      <alignment horizontal="center" vertical="center"/>
    </xf>
    <xf numFmtId="0" fontId="6" fillId="0" borderId="8" xfId="11" applyFont="1" applyBorder="1" applyAlignment="1">
      <alignment horizontal="center" vertical="center" wrapText="1"/>
    </xf>
    <xf numFmtId="0" fontId="6" fillId="0" borderId="33" xfId="11" applyFont="1" applyBorder="1" applyAlignment="1">
      <alignment horizontal="center" vertical="center" wrapText="1"/>
    </xf>
    <xf numFmtId="0" fontId="14" fillId="6" borderId="10" xfId="4" applyFill="1" applyBorder="1" applyAlignment="1" applyProtection="1">
      <alignment horizontal="center" wrapText="1"/>
    </xf>
    <xf numFmtId="0" fontId="6" fillId="6" borderId="8" xfId="15" applyFont="1" applyFill="1" applyBorder="1" applyAlignment="1">
      <alignment horizontal="center" wrapText="1"/>
    </xf>
    <xf numFmtId="0" fontId="6" fillId="6" borderId="39" xfId="15" applyFont="1" applyFill="1" applyBorder="1" applyAlignment="1">
      <alignment horizontal="center" wrapText="1"/>
    </xf>
    <xf numFmtId="0" fontId="6" fillId="0" borderId="10" xfId="15" applyFont="1" applyBorder="1" applyAlignment="1">
      <alignment horizontal="center" wrapText="1"/>
    </xf>
    <xf numFmtId="0" fontId="6" fillId="0" borderId="8" xfId="15" applyFont="1" applyBorder="1" applyAlignment="1">
      <alignment horizontal="center" wrapText="1"/>
    </xf>
    <xf numFmtId="0" fontId="6" fillId="0" borderId="39" xfId="15" applyFont="1" applyBorder="1" applyAlignment="1">
      <alignment horizontal="center" wrapText="1"/>
    </xf>
    <xf numFmtId="0" fontId="6" fillId="6" borderId="10" xfId="15" applyFont="1" applyFill="1" applyBorder="1" applyAlignment="1">
      <alignment horizontal="center" wrapText="1"/>
    </xf>
    <xf numFmtId="0" fontId="1" fillId="0" borderId="15" xfId="0" applyFont="1" applyBorder="1" applyAlignment="1">
      <alignment vertical="center" wrapText="1"/>
    </xf>
    <xf numFmtId="0" fontId="1" fillId="0" borderId="26" xfId="0" applyFont="1" applyBorder="1" applyAlignment="1">
      <alignment vertical="center"/>
    </xf>
    <xf numFmtId="0" fontId="1" fillId="0" borderId="4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1" fillId="0" borderId="46" xfId="4" applyFont="1" applyFill="1" applyBorder="1" applyAlignment="1" applyProtection="1">
      <alignment horizontal="left" vertical="center" wrapText="1"/>
    </xf>
    <xf numFmtId="0" fontId="11" fillId="0" borderId="5" xfId="4" applyFont="1" applyFill="1" applyBorder="1" applyAlignment="1" applyProtection="1">
      <alignment horizontal="left" vertical="center" wrapText="1"/>
    </xf>
    <xf numFmtId="0" fontId="11" fillId="0" borderId="51" xfId="4" applyFont="1" applyFill="1" applyBorder="1" applyAlignment="1" applyProtection="1">
      <alignment horizontal="left" vertical="center" wrapText="1"/>
    </xf>
    <xf numFmtId="0" fontId="1" fillId="0" borderId="18" xfId="0" applyFont="1" applyBorder="1" applyAlignment="1">
      <alignment horizontal="center" wrapText="1"/>
    </xf>
    <xf numFmtId="0" fontId="1" fillId="0" borderId="50" xfId="0" applyFont="1" applyBorder="1" applyAlignment="1">
      <alignment horizontal="center" wrapText="1"/>
    </xf>
    <xf numFmtId="0" fontId="1" fillId="0" borderId="30" xfId="0" applyFont="1" applyBorder="1" applyAlignment="1">
      <alignment horizontal="center" wrapText="1"/>
    </xf>
    <xf numFmtId="0" fontId="1" fillId="0" borderId="12" xfId="4" applyFont="1" applyFill="1" applyBorder="1" applyAlignment="1" applyProtection="1">
      <alignment horizontal="left" vertical="center" wrapText="1"/>
    </xf>
    <xf numFmtId="0" fontId="1" fillId="0" borderId="11" xfId="4" applyFont="1" applyFill="1" applyBorder="1" applyAlignment="1" applyProtection="1">
      <alignment horizontal="left" vertical="center" wrapText="1"/>
    </xf>
    <xf numFmtId="1" fontId="1" fillId="0" borderId="12" xfId="15" applyNumberFormat="1" applyFont="1" applyBorder="1" applyAlignment="1">
      <alignment horizontal="center" vertical="center" wrapText="1"/>
    </xf>
    <xf numFmtId="1" fontId="1" fillId="0" borderId="11" xfId="15" applyNumberFormat="1" applyFont="1" applyBorder="1" applyAlignment="1">
      <alignment horizontal="center" vertical="center" wrapText="1"/>
    </xf>
    <xf numFmtId="9" fontId="1" fillId="0" borderId="0" xfId="15" applyNumberFormat="1" applyFont="1" applyAlignment="1">
      <alignment horizontal="center" vertical="center" wrapText="1"/>
    </xf>
    <xf numFmtId="0" fontId="1" fillId="0" borderId="10" xfId="4" applyFont="1" applyFill="1" applyBorder="1" applyAlignment="1" applyProtection="1">
      <alignment horizontal="center" vertical="center"/>
    </xf>
    <xf numFmtId="0" fontId="1" fillId="0" borderId="8" xfId="4" applyFont="1" applyFill="1" applyBorder="1" applyAlignment="1" applyProtection="1">
      <alignment horizontal="center" vertical="center"/>
    </xf>
    <xf numFmtId="0" fontId="1" fillId="0" borderId="39" xfId="4" applyFont="1" applyFill="1" applyBorder="1" applyAlignment="1" applyProtection="1">
      <alignment horizontal="center" vertical="center"/>
    </xf>
    <xf numFmtId="0" fontId="1" fillId="0" borderId="50" xfId="4" applyFont="1" applyFill="1" applyBorder="1" applyAlignment="1" applyProtection="1">
      <alignment horizontal="left" vertical="center" wrapText="1"/>
    </xf>
    <xf numFmtId="0" fontId="1" fillId="0" borderId="30" xfId="12" applyFont="1" applyBorder="1"/>
    <xf numFmtId="0" fontId="1" fillId="0" borderId="54" xfId="12" applyFont="1" applyBorder="1"/>
    <xf numFmtId="0" fontId="1" fillId="0" borderId="2" xfId="4" applyFont="1" applyFill="1" applyBorder="1" applyAlignment="1" applyProtection="1">
      <alignment horizontal="left" vertical="center" wrapText="1"/>
    </xf>
    <xf numFmtId="0" fontId="1" fillId="0" borderId="3" xfId="4" applyFont="1" applyFill="1" applyBorder="1" applyAlignment="1" applyProtection="1">
      <alignment horizontal="left" vertical="center" wrapText="1"/>
    </xf>
    <xf numFmtId="0" fontId="1" fillId="0" borderId="31" xfId="4" applyFont="1" applyFill="1" applyBorder="1" applyAlignment="1" applyProtection="1">
      <alignment horizontal="left" vertical="center" wrapText="1"/>
    </xf>
    <xf numFmtId="0" fontId="20" fillId="0" borderId="12" xfId="10" applyFont="1" applyBorder="1" applyAlignment="1">
      <alignment horizontal="right" vertical="center" wrapText="1"/>
    </xf>
    <xf numFmtId="0" fontId="20" fillId="0" borderId="11" xfId="10" applyFont="1" applyBorder="1" applyAlignment="1">
      <alignment horizontal="right" vertical="center" wrapText="1"/>
    </xf>
    <xf numFmtId="0" fontId="1" fillId="0" borderId="12" xfId="15" applyFont="1" applyBorder="1" applyAlignment="1">
      <alignment horizontal="center" vertical="center" wrapText="1"/>
    </xf>
    <xf numFmtId="0" fontId="1" fillId="0" borderId="86" xfId="15" applyFont="1" applyBorder="1" applyAlignment="1">
      <alignment horizontal="center" vertical="center"/>
    </xf>
    <xf numFmtId="0" fontId="1" fillId="0" borderId="37" xfId="15" applyFont="1" applyBorder="1" applyAlignment="1">
      <alignment horizontal="center" vertical="center"/>
    </xf>
    <xf numFmtId="0" fontId="1" fillId="0" borderId="87" xfId="15"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88" xfId="0" applyFont="1" applyBorder="1" applyAlignment="1">
      <alignment horizontal="center" vertical="center"/>
    </xf>
    <xf numFmtId="0" fontId="1" fillId="0" borderId="10" xfId="0" applyFont="1" applyBorder="1" applyAlignment="1">
      <alignment horizontal="center" wrapText="1"/>
    </xf>
    <xf numFmtId="0" fontId="1" fillId="0" borderId="8" xfId="0" applyFont="1" applyBorder="1" applyAlignment="1">
      <alignment horizontal="center" wrapText="1"/>
    </xf>
    <xf numFmtId="0" fontId="11" fillId="0" borderId="48" xfId="4" applyFont="1" applyFill="1" applyBorder="1" applyAlignment="1" applyProtection="1">
      <alignment vertical="center" wrapText="1"/>
    </xf>
    <xf numFmtId="0" fontId="11" fillId="0" borderId="18" xfId="4" applyFont="1" applyFill="1" applyBorder="1" applyAlignment="1" applyProtection="1">
      <alignment vertical="center" wrapText="1"/>
    </xf>
    <xf numFmtId="0" fontId="22" fillId="4" borderId="10" xfId="4" applyFont="1" applyFill="1" applyBorder="1" applyAlignment="1" applyProtection="1">
      <alignment horizontal="center" vertical="center" wrapText="1"/>
    </xf>
    <xf numFmtId="0" fontId="1" fillId="4" borderId="8" xfId="4" applyFont="1" applyFill="1" applyBorder="1" applyAlignment="1" applyProtection="1">
      <alignment horizontal="center" vertical="center" wrapText="1"/>
    </xf>
    <xf numFmtId="0" fontId="1" fillId="4" borderId="39" xfId="4" applyFont="1" applyFill="1" applyBorder="1" applyAlignment="1" applyProtection="1">
      <alignment horizontal="center" vertical="center" wrapText="1"/>
    </xf>
    <xf numFmtId="9" fontId="1" fillId="0" borderId="12" xfId="2" applyFont="1" applyFill="1" applyBorder="1" applyAlignment="1">
      <alignment horizontal="center" vertical="center" wrapText="1"/>
    </xf>
    <xf numFmtId="9" fontId="1" fillId="0" borderId="11" xfId="2" applyFont="1" applyFill="1" applyBorder="1" applyAlignment="1">
      <alignment horizontal="center" vertical="center" wrapText="1"/>
    </xf>
    <xf numFmtId="0" fontId="6" fillId="0" borderId="10" xfId="11" applyFont="1" applyBorder="1" applyAlignment="1">
      <alignment horizontal="center" vertical="center" wrapText="1"/>
    </xf>
    <xf numFmtId="0" fontId="14" fillId="0" borderId="8" xfId="4" applyFill="1" applyBorder="1" applyAlignment="1" applyProtection="1">
      <alignment horizontal="center" vertical="center" wrapText="1"/>
    </xf>
    <xf numFmtId="0" fontId="14" fillId="0" borderId="39" xfId="4" applyFill="1" applyBorder="1" applyAlignment="1" applyProtection="1">
      <alignment horizontal="center" vertical="center" wrapText="1"/>
    </xf>
    <xf numFmtId="0" fontId="1" fillId="0" borderId="30" xfId="4" applyFont="1" applyFill="1" applyBorder="1" applyAlignment="1" applyProtection="1">
      <alignment horizontal="left" vertical="center" wrapText="1"/>
    </xf>
    <xf numFmtId="0" fontId="1" fillId="0" borderId="54" xfId="4" applyFont="1" applyFill="1" applyBorder="1" applyAlignment="1" applyProtection="1">
      <alignment horizontal="left" vertical="center" wrapText="1"/>
    </xf>
    <xf numFmtId="0" fontId="16" fillId="7" borderId="58" xfId="0" applyFont="1" applyFill="1" applyBorder="1" applyAlignment="1">
      <alignment horizontal="left"/>
    </xf>
    <xf numFmtId="0" fontId="16" fillId="7" borderId="59" xfId="0" applyFont="1" applyFill="1" applyBorder="1" applyAlignment="1">
      <alignment horizontal="left"/>
    </xf>
    <xf numFmtId="0" fontId="16" fillId="7" borderId="79" xfId="0" applyFont="1" applyFill="1" applyBorder="1" applyAlignment="1">
      <alignment horizontal="left"/>
    </xf>
    <xf numFmtId="0" fontId="57" fillId="6" borderId="61" xfId="0" applyFont="1" applyFill="1" applyBorder="1" applyAlignment="1">
      <alignment vertical="center" wrapText="1"/>
    </xf>
    <xf numFmtId="0" fontId="57" fillId="6" borderId="80" xfId="0" applyFont="1" applyFill="1" applyBorder="1" applyAlignment="1">
      <alignment vertical="center" wrapText="1"/>
    </xf>
    <xf numFmtId="0" fontId="57" fillId="0" borderId="14" xfId="0" applyFont="1" applyBorder="1" applyAlignment="1">
      <alignment vertical="center" wrapText="1"/>
    </xf>
    <xf numFmtId="0" fontId="58" fillId="0" borderId="14" xfId="0" applyFont="1" applyBorder="1"/>
    <xf numFmtId="0" fontId="58" fillId="0" borderId="53" xfId="0" applyFont="1" applyBorder="1"/>
    <xf numFmtId="0" fontId="57" fillId="6" borderId="14" xfId="0" applyFont="1" applyFill="1" applyBorder="1" applyAlignment="1">
      <alignment vertical="center" wrapText="1"/>
    </xf>
    <xf numFmtId="0" fontId="57" fillId="6" borderId="65" xfId="0" applyFont="1" applyFill="1" applyBorder="1" applyAlignment="1">
      <alignment vertical="center" wrapText="1"/>
    </xf>
    <xf numFmtId="0" fontId="56" fillId="0" borderId="14" xfId="0" applyFont="1" applyBorder="1" applyAlignment="1">
      <alignment wrapText="1"/>
    </xf>
    <xf numFmtId="0" fontId="56" fillId="0" borderId="65" xfId="0" applyFont="1" applyBorder="1" applyAlignment="1">
      <alignment wrapText="1"/>
    </xf>
    <xf numFmtId="0" fontId="57" fillId="0" borderId="10" xfId="15" applyFont="1" applyBorder="1" applyAlignment="1">
      <alignment horizontal="left" vertical="center" wrapText="1"/>
    </xf>
    <xf numFmtId="0" fontId="57" fillId="0" borderId="8" xfId="15" applyFont="1" applyBorder="1" applyAlignment="1">
      <alignment horizontal="left" vertical="center" wrapText="1"/>
    </xf>
    <xf numFmtId="0" fontId="57" fillId="0" borderId="39" xfId="15" applyFont="1" applyBorder="1" applyAlignment="1">
      <alignment horizontal="left" vertical="center" wrapText="1"/>
    </xf>
    <xf numFmtId="0" fontId="57" fillId="0" borderId="14" xfId="0" applyFont="1" applyBorder="1" applyAlignment="1">
      <alignment wrapText="1"/>
    </xf>
    <xf numFmtId="0" fontId="57" fillId="0" borderId="53" xfId="0" applyFont="1" applyBorder="1" applyAlignment="1">
      <alignment wrapText="1"/>
    </xf>
    <xf numFmtId="0" fontId="57" fillId="0" borderId="14" xfId="0" applyFont="1" applyBorder="1"/>
    <xf numFmtId="0" fontId="57" fillId="0" borderId="81" xfId="0" applyFont="1" applyBorder="1" applyAlignment="1">
      <alignment horizontal="left" vertical="center"/>
    </xf>
    <xf numFmtId="0" fontId="57" fillId="0" borderId="37" xfId="0" applyFont="1" applyBorder="1" applyAlignment="1">
      <alignment horizontal="left" vertical="center"/>
    </xf>
    <xf numFmtId="0" fontId="57" fillId="0" borderId="56" xfId="0" applyFont="1" applyBorder="1" applyAlignment="1">
      <alignment wrapText="1"/>
    </xf>
    <xf numFmtId="0" fontId="57" fillId="0" borderId="56" xfId="0" applyFont="1" applyBorder="1"/>
    <xf numFmtId="0" fontId="58" fillId="6" borderId="14" xfId="0" applyFont="1" applyFill="1" applyBorder="1" applyAlignment="1">
      <alignment vertical="center"/>
    </xf>
    <xf numFmtId="0" fontId="58" fillId="6" borderId="53" xfId="0" applyFont="1" applyFill="1" applyBorder="1" applyAlignment="1">
      <alignment vertical="center"/>
    </xf>
    <xf numFmtId="0" fontId="57" fillId="6" borderId="53" xfId="0" applyFont="1" applyFill="1" applyBorder="1" applyAlignment="1">
      <alignment vertical="center" wrapText="1"/>
    </xf>
    <xf numFmtId="0" fontId="57" fillId="0" borderId="53" xfId="0" applyFont="1" applyBorder="1" applyAlignment="1">
      <alignment vertical="center" wrapText="1"/>
    </xf>
    <xf numFmtId="0" fontId="57" fillId="0" borderId="69" xfId="0" applyFont="1" applyBorder="1" applyAlignment="1">
      <alignment wrapText="1"/>
    </xf>
    <xf numFmtId="0" fontId="57" fillId="0" borderId="83" xfId="0" applyFont="1" applyBorder="1" applyAlignment="1">
      <alignment wrapText="1"/>
    </xf>
    <xf numFmtId="9" fontId="57" fillId="0" borderId="14" xfId="0" applyNumberFormat="1" applyFont="1" applyBorder="1" applyAlignment="1">
      <alignment wrapText="1"/>
    </xf>
    <xf numFmtId="9" fontId="57" fillId="0" borderId="65" xfId="0" applyNumberFormat="1" applyFont="1" applyBorder="1" applyAlignment="1">
      <alignment wrapText="1"/>
    </xf>
    <xf numFmtId="0" fontId="57" fillId="0" borderId="0" xfId="0" applyFont="1" applyAlignment="1">
      <alignment wrapText="1"/>
    </xf>
    <xf numFmtId="0" fontId="58" fillId="6" borderId="14" xfId="0" applyFont="1" applyFill="1" applyBorder="1"/>
    <xf numFmtId="0" fontId="58" fillId="6" borderId="53" xfId="0" applyFont="1" applyFill="1" applyBorder="1"/>
    <xf numFmtId="0" fontId="57" fillId="0" borderId="14" xfId="0" applyFont="1" applyBorder="1" applyAlignment="1">
      <alignment horizontal="center" wrapText="1"/>
    </xf>
    <xf numFmtId="0" fontId="57" fillId="0" borderId="53" xfId="0" applyFont="1" applyBorder="1" applyAlignment="1">
      <alignment horizontal="center" wrapText="1"/>
    </xf>
    <xf numFmtId="0" fontId="61" fillId="0" borderId="14" xfId="6" applyFont="1" applyFill="1" applyBorder="1" applyAlignment="1">
      <alignment horizontal="center" wrapText="1"/>
    </xf>
    <xf numFmtId="0" fontId="61" fillId="0" borderId="53" xfId="6" applyFont="1" applyFill="1" applyBorder="1" applyAlignment="1">
      <alignment horizontal="center" wrapText="1"/>
    </xf>
    <xf numFmtId="0" fontId="57" fillId="0" borderId="78" xfId="0" applyFont="1" applyBorder="1" applyAlignment="1">
      <alignment wrapText="1"/>
    </xf>
    <xf numFmtId="0" fontId="57" fillId="0" borderId="85" xfId="0" applyFont="1" applyBorder="1" applyAlignment="1">
      <alignment wrapText="1"/>
    </xf>
    <xf numFmtId="0" fontId="56" fillId="8" borderId="68" xfId="0" applyFont="1" applyFill="1" applyBorder="1" applyAlignment="1">
      <alignment vertical="center" wrapText="1"/>
    </xf>
    <xf numFmtId="0" fontId="56" fillId="8" borderId="64" xfId="0" applyFont="1" applyFill="1" applyBorder="1" applyAlignment="1">
      <alignment vertical="center" wrapText="1"/>
    </xf>
    <xf numFmtId="0" fontId="56" fillId="0" borderId="68" xfId="0" applyFont="1" applyBorder="1" applyAlignment="1">
      <alignment vertical="center" wrapText="1"/>
    </xf>
    <xf numFmtId="0" fontId="56" fillId="0" borderId="64" xfId="0" applyFont="1" applyBorder="1" applyAlignment="1">
      <alignment vertical="center" wrapText="1"/>
    </xf>
    <xf numFmtId="0" fontId="56" fillId="0" borderId="74" xfId="0" applyFont="1" applyBorder="1" applyAlignment="1">
      <alignment vertical="center" wrapText="1"/>
    </xf>
    <xf numFmtId="0" fontId="57" fillId="0" borderId="67" xfId="0" applyFont="1" applyBorder="1" applyAlignment="1">
      <alignment wrapText="1"/>
    </xf>
    <xf numFmtId="0" fontId="57" fillId="0" borderId="75" xfId="0" applyFont="1" applyBorder="1" applyAlignment="1">
      <alignment wrapText="1"/>
    </xf>
    <xf numFmtId="0" fontId="57" fillId="0" borderId="84" xfId="0" applyFont="1" applyBorder="1" applyAlignment="1">
      <alignment wrapText="1"/>
    </xf>
    <xf numFmtId="0" fontId="57" fillId="0" borderId="73" xfId="0" applyFont="1" applyBorder="1" applyAlignment="1">
      <alignment wrapText="1"/>
    </xf>
    <xf numFmtId="0" fontId="57" fillId="0" borderId="66" xfId="0" applyFont="1" applyBorder="1" applyAlignment="1">
      <alignment wrapText="1"/>
    </xf>
    <xf numFmtId="0" fontId="57" fillId="0" borderId="75" xfId="0" applyFont="1" applyBorder="1"/>
    <xf numFmtId="0" fontId="57" fillId="0" borderId="83" xfId="0" applyFont="1" applyBorder="1"/>
    <xf numFmtId="0" fontId="57" fillId="0" borderId="73" xfId="0" applyFont="1" applyBorder="1"/>
    <xf numFmtId="0" fontId="57" fillId="0" borderId="44" xfId="0" applyFont="1" applyBorder="1"/>
    <xf numFmtId="0" fontId="16" fillId="7" borderId="58" xfId="0" applyFont="1" applyFill="1" applyBorder="1" applyAlignment="1">
      <alignment horizontal="left" vertical="center"/>
    </xf>
    <xf numFmtId="0" fontId="16" fillId="7" borderId="59" xfId="0" applyFont="1" applyFill="1" applyBorder="1" applyAlignment="1">
      <alignment horizontal="left" vertical="center"/>
    </xf>
    <xf numFmtId="0" fontId="16" fillId="7" borderId="79" xfId="0" applyFont="1" applyFill="1" applyBorder="1" applyAlignment="1">
      <alignment horizontal="left" vertical="center"/>
    </xf>
    <xf numFmtId="0" fontId="57" fillId="0" borderId="61" xfId="0" applyFont="1" applyBorder="1" applyAlignment="1">
      <alignment vertical="center" wrapText="1"/>
    </xf>
    <xf numFmtId="0" fontId="57" fillId="0" borderId="80" xfId="0" applyFont="1" applyBorder="1" applyAlignment="1">
      <alignment vertical="center" wrapText="1"/>
    </xf>
    <xf numFmtId="0" fontId="56" fillId="0" borderId="14" xfId="0" applyFont="1" applyBorder="1" applyAlignment="1">
      <alignment vertical="center" wrapText="1"/>
    </xf>
    <xf numFmtId="0" fontId="56" fillId="0" borderId="65" xfId="0" applyFont="1" applyBorder="1" applyAlignment="1">
      <alignment vertical="center" wrapText="1"/>
    </xf>
    <xf numFmtId="0" fontId="58" fillId="0" borderId="14" xfId="0" applyFont="1" applyBorder="1" applyAlignment="1">
      <alignment vertical="center"/>
    </xf>
    <xf numFmtId="0" fontId="58" fillId="0" borderId="53" xfId="0" applyFont="1" applyBorder="1" applyAlignment="1">
      <alignment vertical="center"/>
    </xf>
    <xf numFmtId="9" fontId="57" fillId="0" borderId="72" xfId="0" applyNumberFormat="1" applyFont="1" applyBorder="1" applyAlignment="1">
      <alignment horizontal="center" vertical="center" wrapText="1"/>
    </xf>
    <xf numFmtId="9" fontId="57" fillId="0" borderId="65" xfId="0" applyNumberFormat="1" applyFont="1" applyBorder="1" applyAlignment="1">
      <alignment horizontal="center" vertical="center" wrapText="1"/>
    </xf>
    <xf numFmtId="9" fontId="57" fillId="6" borderId="72" xfId="0" applyNumberFormat="1" applyFont="1" applyFill="1" applyBorder="1" applyAlignment="1">
      <alignment horizontal="center" vertical="center" wrapText="1"/>
    </xf>
    <xf numFmtId="9" fontId="57" fillId="6" borderId="65" xfId="0" applyNumberFormat="1" applyFont="1" applyFill="1" applyBorder="1" applyAlignment="1">
      <alignment horizontal="center" vertical="center" wrapText="1"/>
    </xf>
    <xf numFmtId="9" fontId="57" fillId="6" borderId="21" xfId="0" applyNumberFormat="1" applyFont="1" applyFill="1" applyBorder="1" applyAlignment="1">
      <alignment horizontal="center" vertical="center" wrapText="1"/>
    </xf>
    <xf numFmtId="9" fontId="57" fillId="6" borderId="14" xfId="0" applyNumberFormat="1" applyFont="1" applyFill="1" applyBorder="1" applyAlignment="1">
      <alignment horizontal="center" vertical="center" wrapText="1"/>
    </xf>
    <xf numFmtId="0" fontId="56" fillId="8" borderId="68" xfId="0" applyFont="1" applyFill="1" applyBorder="1" applyAlignment="1">
      <alignment wrapText="1"/>
    </xf>
    <xf numFmtId="0" fontId="56" fillId="8" borderId="64" xfId="0" applyFont="1" applyFill="1" applyBorder="1" applyAlignment="1">
      <alignment wrapText="1"/>
    </xf>
    <xf numFmtId="0" fontId="56" fillId="0" borderId="68" xfId="0" applyFont="1" applyBorder="1" applyAlignment="1">
      <alignment wrapText="1"/>
    </xf>
    <xf numFmtId="0" fontId="56" fillId="0" borderId="64" xfId="0" applyFont="1" applyBorder="1" applyAlignment="1">
      <alignment wrapText="1"/>
    </xf>
    <xf numFmtId="0" fontId="56" fillId="0" borderId="74" xfId="0" applyFont="1" applyBorder="1" applyAlignment="1">
      <alignment wrapText="1"/>
    </xf>
    <xf numFmtId="0" fontId="6" fillId="6" borderId="11" xfId="15" applyFont="1" applyFill="1" applyBorder="1" applyAlignment="1">
      <alignment horizontal="center" vertical="center" wrapText="1"/>
    </xf>
    <xf numFmtId="0" fontId="5" fillId="5" borderId="12" xfId="10" applyFont="1" applyFill="1" applyBorder="1" applyAlignment="1">
      <alignment horizontal="left" vertical="center" wrapText="1"/>
    </xf>
    <xf numFmtId="0" fontId="5" fillId="5" borderId="11" xfId="10" applyFont="1" applyFill="1" applyBorder="1" applyAlignment="1">
      <alignment horizontal="left" vertical="center" wrapText="1"/>
    </xf>
    <xf numFmtId="0" fontId="6" fillId="5" borderId="11" xfId="15" applyFont="1" applyFill="1" applyBorder="1" applyAlignment="1">
      <alignment horizontal="left" vertical="center" wrapText="1"/>
    </xf>
    <xf numFmtId="0" fontId="1" fillId="5" borderId="13"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35" xfId="0" applyFont="1" applyFill="1" applyBorder="1" applyAlignment="1">
      <alignment horizontal="left" vertical="center" wrapText="1"/>
    </xf>
    <xf numFmtId="0" fontId="6" fillId="5" borderId="10" xfId="15" applyFont="1" applyFill="1" applyBorder="1" applyAlignment="1">
      <alignment horizontal="left" vertical="center"/>
    </xf>
    <xf numFmtId="0" fontId="6" fillId="5" borderId="8" xfId="15" applyFont="1" applyFill="1" applyBorder="1" applyAlignment="1">
      <alignment horizontal="left" vertical="center"/>
    </xf>
    <xf numFmtId="0" fontId="6" fillId="5" borderId="12" xfId="15" applyFont="1" applyFill="1" applyBorder="1" applyAlignment="1">
      <alignment horizontal="left" vertical="center"/>
    </xf>
    <xf numFmtId="0" fontId="6" fillId="5" borderId="39" xfId="15" applyFont="1" applyFill="1" applyBorder="1" applyAlignment="1">
      <alignment horizontal="left" vertical="center"/>
    </xf>
    <xf numFmtId="0" fontId="6" fillId="5" borderId="48" xfId="0" applyFont="1" applyFill="1" applyBorder="1" applyAlignment="1">
      <alignment horizontal="center"/>
    </xf>
    <xf numFmtId="0" fontId="6" fillId="5" borderId="18" xfId="0" applyFont="1" applyFill="1" applyBorder="1" applyAlignment="1">
      <alignment horizontal="center"/>
    </xf>
    <xf numFmtId="0" fontId="6" fillId="5" borderId="18" xfId="0" applyFont="1" applyFill="1" applyBorder="1" applyAlignment="1">
      <alignment horizontal="center" wrapText="1"/>
    </xf>
    <xf numFmtId="0" fontId="6" fillId="0" borderId="21" xfId="4" applyFont="1" applyFill="1" applyBorder="1" applyAlignment="1" applyProtection="1">
      <alignment vertical="center" wrapText="1"/>
    </xf>
    <xf numFmtId="0" fontId="6" fillId="5" borderId="10" xfId="4" applyFont="1" applyFill="1" applyBorder="1" applyAlignment="1" applyProtection="1">
      <alignment horizontal="left" vertical="center" wrapText="1"/>
    </xf>
    <xf numFmtId="0" fontId="6" fillId="5" borderId="8" xfId="4" applyFont="1" applyFill="1" applyBorder="1" applyAlignment="1" applyProtection="1">
      <alignment horizontal="left" vertical="center" wrapText="1"/>
    </xf>
    <xf numFmtId="0" fontId="6" fillId="5" borderId="39" xfId="4" applyFont="1" applyFill="1" applyBorder="1" applyAlignment="1" applyProtection="1">
      <alignment horizontal="left" vertical="center" wrapText="1"/>
    </xf>
    <xf numFmtId="0" fontId="6" fillId="5" borderId="10" xfId="4" applyFont="1" applyFill="1" applyBorder="1" applyAlignment="1" applyProtection="1">
      <alignment horizontal="center" vertical="center" wrapText="1"/>
    </xf>
    <xf numFmtId="0" fontId="6" fillId="5" borderId="8" xfId="4" applyFont="1" applyFill="1" applyBorder="1" applyAlignment="1" applyProtection="1">
      <alignment horizontal="center" vertical="center" wrapText="1"/>
    </xf>
    <xf numFmtId="0" fontId="6" fillId="5" borderId="39" xfId="4" applyFont="1" applyFill="1" applyBorder="1" applyAlignment="1" applyProtection="1">
      <alignment horizontal="center" vertical="center" wrapText="1"/>
    </xf>
    <xf numFmtId="0" fontId="6" fillId="5" borderId="18" xfId="11" applyFont="1" applyFill="1" applyBorder="1" applyAlignment="1">
      <alignment horizontal="left"/>
    </xf>
    <xf numFmtId="0" fontId="6" fillId="5" borderId="34" xfId="11" applyFont="1" applyFill="1" applyBorder="1" applyAlignment="1">
      <alignment horizontal="left"/>
    </xf>
    <xf numFmtId="9" fontId="6" fillId="6" borderId="12" xfId="15" applyNumberFormat="1" applyFont="1" applyFill="1" applyBorder="1" applyAlignment="1">
      <alignment horizontal="center" vertical="center" wrapText="1"/>
    </xf>
    <xf numFmtId="9" fontId="6" fillId="6" borderId="11" xfId="15" applyNumberFormat="1" applyFont="1" applyFill="1" applyBorder="1" applyAlignment="1">
      <alignment horizontal="center" vertical="center" wrapText="1"/>
    </xf>
    <xf numFmtId="9" fontId="6" fillId="6" borderId="0" xfId="15" applyNumberFormat="1" applyFont="1" applyFill="1" applyAlignment="1">
      <alignment horizontal="center" vertical="center" wrapText="1"/>
    </xf>
    <xf numFmtId="0" fontId="6" fillId="3" borderId="8" xfId="0" applyFont="1" applyFill="1" applyBorder="1" applyAlignment="1">
      <alignment horizontal="left" vertical="center" wrapText="1"/>
    </xf>
    <xf numFmtId="0" fontId="6" fillId="3" borderId="33" xfId="0" applyFont="1" applyFill="1" applyBorder="1" applyAlignment="1">
      <alignment horizontal="left" vertical="center" wrapText="1"/>
    </xf>
    <xf numFmtId="0" fontId="6" fillId="3" borderId="24" xfId="0" applyFont="1" applyFill="1" applyBorder="1" applyAlignment="1">
      <alignment vertical="center"/>
    </xf>
    <xf numFmtId="0" fontId="6" fillId="3" borderId="10" xfId="0" applyFont="1" applyFill="1" applyBorder="1" applyAlignment="1">
      <alignment vertical="center"/>
    </xf>
    <xf numFmtId="0" fontId="6" fillId="3" borderId="33" xfId="0" applyFont="1" applyFill="1" applyBorder="1" applyAlignment="1">
      <alignment horizontal="center" vertical="center" wrapText="1"/>
    </xf>
    <xf numFmtId="0" fontId="15" fillId="3" borderId="8" xfId="7" applyFill="1" applyBorder="1" applyAlignment="1">
      <alignment horizontal="center" vertical="center" wrapText="1"/>
    </xf>
    <xf numFmtId="0" fontId="15" fillId="3" borderId="33" xfId="7" applyFill="1" applyBorder="1" applyAlignment="1">
      <alignment horizontal="center" vertical="center" wrapText="1"/>
    </xf>
    <xf numFmtId="0" fontId="6" fillId="0" borderId="30" xfId="12" applyFont="1" applyBorder="1" applyAlignment="1">
      <alignment vertical="center"/>
    </xf>
    <xf numFmtId="0" fontId="6" fillId="0" borderId="54" xfId="12" applyFont="1" applyBorder="1" applyAlignment="1">
      <alignment vertical="center"/>
    </xf>
    <xf numFmtId="0" fontId="6" fillId="3" borderId="5" xfId="0" applyFont="1" applyFill="1" applyBorder="1" applyAlignment="1">
      <alignment vertical="center" wrapText="1"/>
    </xf>
    <xf numFmtId="0" fontId="6" fillId="3" borderId="32" xfId="0" applyFont="1" applyFill="1" applyBorder="1" applyAlignment="1">
      <alignment vertical="center" wrapText="1"/>
    </xf>
    <xf numFmtId="0" fontId="6" fillId="0" borderId="18" xfId="0" applyFont="1" applyBorder="1" applyAlignment="1">
      <alignment horizontal="left" vertical="center"/>
    </xf>
    <xf numFmtId="0" fontId="7" fillId="3" borderId="8"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1" fillId="0" borderId="10" xfId="4" applyFont="1" applyFill="1" applyBorder="1" applyAlignment="1" applyProtection="1">
      <alignment horizontal="center" vertical="center" wrapText="1"/>
    </xf>
    <xf numFmtId="0" fontId="12" fillId="4" borderId="10" xfId="4" applyFont="1" applyFill="1" applyBorder="1" applyAlignment="1" applyProtection="1">
      <alignment horizontal="center" vertical="center" wrapText="1"/>
    </xf>
    <xf numFmtId="0" fontId="6" fillId="4" borderId="8" xfId="4" applyFont="1" applyFill="1" applyBorder="1" applyAlignment="1" applyProtection="1">
      <alignment horizontal="center" vertical="center" wrapText="1"/>
    </xf>
    <xf numFmtId="0" fontId="6" fillId="4" borderId="10" xfId="4" applyFont="1" applyFill="1" applyBorder="1" applyAlignment="1" applyProtection="1">
      <alignment horizontal="left" vertical="center" wrapText="1"/>
    </xf>
    <xf numFmtId="0" fontId="6" fillId="3" borderId="8" xfId="11" applyFont="1" applyFill="1" applyBorder="1" applyAlignment="1">
      <alignment horizontal="left" vertical="center" wrapText="1"/>
    </xf>
    <xf numFmtId="0" fontId="6" fillId="3" borderId="33" xfId="11" applyFont="1" applyFill="1" applyBorder="1" applyAlignment="1">
      <alignment horizontal="left" vertical="center" wrapText="1"/>
    </xf>
    <xf numFmtId="0" fontId="6" fillId="6" borderId="11" xfId="15" applyFont="1" applyFill="1" applyBorder="1" applyAlignment="1">
      <alignment horizontal="left" vertical="center" wrapText="1"/>
    </xf>
    <xf numFmtId="0" fontId="6" fillId="3" borderId="8" xfId="11" applyFont="1" applyFill="1" applyBorder="1" applyAlignment="1">
      <alignment vertical="center" wrapText="1"/>
    </xf>
    <xf numFmtId="0" fontId="6" fillId="3" borderId="33" xfId="11" applyFont="1" applyFill="1" applyBorder="1" applyAlignment="1">
      <alignment vertical="center" wrapText="1"/>
    </xf>
    <xf numFmtId="0" fontId="1" fillId="0" borderId="13" xfId="11" applyFont="1" applyBorder="1" applyAlignment="1">
      <alignment horizontal="left" vertical="center" wrapText="1"/>
    </xf>
    <xf numFmtId="0" fontId="1" fillId="0" borderId="14" xfId="11" applyFont="1" applyBorder="1" applyAlignment="1">
      <alignment horizontal="left" vertical="center" wrapText="1"/>
    </xf>
    <xf numFmtId="0" fontId="1" fillId="0" borderId="35" xfId="11" applyFont="1" applyBorder="1" applyAlignment="1">
      <alignment horizontal="left" vertical="center" wrapText="1"/>
    </xf>
    <xf numFmtId="0" fontId="11" fillId="0" borderId="8" xfId="11" applyFont="1" applyBorder="1" applyAlignment="1">
      <alignment vertical="center" wrapText="1"/>
    </xf>
    <xf numFmtId="0" fontId="11" fillId="0" borderId="33" xfId="11" applyFont="1" applyBorder="1" applyAlignment="1">
      <alignment vertical="center" wrapText="1"/>
    </xf>
    <xf numFmtId="0" fontId="6" fillId="0" borderId="18" xfId="11" applyFont="1" applyBorder="1" applyAlignment="1">
      <alignment vertical="center"/>
    </xf>
    <xf numFmtId="0" fontId="6" fillId="0" borderId="40" xfId="11" applyFont="1" applyBorder="1" applyAlignment="1">
      <alignment vertical="center"/>
    </xf>
    <xf numFmtId="9" fontId="6" fillId="0" borderId="8" xfId="11" applyNumberFormat="1" applyFont="1" applyBorder="1" applyAlignment="1">
      <alignment vertical="center" wrapText="1"/>
    </xf>
    <xf numFmtId="0" fontId="6" fillId="0" borderId="24" xfId="11" applyFont="1" applyBorder="1" applyAlignment="1">
      <alignment vertical="center" wrapText="1"/>
    </xf>
    <xf numFmtId="0" fontId="6" fillId="0" borderId="0" xfId="11" applyFont="1" applyAlignment="1">
      <alignment vertical="center" wrapText="1"/>
    </xf>
    <xf numFmtId="0" fontId="6" fillId="0" borderId="26" xfId="11" applyFont="1" applyBorder="1" applyAlignment="1">
      <alignment vertical="center" wrapText="1"/>
    </xf>
    <xf numFmtId="0" fontId="6" fillId="0" borderId="17" xfId="11" applyFont="1" applyBorder="1" applyAlignment="1">
      <alignment vertical="center" wrapText="1"/>
    </xf>
    <xf numFmtId="0" fontId="6" fillId="0" borderId="41" xfId="11" applyFont="1" applyBorder="1" applyAlignment="1">
      <alignment vertical="center" wrapText="1"/>
    </xf>
    <xf numFmtId="0" fontId="6" fillId="0" borderId="22" xfId="11" applyFont="1" applyBorder="1" applyAlignment="1">
      <alignment vertical="center" wrapText="1"/>
    </xf>
    <xf numFmtId="0" fontId="6" fillId="0" borderId="18" xfId="11" applyFont="1" applyBorder="1" applyAlignment="1">
      <alignment vertical="center" wrapText="1"/>
    </xf>
    <xf numFmtId="0" fontId="6" fillId="0" borderId="23" xfId="11" applyFont="1" applyBorder="1" applyAlignment="1">
      <alignment vertical="center" wrapText="1"/>
    </xf>
    <xf numFmtId="0" fontId="6" fillId="3" borderId="30" xfId="11" applyFont="1" applyFill="1" applyBorder="1" applyAlignment="1">
      <alignment vertical="center" wrapText="1"/>
    </xf>
    <xf numFmtId="0" fontId="6" fillId="3" borderId="45" xfId="11" applyFont="1" applyFill="1" applyBorder="1" applyAlignment="1">
      <alignment vertical="center" wrapText="1"/>
    </xf>
    <xf numFmtId="0" fontId="6" fillId="0" borderId="15" xfId="11" applyFont="1" applyBorder="1" applyAlignment="1">
      <alignment vertical="center" wrapText="1"/>
    </xf>
    <xf numFmtId="0" fontId="6" fillId="0" borderId="26" xfId="11" applyFont="1" applyBorder="1" applyAlignment="1">
      <alignment vertical="center"/>
    </xf>
    <xf numFmtId="0" fontId="6" fillId="0" borderId="42" xfId="11" applyFont="1" applyBorder="1" applyAlignment="1">
      <alignment vertical="center"/>
    </xf>
    <xf numFmtId="0" fontId="6" fillId="0" borderId="43" xfId="11" applyFont="1" applyBorder="1" applyAlignment="1">
      <alignment vertical="center"/>
    </xf>
    <xf numFmtId="0" fontId="6" fillId="0" borderId="44" xfId="11" applyFont="1" applyBorder="1" applyAlignment="1">
      <alignment vertical="center"/>
    </xf>
    <xf numFmtId="0" fontId="6" fillId="4" borderId="8" xfId="11" applyFont="1" applyFill="1" applyBorder="1" applyAlignment="1">
      <alignment vertical="center" wrapText="1"/>
    </xf>
    <xf numFmtId="0" fontId="6" fillId="4" borderId="33" xfId="11" applyFont="1" applyFill="1" applyBorder="1" applyAlignment="1">
      <alignment vertical="center" wrapText="1"/>
    </xf>
    <xf numFmtId="0" fontId="6" fillId="0" borderId="10" xfId="11" applyFont="1" applyBorder="1" applyAlignment="1">
      <alignment horizontal="left" vertical="center" wrapText="1"/>
    </xf>
    <xf numFmtId="0" fontId="6" fillId="0" borderId="8" xfId="11" applyFont="1" applyBorder="1" applyAlignment="1">
      <alignment horizontal="left" vertical="center" wrapText="1"/>
    </xf>
    <xf numFmtId="0" fontId="6" fillId="0" borderId="33" xfId="11" applyFont="1" applyBorder="1" applyAlignment="1">
      <alignment horizontal="left" vertical="center" wrapText="1"/>
    </xf>
    <xf numFmtId="0" fontId="35" fillId="0" borderId="21" xfId="10" applyFill="1" applyBorder="1" applyAlignment="1">
      <alignment horizontal="left" vertical="center" wrapText="1"/>
    </xf>
    <xf numFmtId="169" fontId="35" fillId="0" borderId="21" xfId="10" applyNumberFormat="1" applyFill="1" applyBorder="1" applyAlignment="1">
      <alignment horizontal="center" vertical="center" wrapText="1"/>
    </xf>
    <xf numFmtId="0" fontId="35" fillId="0" borderId="21" xfId="10" applyFill="1" applyBorder="1" applyAlignment="1">
      <alignment horizontal="center" vertical="center" wrapText="1"/>
    </xf>
    <xf numFmtId="0" fontId="35" fillId="0" borderId="21" xfId="10" applyFill="1" applyBorder="1" applyAlignment="1">
      <alignment vertical="center" wrapText="1"/>
    </xf>
    <xf numFmtId="0" fontId="35" fillId="0" borderId="11" xfId="10" applyFill="1" applyBorder="1" applyAlignment="1">
      <alignment horizontal="left" vertical="center" wrapText="1"/>
    </xf>
    <xf numFmtId="0" fontId="39" fillId="0" borderId="11" xfId="10" applyFont="1" applyFill="1" applyBorder="1" applyAlignment="1">
      <alignment horizontal="left" vertical="center" wrapText="1"/>
    </xf>
    <xf numFmtId="0" fontId="35" fillId="0" borderId="11" xfId="0" applyFont="1" applyFill="1" applyBorder="1" applyAlignment="1">
      <alignment horizontal="left" vertical="center" wrapText="1"/>
    </xf>
    <xf numFmtId="0" fontId="35" fillId="0" borderId="21" xfId="0" applyFont="1" applyFill="1" applyBorder="1" applyAlignment="1">
      <alignment horizontal="left" vertical="center" wrapText="1"/>
    </xf>
    <xf numFmtId="169" fontId="35" fillId="0" borderId="21" xfId="0" applyNumberFormat="1" applyFont="1" applyFill="1" applyBorder="1" applyAlignment="1">
      <alignment horizontal="center" vertical="center" wrapText="1"/>
    </xf>
    <xf numFmtId="169" fontId="39" fillId="0" borderId="21" xfId="0" applyNumberFormat="1" applyFont="1" applyFill="1" applyBorder="1" applyAlignment="1">
      <alignment horizontal="center" vertical="center" wrapText="1"/>
    </xf>
    <xf numFmtId="0" fontId="39" fillId="0" borderId="71" xfId="0" applyFont="1" applyFill="1" applyBorder="1" applyAlignment="1">
      <alignment horizontal="left" vertical="center" wrapText="1"/>
    </xf>
    <xf numFmtId="0" fontId="39" fillId="0" borderId="65" xfId="0" applyFont="1" applyFill="1" applyBorder="1" applyAlignment="1">
      <alignment horizontal="left" vertical="center" wrapText="1"/>
    </xf>
    <xf numFmtId="0" fontId="39" fillId="0" borderId="21" xfId="10" applyFont="1" applyFill="1" applyBorder="1" applyAlignment="1">
      <alignment horizontal="left" vertical="center" wrapText="1"/>
    </xf>
    <xf numFmtId="0" fontId="39" fillId="0" borderId="21" xfId="0" applyFont="1" applyFill="1" applyBorder="1" applyAlignment="1">
      <alignment horizontal="center" vertical="center" wrapText="1"/>
    </xf>
    <xf numFmtId="0" fontId="39" fillId="0" borderId="108" xfId="0" applyFont="1" applyFill="1" applyBorder="1" applyAlignment="1">
      <alignment horizontal="left" vertical="center" wrapText="1"/>
    </xf>
    <xf numFmtId="0" fontId="39" fillId="0" borderId="0" xfId="0" applyFont="1" applyFill="1" applyAlignment="1">
      <alignment horizontal="left" vertical="center" wrapText="1"/>
    </xf>
    <xf numFmtId="0" fontId="39" fillId="0" borderId="21" xfId="0" applyFont="1" applyFill="1" applyBorder="1" applyAlignment="1">
      <alignment horizontal="left" vertical="center" wrapText="1"/>
    </xf>
    <xf numFmtId="169" fontId="35" fillId="0" borderId="112" xfId="0" applyNumberFormat="1" applyFont="1" applyFill="1" applyBorder="1" applyAlignment="1">
      <alignment horizontal="center" vertical="center" wrapText="1"/>
    </xf>
    <xf numFmtId="0" fontId="53" fillId="0" borderId="21" xfId="10" applyFont="1" applyFill="1" applyBorder="1" applyAlignment="1">
      <alignment horizontal="left" vertical="center" wrapText="1"/>
    </xf>
    <xf numFmtId="169" fontId="53" fillId="0" borderId="21" xfId="0" applyNumberFormat="1" applyFont="1" applyFill="1" applyBorder="1" applyAlignment="1">
      <alignment horizontal="center" vertical="center" wrapText="1"/>
    </xf>
    <xf numFmtId="0" fontId="35" fillId="0" borderId="21" xfId="0" applyFont="1" applyFill="1" applyBorder="1" applyAlignment="1">
      <alignment vertical="center" wrapText="1"/>
    </xf>
    <xf numFmtId="0" fontId="35" fillId="0" borderId="11" xfId="0" applyFont="1" applyFill="1" applyBorder="1" applyAlignment="1">
      <alignment vertical="center" wrapText="1"/>
    </xf>
    <xf numFmtId="0" fontId="35" fillId="0" borderId="47" xfId="10" applyFill="1" applyBorder="1" applyAlignment="1">
      <alignment horizontal="left" vertical="center" wrapText="1"/>
    </xf>
    <xf numFmtId="169" fontId="35" fillId="0" borderId="47" xfId="10" applyNumberFormat="1" applyFill="1" applyBorder="1" applyAlignment="1">
      <alignment horizontal="center" vertical="center" wrapText="1"/>
    </xf>
    <xf numFmtId="0" fontId="39" fillId="0" borderId="47" xfId="10" applyFont="1" applyFill="1" applyBorder="1" applyAlignment="1">
      <alignment horizontal="left" vertical="center" wrapText="1"/>
    </xf>
    <xf numFmtId="0" fontId="35" fillId="0" borderId="47" xfId="10" applyFill="1" applyBorder="1" applyAlignment="1">
      <alignment horizontal="center" vertical="center" wrapText="1"/>
    </xf>
    <xf numFmtId="14" fontId="35" fillId="0" borderId="47" xfId="10" applyNumberForma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3" xfId="0" applyFont="1" applyFill="1" applyBorder="1" applyAlignment="1">
      <alignment horizontal="center" vertical="center" wrapText="1"/>
    </xf>
    <xf numFmtId="10" fontId="35" fillId="0" borderId="11" xfId="0" applyNumberFormat="1" applyFont="1" applyFill="1" applyBorder="1" applyAlignment="1">
      <alignment horizontal="center" vertical="center" wrapText="1"/>
    </xf>
    <xf numFmtId="0" fontId="35" fillId="0" borderId="11" xfId="0" applyFont="1" applyFill="1" applyBorder="1" applyAlignment="1">
      <alignment horizontal="center" vertical="center" wrapText="1"/>
    </xf>
    <xf numFmtId="14" fontId="35" fillId="0" borderId="11" xfId="0" applyNumberFormat="1" applyFont="1" applyFill="1" applyBorder="1" applyAlignment="1">
      <alignment horizontal="center" vertical="center" wrapText="1"/>
    </xf>
    <xf numFmtId="9" fontId="35" fillId="0" borderId="21" xfId="0" applyNumberFormat="1" applyFont="1" applyFill="1" applyBorder="1" applyAlignment="1">
      <alignment horizontal="center" vertical="center" wrapText="1"/>
    </xf>
    <xf numFmtId="9" fontId="35" fillId="0" borderId="11" xfId="0" applyNumberFormat="1" applyFont="1" applyFill="1" applyBorder="1" applyAlignment="1">
      <alignment horizontal="center" vertical="center" wrapText="1"/>
    </xf>
    <xf numFmtId="0" fontId="35" fillId="0" borderId="104" xfId="10" applyFill="1" applyBorder="1" applyAlignment="1">
      <alignment horizontal="left" vertical="center" wrapText="1"/>
    </xf>
    <xf numFmtId="169" fontId="35" fillId="0" borderId="104" xfId="10" applyNumberFormat="1" applyFill="1" applyBorder="1" applyAlignment="1">
      <alignment horizontal="center" vertical="center" wrapText="1"/>
    </xf>
    <xf numFmtId="0" fontId="39" fillId="0" borderId="104" xfId="10" applyFont="1" applyFill="1" applyBorder="1" applyAlignment="1">
      <alignment horizontal="left" vertical="center" wrapText="1"/>
    </xf>
    <xf numFmtId="0" fontId="35" fillId="0" borderId="104" xfId="10" applyFill="1" applyBorder="1" applyAlignment="1">
      <alignment horizontal="center" vertical="center" wrapText="1"/>
    </xf>
    <xf numFmtId="14" fontId="35" fillId="0" borderId="104" xfId="10" applyNumberFormat="1" applyFill="1" applyBorder="1" applyAlignment="1">
      <alignment horizontal="center" vertical="center" wrapText="1"/>
    </xf>
    <xf numFmtId="10" fontId="35" fillId="0" borderId="23" xfId="0" applyNumberFormat="1" applyFont="1" applyFill="1" applyBorder="1" applyAlignment="1">
      <alignment horizontal="center" vertical="center" wrapText="1"/>
    </xf>
    <xf numFmtId="14" fontId="35" fillId="0" borderId="23" xfId="0" applyNumberFormat="1" applyFont="1" applyFill="1" applyBorder="1" applyAlignment="1">
      <alignment horizontal="center" vertical="center" wrapText="1"/>
    </xf>
    <xf numFmtId="9" fontId="35" fillId="0" borderId="23" xfId="0" applyNumberFormat="1" applyFont="1" applyFill="1" applyBorder="1" applyAlignment="1">
      <alignment horizontal="center" vertical="center" wrapText="1"/>
    </xf>
    <xf numFmtId="0" fontId="35" fillId="0" borderId="21" xfId="0" applyFont="1" applyFill="1" applyBorder="1" applyAlignment="1">
      <alignment horizontal="center" vertical="center" wrapText="1"/>
    </xf>
    <xf numFmtId="9" fontId="35" fillId="0" borderId="21" xfId="10" applyNumberFormat="1" applyFill="1" applyBorder="1" applyAlignment="1">
      <alignment horizontal="center" vertical="center" wrapText="1"/>
    </xf>
    <xf numFmtId="0" fontId="35" fillId="0" borderId="20" xfId="10" applyFill="1" applyBorder="1" applyAlignment="1">
      <alignment horizontal="left" vertical="center" wrapText="1"/>
    </xf>
    <xf numFmtId="169" fontId="35" fillId="0" borderId="20" xfId="10" applyNumberFormat="1" applyFill="1" applyBorder="1" applyAlignment="1">
      <alignment horizontal="center" vertical="center" wrapText="1"/>
    </xf>
    <xf numFmtId="0" fontId="39" fillId="0" borderId="20" xfId="10" applyFont="1" applyFill="1" applyBorder="1" applyAlignment="1">
      <alignment horizontal="left" vertical="center" wrapText="1"/>
    </xf>
    <xf numFmtId="0" fontId="35" fillId="0" borderId="105" xfId="10" applyFill="1" applyBorder="1" applyAlignment="1">
      <alignment horizontal="left" vertical="center" wrapText="1"/>
    </xf>
    <xf numFmtId="0" fontId="35" fillId="0" borderId="105" xfId="10" applyFill="1" applyBorder="1" applyAlignment="1">
      <alignment horizontal="center" vertical="center" wrapText="1"/>
    </xf>
    <xf numFmtId="169" fontId="35" fillId="0" borderId="47" xfId="10" applyNumberFormat="1" applyFill="1" applyBorder="1" applyAlignment="1" applyProtection="1">
      <alignment horizontal="left" vertical="center" wrapText="1"/>
      <protection locked="0"/>
    </xf>
    <xf numFmtId="169" fontId="35" fillId="0" borderId="106" xfId="10" applyNumberFormat="1" applyFill="1" applyBorder="1" applyAlignment="1">
      <alignment horizontal="center" vertical="center" wrapText="1"/>
    </xf>
    <xf numFmtId="169" fontId="35" fillId="0" borderId="107" xfId="10" applyNumberFormat="1" applyFill="1" applyBorder="1" applyAlignment="1" applyProtection="1">
      <alignment horizontal="left" vertical="center" wrapText="1"/>
      <protection locked="0"/>
    </xf>
    <xf numFmtId="0" fontId="35" fillId="0" borderId="108" xfId="10" applyFill="1" applyBorder="1" applyAlignment="1">
      <alignment horizontal="left" vertical="center" wrapText="1"/>
    </xf>
    <xf numFmtId="14" fontId="35" fillId="0" borderId="108" xfId="10" applyNumberFormat="1" applyFill="1" applyBorder="1" applyAlignment="1">
      <alignment horizontal="left" vertical="center" wrapText="1"/>
    </xf>
    <xf numFmtId="10" fontId="35" fillId="0" borderId="108" xfId="10" applyNumberFormat="1" applyFill="1" applyBorder="1" applyAlignment="1">
      <alignment horizontal="left" vertical="center" wrapText="1"/>
    </xf>
    <xf numFmtId="1" fontId="35" fillId="0" borderId="23" xfId="0" applyNumberFormat="1" applyFont="1" applyFill="1" applyBorder="1" applyAlignment="1">
      <alignment horizontal="center" vertical="center" wrapText="1"/>
    </xf>
    <xf numFmtId="169" fontId="35" fillId="0" borderId="104" xfId="10" applyNumberFormat="1" applyFill="1" applyBorder="1" applyAlignment="1" applyProtection="1">
      <alignment horizontal="left" vertical="center" wrapText="1"/>
      <protection locked="0"/>
    </xf>
    <xf numFmtId="169" fontId="35" fillId="0" borderId="109" xfId="10" applyNumberFormat="1" applyFill="1" applyBorder="1" applyAlignment="1">
      <alignment horizontal="center" vertical="center" wrapText="1"/>
    </xf>
    <xf numFmtId="169" fontId="35" fillId="0" borderId="110" xfId="10" applyNumberFormat="1" applyFill="1" applyBorder="1" applyAlignment="1" applyProtection="1">
      <alignment horizontal="left" vertical="center" wrapText="1"/>
      <protection locked="0"/>
    </xf>
    <xf numFmtId="0" fontId="35" fillId="0" borderId="110" xfId="10" applyFill="1" applyBorder="1" applyAlignment="1">
      <alignment horizontal="left" vertical="center" wrapText="1"/>
    </xf>
    <xf numFmtId="10" fontId="35" fillId="0" borderId="110" xfId="10" applyNumberFormat="1" applyFill="1" applyBorder="1" applyAlignment="1">
      <alignment horizontal="left" vertical="center" wrapText="1"/>
    </xf>
    <xf numFmtId="169" fontId="35" fillId="0" borderId="20" xfId="10" applyNumberFormat="1" applyFill="1" applyBorder="1" applyAlignment="1" applyProtection="1">
      <alignment horizontal="left" vertical="center" wrapText="1"/>
      <protection locked="0"/>
    </xf>
    <xf numFmtId="169" fontId="35" fillId="0" borderId="111" xfId="10" applyNumberFormat="1" applyFill="1" applyBorder="1" applyAlignment="1">
      <alignment horizontal="center" vertical="center" wrapText="1"/>
    </xf>
    <xf numFmtId="169" fontId="35" fillId="0" borderId="70" xfId="10" applyNumberFormat="1" applyFill="1" applyBorder="1" applyAlignment="1" applyProtection="1">
      <alignment horizontal="left" vertical="center" wrapText="1"/>
      <protection locked="0"/>
    </xf>
    <xf numFmtId="0" fontId="35" fillId="0" borderId="70" xfId="10" applyFill="1" applyBorder="1" applyAlignment="1">
      <alignment horizontal="left" vertical="center" wrapText="1"/>
    </xf>
    <xf numFmtId="10" fontId="35" fillId="0" borderId="70" xfId="10" applyNumberFormat="1" applyFill="1" applyBorder="1" applyAlignment="1">
      <alignment horizontal="left" vertical="center" wrapText="1"/>
    </xf>
    <xf numFmtId="0" fontId="35" fillId="0" borderId="108" xfId="0" applyFont="1" applyFill="1" applyBorder="1" applyAlignment="1">
      <alignment horizontal="left" vertical="center" wrapText="1"/>
    </xf>
    <xf numFmtId="14" fontId="35" fillId="0" borderId="108" xfId="0" applyNumberFormat="1" applyFont="1" applyFill="1" applyBorder="1" applyAlignment="1">
      <alignment horizontal="left" vertical="center" wrapText="1"/>
    </xf>
    <xf numFmtId="0" fontId="35" fillId="0" borderId="110" xfId="0" applyFont="1" applyFill="1" applyBorder="1" applyAlignment="1">
      <alignment horizontal="left" vertical="center" wrapText="1"/>
    </xf>
    <xf numFmtId="0" fontId="35" fillId="0" borderId="70" xfId="0" applyFont="1" applyFill="1" applyBorder="1" applyAlignment="1">
      <alignment horizontal="left" vertical="center" wrapText="1"/>
    </xf>
    <xf numFmtId="14" fontId="35" fillId="0" borderId="110" xfId="10" applyNumberFormat="1" applyFill="1" applyBorder="1" applyAlignment="1">
      <alignment horizontal="left" vertical="center" wrapText="1"/>
    </xf>
    <xf numFmtId="169" fontId="35" fillId="0" borderId="23" xfId="0" applyNumberFormat="1" applyFont="1" applyFill="1" applyBorder="1" applyAlignment="1">
      <alignment horizontal="center" vertical="center" wrapText="1"/>
    </xf>
    <xf numFmtId="0" fontId="40" fillId="0" borderId="108" xfId="10" applyFont="1" applyFill="1" applyBorder="1" applyAlignment="1">
      <alignment horizontal="center" vertical="center" wrapText="1"/>
    </xf>
    <xf numFmtId="0" fontId="35" fillId="0" borderId="108" xfId="10" applyFill="1" applyBorder="1" applyAlignment="1">
      <alignment horizontal="center" vertical="center" wrapText="1"/>
    </xf>
    <xf numFmtId="14" fontId="35" fillId="0" borderId="108" xfId="10" applyNumberFormat="1" applyFill="1" applyBorder="1" applyAlignment="1">
      <alignment horizontal="center" vertical="center" wrapText="1"/>
    </xf>
    <xf numFmtId="9" fontId="42" fillId="0" borderId="66" xfId="0" applyNumberFormat="1" applyFont="1" applyFill="1" applyBorder="1" applyAlignment="1">
      <alignment horizontal="center" vertical="center" wrapText="1"/>
    </xf>
    <xf numFmtId="0" fontId="40" fillId="0" borderId="110" xfId="10" applyFont="1" applyFill="1" applyBorder="1" applyAlignment="1">
      <alignment horizontal="center" vertical="center" wrapText="1"/>
    </xf>
    <xf numFmtId="0" fontId="35" fillId="0" borderId="110" xfId="10" applyFill="1" applyBorder="1" applyAlignment="1">
      <alignment horizontal="center" vertical="center" wrapText="1"/>
    </xf>
    <xf numFmtId="14" fontId="35" fillId="0" borderId="110" xfId="10" applyNumberFormat="1" applyFill="1" applyBorder="1" applyAlignment="1">
      <alignment horizontal="center" vertical="center" wrapText="1"/>
    </xf>
    <xf numFmtId="14" fontId="35" fillId="0" borderId="23" xfId="11" applyNumberFormat="1" applyFont="1" applyFill="1" applyBorder="1" applyAlignment="1">
      <alignment horizontal="center" vertical="center" wrapText="1"/>
    </xf>
    <xf numFmtId="3" fontId="35" fillId="0" borderId="23" xfId="0" applyNumberFormat="1" applyFont="1" applyFill="1" applyBorder="1" applyAlignment="1">
      <alignment horizontal="center" vertical="center" wrapText="1"/>
    </xf>
    <xf numFmtId="0" fontId="53" fillId="0" borderId="21" xfId="0" applyFont="1" applyFill="1" applyBorder="1" applyAlignment="1">
      <alignment horizontal="left" vertical="center" wrapText="1"/>
    </xf>
    <xf numFmtId="0" fontId="54" fillId="0" borderId="21" xfId="10" applyFont="1" applyFill="1" applyBorder="1" applyAlignment="1">
      <alignment horizontal="center" vertical="center" wrapText="1"/>
    </xf>
    <xf numFmtId="0" fontId="54" fillId="0" borderId="21" xfId="5" applyNumberFormat="1" applyFont="1" applyFill="1" applyBorder="1" applyAlignment="1" applyProtection="1">
      <alignment horizontal="center" vertical="center" wrapText="1"/>
    </xf>
    <xf numFmtId="14" fontId="54" fillId="0" borderId="21" xfId="10" applyNumberFormat="1" applyFont="1" applyFill="1" applyBorder="1" applyAlignment="1">
      <alignment horizontal="center" vertical="center" wrapText="1"/>
    </xf>
    <xf numFmtId="9" fontId="54" fillId="0" borderId="21" xfId="2" applyFont="1" applyFill="1" applyBorder="1" applyAlignment="1" applyProtection="1">
      <alignment horizontal="center" vertical="center" wrapText="1"/>
    </xf>
    <xf numFmtId="2" fontId="35" fillId="0" borderId="108" xfId="10" applyNumberFormat="1" applyFill="1" applyBorder="1" applyAlignment="1">
      <alignment horizontal="left" vertical="center" wrapText="1"/>
    </xf>
    <xf numFmtId="2" fontId="35" fillId="0" borderId="110" xfId="10" applyNumberFormat="1" applyFill="1" applyBorder="1" applyAlignment="1">
      <alignment horizontal="left" vertical="center" wrapText="1"/>
    </xf>
    <xf numFmtId="0" fontId="35" fillId="0" borderId="23" xfId="0" applyFont="1" applyFill="1" applyBorder="1" applyAlignment="1">
      <alignment vertical="center" wrapText="1"/>
    </xf>
    <xf numFmtId="2" fontId="35" fillId="0" borderId="70" xfId="10" applyNumberFormat="1" applyFill="1" applyBorder="1" applyAlignment="1">
      <alignment horizontal="left" vertical="center" wrapText="1"/>
    </xf>
    <xf numFmtId="9" fontId="35" fillId="0" borderId="20" xfId="0" applyNumberFormat="1" applyFont="1" applyFill="1" applyBorder="1" applyAlignment="1">
      <alignment horizontal="center" vertical="center" wrapText="1"/>
    </xf>
    <xf numFmtId="17" fontId="28" fillId="0" borderId="21" xfId="10" applyNumberFormat="1" applyFont="1" applyFill="1" applyBorder="1" applyAlignment="1">
      <alignment vertical="center"/>
    </xf>
  </cellXfs>
  <cellStyles count="18">
    <cellStyle name="Hipervínculo" xfId="4" builtinId="8"/>
    <cellStyle name="Hipervínculo 2" xfId="6" xr:uid="{00000000-0005-0000-0000-000031000000}"/>
    <cellStyle name="Hyperlink" xfId="7" xr:uid="{00000000-0005-0000-0000-000032000000}"/>
    <cellStyle name="Millares [0]" xfId="3" builtinId="6"/>
    <cellStyle name="Millares [0] 2" xfId="8" xr:uid="{00000000-0005-0000-0000-000033000000}"/>
    <cellStyle name="Millares 2" xfId="9" xr:uid="{00000000-0005-0000-0000-000034000000}"/>
    <cellStyle name="Moneda" xfId="1" builtinId="4"/>
    <cellStyle name="Normal" xfId="0" builtinId="0"/>
    <cellStyle name="Normal 2" xfId="10" xr:uid="{00000000-0005-0000-0000-000035000000}"/>
    <cellStyle name="Normal 2 2" xfId="11" xr:uid="{00000000-0005-0000-0000-000036000000}"/>
    <cellStyle name="Normal 3" xfId="12" xr:uid="{00000000-0005-0000-0000-000037000000}"/>
    <cellStyle name="Normal 3 2" xfId="13" xr:uid="{00000000-0005-0000-0000-000038000000}"/>
    <cellStyle name="Normal 4" xfId="14" xr:uid="{00000000-0005-0000-0000-000039000000}"/>
    <cellStyle name="Normal 7" xfId="15" xr:uid="{00000000-0005-0000-0000-00003A000000}"/>
    <cellStyle name="Percent" xfId="17" xr:uid="{00000000-0005-0000-0000-00003C000000}"/>
    <cellStyle name="Porcentaje" xfId="2" builtinId="5"/>
    <cellStyle name="Porcentaje 2" xfId="16" xr:uid="{00000000-0005-0000-0000-00003B000000}"/>
    <cellStyle name="Texto explicativo" xfId="5" builtinId="53"/>
  </cellStyles>
  <dxfs count="0"/>
  <tableStyles count="0" defaultTableStyle="TableStyleMedium2" defaultPivotStyle="PivotStyleLight16"/>
  <colors>
    <mruColors>
      <color rgb="FFEAD8F0"/>
      <color rgb="FFFFC1C1"/>
      <color rgb="FFE0C5E9"/>
      <color rgb="FFC18DD3"/>
      <color rgb="FFEAA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manriquev/Downloads/OAP_Matriz%20de%20Plan%20de%20Acci&#243;n_PPBTI%20_solicitud%20de%20ajustes_VF%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nubi\Downloads\3.%20Matriz%20de%20Plan%20de%20Accion%20Politica%20Publica%20Vi&#769;a%20decreto%20(V1%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dre/Downloads/Solicitud%20de%20modificaci&#243;n%20de%20Plan%20de%20Acci&#243;n%20-%20PPBTI-611%20y%20612%20(CDTIC)Observaciones%20OA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ttps:\alcaldiabogota.sharepoint.com\08AFED60\2.%20Matriz%20de%20Plan%20de%20Accion%20(V8%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tps:\d.docs.live.net\Users\nubi\Downloads\3.%20Matriz%20de%20Plan%20de%20Accion%20Politica%20Publica%20Vi&#769;a%20decreto%20(V1%202022)%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nubi\Downloads\2.%20Matriz%20de%20Plan%20de%20Accion%20(V8%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nubi/Downloads/2.%20Matriz%20de%20Plan%20de%20Accion%20(V8%202020).xlsx"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file:///\\https:\d.docs.live.net\202df60e34020452\Documentos\01_CLIENT\09_PAST\2021\01_PPBTI\03_Gu&#237;a_Pol_P&#250;blicas_CONPES\Caja%20de%20Herramientas%20Gu&#237;a%20PP\3.%20Fase%20de%20Formulaci&#243;n\2.%20Formatos%20Obligatorios%20Formulaci&#243;n\2.%20Matriz%20de%20Plan%20de%20Accion%20(V8%202020).xlsx?B57E09FB" TargetMode="External"/><Relationship Id="rId1" Type="http://schemas.openxmlformats.org/officeDocument/2006/relationships/externalLinkPath" Target="file:///\\B57E09FB\2.%20Matriz%20de%20Plan%20de%20Accion%20(V8%2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amanriquev/Desktop/https:/unadvirtualedu-my.sharepoint.com/Users/GMIPC/Downloads/Matriz%20Plan%20de%20Acci&#243;n%20&#8211;%20Universidad%20Distrit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Plan de Acción"/>
      <sheetName val="Plan de acción (Actual y Nuevo)"/>
      <sheetName val="Desplegables"/>
      <sheetName val="Ficha técnica 4.1.2(Actual)"/>
      <sheetName val="Ficha técnica  4.1.2 (Nuevo)"/>
      <sheetName val="Ficha técnica IP 5.1.3 (Actual)"/>
      <sheetName val="Ficha técnica IP 5.1.3 (Nuevo)"/>
      <sheetName val="Ficha técnica IP 6.1.9 (Nuevo)"/>
      <sheetName val="Ficha técnica IP 6.1.10 (Nuevo)"/>
      <sheetName val=" Instructivo ficha técnic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leg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Plan de Acción"/>
      <sheetName val="Desplegables"/>
      <sheetName val=" Instructivo ficha técnica"/>
      <sheetName val="Ficha técnica IP 6.1.1 (Actual)"/>
      <sheetName val="Ficha técnica IP 6.1.1 (Nuevo)"/>
      <sheetName val="Ficha técnica IP 6.1.2 (Actual)"/>
      <sheetName val="Ficha técnica IP 6.1.2 (Nuevo)"/>
    </sheetNames>
    <sheetDataSet>
      <sheetData sheetId="0" refreshError="1"/>
      <sheetData sheetId="1">
        <row r="9">
          <cell r="B9" t="str">
            <v>Suma</v>
          </cell>
        </row>
        <row r="10">
          <cell r="B10" t="str">
            <v>Constante</v>
          </cell>
        </row>
        <row r="11">
          <cell r="B11" t="str">
            <v>Creciente</v>
          </cell>
        </row>
        <row r="12">
          <cell r="B12" t="str">
            <v>Decreciente</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Ficha técnica IR#..."/>
      <sheetName val="Ficha técnica IP#..."/>
      <sheetName val=" Instructivo ficha técnica"/>
    </sheetNames>
    <sheetDataSet>
      <sheetData sheetId="0"/>
      <sheetData sheetId="1" refreshError="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Ficha técnica IR#..."/>
      <sheetName val="Ficha técnica IP#..."/>
      <sheetName val=" Instructivo ficha técnica"/>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legable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legable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Instructivo Plan de Acción"/>
      <sheetName val="Ficha técnica IR#..."/>
      <sheetName val="Ficha técnica IP#..."/>
      <sheetName val=" Instructivo ficha técnica"/>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Desplegables"/>
      <sheetName val="Ficha técnica IR#..."/>
      <sheetName val="Ficha técnica IP 1.1"/>
      <sheetName val="Ficha técnica IP 1.7"/>
      <sheetName val="Ficha técnica IP 4.8"/>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3" Type="http://schemas.openxmlformats.org/officeDocument/2006/relationships/hyperlink" Target="mailto:imduran@alcaldiabogota.gov.co" TargetMode="External"/><Relationship Id="rId18" Type="http://schemas.openxmlformats.org/officeDocument/2006/relationships/hyperlink" Target="mailto:helga.hernandez@scj.gov.co" TargetMode="External"/><Relationship Id="rId26" Type="http://schemas.openxmlformats.org/officeDocument/2006/relationships/hyperlink" Target="mailto:ecortes@catastrobogota.gov.co" TargetMode="External"/><Relationship Id="rId39" Type="http://schemas.openxmlformats.org/officeDocument/2006/relationships/hyperlink" Target="mailto:mmunoz@desarrolloeconomico.gov.co" TargetMode="External"/><Relationship Id="rId21" Type="http://schemas.openxmlformats.org/officeDocument/2006/relationships/hyperlink" Target="mailto:scontreras@serviciocivil.gov.co" TargetMode="External"/><Relationship Id="rId34" Type="http://schemas.openxmlformats.org/officeDocument/2006/relationships/hyperlink" Target="mailto:imduran@alcaldiabogota.gov.co" TargetMode="External"/><Relationship Id="rId42" Type="http://schemas.openxmlformats.org/officeDocument/2006/relationships/hyperlink" Target="mailto:imduran@alcaldiabogota.gov.co" TargetMode="External"/><Relationship Id="rId47" Type="http://schemas.openxmlformats.org/officeDocument/2006/relationships/hyperlink" Target="mailto:daniel.camacho@gobiernobogota.gov.co" TargetMode="External"/><Relationship Id="rId50" Type="http://schemas.openxmlformats.org/officeDocument/2006/relationships/hyperlink" Target="mailto:daniel.camacho@gobiernobogota.gov.co" TargetMode="External"/><Relationship Id="rId55" Type="http://schemas.openxmlformats.org/officeDocument/2006/relationships/hyperlink" Target="mailto:arodas@alcaldiabogota.gov.co" TargetMode="External"/><Relationship Id="rId7" Type="http://schemas.openxmlformats.org/officeDocument/2006/relationships/hyperlink" Target="mailto:imduran@alcaldiabogota.gov.co" TargetMode="External"/><Relationship Id="rId2" Type="http://schemas.openxmlformats.org/officeDocument/2006/relationships/hyperlink" Target="mailto:imduran@alcaldiabogota.gov.co" TargetMode="External"/><Relationship Id="rId16" Type="http://schemas.openxmlformats.org/officeDocument/2006/relationships/hyperlink" Target="mailto:imduran@alcaldiabogota.gov.co" TargetMode="External"/><Relationship Id="rId29" Type="http://schemas.openxmlformats.org/officeDocument/2006/relationships/hyperlink" Target="mailto:vvenegas@agenciaatenea.gov.co" TargetMode="External"/><Relationship Id="rId11" Type="http://schemas.openxmlformats.org/officeDocument/2006/relationships/hyperlink" Target="mailto:imduran@alcaldiabogota.gov.co" TargetMode="External"/><Relationship Id="rId24" Type="http://schemas.openxmlformats.org/officeDocument/2006/relationships/hyperlink" Target="mailto:aura@agatadata.com" TargetMode="External"/><Relationship Id="rId32" Type="http://schemas.openxmlformats.org/officeDocument/2006/relationships/hyperlink" Target="mailto:vvenegas@agenciaatenea.gov.co" TargetMode="External"/><Relationship Id="rId37" Type="http://schemas.openxmlformats.org/officeDocument/2006/relationships/hyperlink" Target="mailto:imduran@alcaldiabogota.gov.co" TargetMode="External"/><Relationship Id="rId40" Type="http://schemas.openxmlformats.org/officeDocument/2006/relationships/hyperlink" Target="mailto:ecortes@catastrobogota.gov.co" TargetMode="External"/><Relationship Id="rId45" Type="http://schemas.openxmlformats.org/officeDocument/2006/relationships/hyperlink" Target="mailto:imduran@alcaldiabogota.gov.co" TargetMode="External"/><Relationship Id="rId53" Type="http://schemas.openxmlformats.org/officeDocument/2006/relationships/hyperlink" Target="mailto:drcelis@alcaldiabogota.gov.co" TargetMode="External"/><Relationship Id="rId58" Type="http://schemas.openxmlformats.org/officeDocument/2006/relationships/hyperlink" Target="mailto:arodas@alcaldiabogota.gov.co" TargetMode="External"/><Relationship Id="rId5" Type="http://schemas.openxmlformats.org/officeDocument/2006/relationships/hyperlink" Target="mailto:aidee.sanchezc@habitatbogota.gov.co" TargetMode="External"/><Relationship Id="rId19" Type="http://schemas.openxmlformats.org/officeDocument/2006/relationships/hyperlink" Target="mailto:helga.hernandez@scj.gov.co" TargetMode="External"/><Relationship Id="rId4" Type="http://schemas.openxmlformats.org/officeDocument/2006/relationships/hyperlink" Target="mailto:aidee.sanchezc@habitatbogota.gov.co" TargetMode="External"/><Relationship Id="rId9" Type="http://schemas.openxmlformats.org/officeDocument/2006/relationships/hyperlink" Target="mailto:imduran@alcaldiabogota.gov.co" TargetMode="External"/><Relationship Id="rId14" Type="http://schemas.openxmlformats.org/officeDocument/2006/relationships/hyperlink" Target="mailto:imduran@alcaldiabogota.gov.co" TargetMode="External"/><Relationship Id="rId22" Type="http://schemas.openxmlformats.org/officeDocument/2006/relationships/hyperlink" Target="mailto:jfmolanod@alcaldiabogota.gov.co" TargetMode="External"/><Relationship Id="rId27" Type="http://schemas.openxmlformats.org/officeDocument/2006/relationships/hyperlink" Target="mailto:namarquez@alcaldiabogota.gov.co" TargetMode="External"/><Relationship Id="rId30" Type="http://schemas.openxmlformats.org/officeDocument/2006/relationships/hyperlink" Target="mailto:vvenegas@agenciaatenea.gov.co" TargetMode="External"/><Relationship Id="rId35" Type="http://schemas.openxmlformats.org/officeDocument/2006/relationships/hyperlink" Target="mailto:imduran@alcaldiabogota.gov.co" TargetMode="External"/><Relationship Id="rId43" Type="http://schemas.openxmlformats.org/officeDocument/2006/relationships/hyperlink" Target="mailto:aura@agatadata.com" TargetMode="External"/><Relationship Id="rId48" Type="http://schemas.openxmlformats.org/officeDocument/2006/relationships/hyperlink" Target="mailto:daniel.camacho@gobiernobogota.gov.co" TargetMode="External"/><Relationship Id="rId56" Type="http://schemas.openxmlformats.org/officeDocument/2006/relationships/hyperlink" Target="mailto:arodas@alcaldiabogota.gov.co" TargetMode="External"/><Relationship Id="rId8" Type="http://schemas.openxmlformats.org/officeDocument/2006/relationships/hyperlink" Target="mailto:imduran@alcaldiabogota.gov.co" TargetMode="External"/><Relationship Id="rId51" Type="http://schemas.openxmlformats.org/officeDocument/2006/relationships/hyperlink" Target="mailto:imduran@alcaldiabogota.gov.co" TargetMode="External"/><Relationship Id="rId3" Type="http://schemas.openxmlformats.org/officeDocument/2006/relationships/hyperlink" Target="mailto:imduran@alcaldiabogota.gov.co" TargetMode="External"/><Relationship Id="rId12" Type="http://schemas.openxmlformats.org/officeDocument/2006/relationships/hyperlink" Target="mailto:imduran@alcaldiabogota.gov.co" TargetMode="External"/><Relationship Id="rId17" Type="http://schemas.openxmlformats.org/officeDocument/2006/relationships/hyperlink" Target="mailto:imduran@alcaldiabogota.gov.co" TargetMode="External"/><Relationship Id="rId25" Type="http://schemas.openxmlformats.org/officeDocument/2006/relationships/hyperlink" Target="mailto:aura@agatadata.com" TargetMode="External"/><Relationship Id="rId33" Type="http://schemas.openxmlformats.org/officeDocument/2006/relationships/hyperlink" Target="mailto:imduran@alcaldiabogota.gov.co" TargetMode="External"/><Relationship Id="rId38" Type="http://schemas.openxmlformats.org/officeDocument/2006/relationships/hyperlink" Target="mailto:mmunoz@desarrolloeconomico.gov.co" TargetMode="External"/><Relationship Id="rId46" Type="http://schemas.openxmlformats.org/officeDocument/2006/relationships/hyperlink" Target="mailto:oscar.florez@habitatbogota.gov.co" TargetMode="External"/><Relationship Id="rId20" Type="http://schemas.openxmlformats.org/officeDocument/2006/relationships/hyperlink" Target="mailto:helga.hernandez@scj.gov.co" TargetMode="External"/><Relationship Id="rId41" Type="http://schemas.openxmlformats.org/officeDocument/2006/relationships/hyperlink" Target="mailto:imduran@alcaldiabogota.gov.co" TargetMode="External"/><Relationship Id="rId54" Type="http://schemas.openxmlformats.org/officeDocument/2006/relationships/hyperlink" Target="mailto:drcelis@alcaldiabogota.gov.co" TargetMode="External"/><Relationship Id="rId1" Type="http://schemas.openxmlformats.org/officeDocument/2006/relationships/hyperlink" Target="mailto:imduran@alcaldiabogota.gov.co" TargetMode="External"/><Relationship Id="rId6" Type="http://schemas.openxmlformats.org/officeDocument/2006/relationships/hyperlink" Target="mailto:djcoquies@alcaldiabogota.gov.co" TargetMode="External"/><Relationship Id="rId15" Type="http://schemas.openxmlformats.org/officeDocument/2006/relationships/hyperlink" Target="mailto:imduran@alcaldiabogota.gov.co" TargetMode="External"/><Relationship Id="rId23" Type="http://schemas.openxmlformats.org/officeDocument/2006/relationships/hyperlink" Target="mailto:aura@agatadata.com" TargetMode="External"/><Relationship Id="rId28" Type="http://schemas.openxmlformats.org/officeDocument/2006/relationships/hyperlink" Target="mailto:mjimenez@agenciaatenea.gov.co" TargetMode="External"/><Relationship Id="rId36" Type="http://schemas.openxmlformats.org/officeDocument/2006/relationships/hyperlink" Target="mailto:patricia.arenas@gobiernobogota.gov.co" TargetMode="External"/><Relationship Id="rId49" Type="http://schemas.openxmlformats.org/officeDocument/2006/relationships/hyperlink" Target="mailto:daniel.camacho@gobiernobogota.gov.co" TargetMode="External"/><Relationship Id="rId57" Type="http://schemas.openxmlformats.org/officeDocument/2006/relationships/hyperlink" Target="mailto:arodas@alcaldiabogota.gov.co" TargetMode="External"/><Relationship Id="rId10" Type="http://schemas.openxmlformats.org/officeDocument/2006/relationships/hyperlink" Target="mailto:imduran@alcaldiabogota.gov.co" TargetMode="External"/><Relationship Id="rId31" Type="http://schemas.openxmlformats.org/officeDocument/2006/relationships/hyperlink" Target="mailto:namarquez@alcaldiabogota.gov.co" TargetMode="External"/><Relationship Id="rId44" Type="http://schemas.openxmlformats.org/officeDocument/2006/relationships/hyperlink" Target="mailto:mcaicedo@sdp.gov.co" TargetMode="External"/><Relationship Id="rId52" Type="http://schemas.openxmlformats.org/officeDocument/2006/relationships/hyperlink" Target="mailto:arodas@alcaldiabogota.gov.co"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scar.florez@habitatbogota.gov.co"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djcoquies@alcaldiabogota.gov.co"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mmunoz@desarrolloeconomico.gov.co"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mailto:mmunoz@desarrolloeconomico.gov.co"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mailto:mmunoz@desarrolloeconomico.gov.co"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mailto:arodas@alcaldiabogota.gov.co"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mailto:arodas@alcaldiabogota.gov.co"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mailto:arodas@alcaldiabogota.gov.co"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mailto:arodas@alcaldiabogota.gov.co"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mailto:arodas@alcaldiabogota.gov.co"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3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imduran@alcaldiabogota.gov.co"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mailto:ecortes@catastrobogota.gov.co"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mailto:ecortes@catastrobogota.gov.co"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mailto:hector.betancourt@transmilenio.gov.co"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mailto:drcelis@alcaldiabogota.gov.co"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mailto:drcelis@alcaldiabogota.gov.co"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mailto:vvenegas@agenciaatenea.gov.co"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mailto:vvenegas@agenciaatenea.gov.co"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mailto:vvenegas@agenciaatenea.gov.co"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mailto:imduran@alcaldia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9"/>
  <sheetViews>
    <sheetView topLeftCell="A3" workbookViewId="0">
      <selection activeCell="B10" sqref="B10"/>
    </sheetView>
  </sheetViews>
  <sheetFormatPr baseColWidth="10" defaultColWidth="11.42578125" defaultRowHeight="15.75"/>
  <cols>
    <col min="1" max="1" width="19.7109375" style="831" customWidth="1"/>
    <col min="2" max="2" width="109.85546875" style="56" customWidth="1"/>
    <col min="3" max="16384" width="11.42578125" style="56"/>
  </cols>
  <sheetData>
    <row r="1" spans="1:2">
      <c r="A1" s="946" t="s">
        <v>0</v>
      </c>
      <c r="B1" s="946"/>
    </row>
    <row r="2" spans="1:2" ht="37.5" customHeight="1">
      <c r="A2" s="947" t="s">
        <v>1</v>
      </c>
      <c r="B2" s="948"/>
    </row>
    <row r="3" spans="1:2">
      <c r="A3" s="834" t="s">
        <v>2</v>
      </c>
      <c r="B3" s="835" t="s">
        <v>3</v>
      </c>
    </row>
    <row r="4" spans="1:2" ht="37.5" customHeight="1">
      <c r="A4" s="949" t="s">
        <v>4</v>
      </c>
      <c r="B4" s="836" t="s">
        <v>5</v>
      </c>
    </row>
    <row r="5" spans="1:2" ht="94.5">
      <c r="A5" s="944"/>
      <c r="B5" s="837" t="s">
        <v>6</v>
      </c>
    </row>
    <row r="6" spans="1:2" ht="31.5">
      <c r="A6" s="944"/>
      <c r="B6" s="839" t="s">
        <v>7</v>
      </c>
    </row>
    <row r="7" spans="1:2" ht="47.25">
      <c r="A7" s="944"/>
      <c r="B7" s="839" t="s">
        <v>8</v>
      </c>
    </row>
    <row r="8" spans="1:2" ht="47.25">
      <c r="A8" s="944"/>
      <c r="B8" s="837" t="s">
        <v>9</v>
      </c>
    </row>
    <row r="9" spans="1:2" ht="31.5">
      <c r="A9" s="944"/>
      <c r="B9" s="837" t="s">
        <v>10</v>
      </c>
    </row>
    <row r="10" spans="1:2" ht="31.5">
      <c r="A10" s="945"/>
      <c r="B10" s="837" t="s">
        <v>11</v>
      </c>
    </row>
    <row r="11" spans="1:2" ht="78.75">
      <c r="A11" s="943" t="s">
        <v>12</v>
      </c>
      <c r="B11" s="839" t="s">
        <v>13</v>
      </c>
    </row>
    <row r="12" spans="1:2" ht="63">
      <c r="A12" s="944"/>
      <c r="B12" s="839" t="s">
        <v>14</v>
      </c>
    </row>
    <row r="13" spans="1:2" ht="47.25">
      <c r="A13" s="945"/>
      <c r="B13" s="839" t="s">
        <v>15</v>
      </c>
    </row>
    <row r="14" spans="1:2" ht="82.5" customHeight="1">
      <c r="A14" s="943" t="s">
        <v>16</v>
      </c>
      <c r="B14" s="843" t="s">
        <v>17</v>
      </c>
    </row>
    <row r="15" spans="1:2" ht="94.5">
      <c r="A15" s="944"/>
      <c r="B15" s="839" t="s">
        <v>18</v>
      </c>
    </row>
    <row r="16" spans="1:2" ht="63">
      <c r="A16" s="944"/>
      <c r="B16" s="844" t="s">
        <v>19</v>
      </c>
    </row>
    <row r="17" spans="1:2" ht="31.5">
      <c r="A17" s="944"/>
      <c r="B17" s="839" t="s">
        <v>20</v>
      </c>
    </row>
    <row r="18" spans="1:2" ht="63">
      <c r="A18" s="944"/>
      <c r="B18" s="839" t="s">
        <v>21</v>
      </c>
    </row>
    <row r="19" spans="1:2" ht="385.5" customHeight="1">
      <c r="A19" s="944"/>
      <c r="B19" s="845" t="s">
        <v>22</v>
      </c>
    </row>
    <row r="20" spans="1:2" ht="63">
      <c r="A20" s="944"/>
      <c r="B20" s="839" t="s">
        <v>23</v>
      </c>
    </row>
    <row r="21" spans="1:2" ht="49.5" customHeight="1">
      <c r="A21" s="944"/>
      <c r="B21" s="839" t="s">
        <v>24</v>
      </c>
    </row>
    <row r="22" spans="1:2" ht="236.25">
      <c r="A22" s="944"/>
      <c r="B22" s="839" t="s">
        <v>25</v>
      </c>
    </row>
    <row r="23" spans="1:2" ht="51.75" customHeight="1">
      <c r="A23" s="944"/>
      <c r="B23" s="839" t="s">
        <v>26</v>
      </c>
    </row>
    <row r="24" spans="1:2" ht="126">
      <c r="A24" s="945"/>
      <c r="B24" s="839" t="s">
        <v>27</v>
      </c>
    </row>
    <row r="25" spans="1:2" ht="110.25">
      <c r="A25" s="943" t="s">
        <v>28</v>
      </c>
      <c r="B25" s="839" t="s">
        <v>29</v>
      </c>
    </row>
    <row r="26" spans="1:2" ht="31.5">
      <c r="A26" s="944"/>
      <c r="B26" s="837" t="s">
        <v>30</v>
      </c>
    </row>
    <row r="27" spans="1:2" ht="31.5">
      <c r="A27" s="945"/>
      <c r="B27" s="837" t="s">
        <v>31</v>
      </c>
    </row>
    <row r="28" spans="1:2" ht="47.25">
      <c r="A28" s="841" t="s">
        <v>32</v>
      </c>
      <c r="B28" s="839" t="s">
        <v>33</v>
      </c>
    </row>
    <row r="29" spans="1:2" ht="78.75">
      <c r="A29" s="841" t="s">
        <v>34</v>
      </c>
      <c r="B29" s="839" t="s">
        <v>35</v>
      </c>
    </row>
  </sheetData>
  <mergeCells count="6">
    <mergeCell ref="A25:A27"/>
    <mergeCell ref="A1:B1"/>
    <mergeCell ref="A2:B2"/>
    <mergeCell ref="A4:A10"/>
    <mergeCell ref="A11:A13"/>
    <mergeCell ref="A14:A24"/>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showGridLines="0" topLeftCell="A4" workbookViewId="0">
      <selection activeCell="B8" sqref="B8"/>
    </sheetView>
  </sheetViews>
  <sheetFormatPr baseColWidth="10" defaultColWidth="11.42578125" defaultRowHeight="15.75"/>
  <cols>
    <col min="1" max="1" width="19.7109375" style="831" customWidth="1"/>
    <col min="2" max="2" width="109.85546875" style="56" customWidth="1"/>
    <col min="3" max="16384" width="11.42578125" style="56"/>
  </cols>
  <sheetData>
    <row r="1" spans="1:2">
      <c r="A1" s="946" t="s">
        <v>36</v>
      </c>
      <c r="B1" s="946"/>
    </row>
    <row r="2" spans="1:2">
      <c r="A2" s="832"/>
      <c r="B2" s="833" t="s">
        <v>37</v>
      </c>
    </row>
    <row r="3" spans="1:2">
      <c r="A3" s="834" t="s">
        <v>2</v>
      </c>
      <c r="B3" s="835" t="s">
        <v>38</v>
      </c>
    </row>
    <row r="4" spans="1:2" ht="38.25" customHeight="1">
      <c r="A4" s="949" t="s">
        <v>4</v>
      </c>
      <c r="B4" s="836" t="s">
        <v>39</v>
      </c>
    </row>
    <row r="5" spans="1:2" ht="78.75">
      <c r="A5" s="944"/>
      <c r="B5" s="837" t="s">
        <v>40</v>
      </c>
    </row>
    <row r="6" spans="1:2" ht="78.75">
      <c r="A6" s="944"/>
      <c r="B6" s="838" t="s">
        <v>41</v>
      </c>
    </row>
    <row r="7" spans="1:2" ht="31.5">
      <c r="A7" s="944"/>
      <c r="B7" s="839" t="s">
        <v>42</v>
      </c>
    </row>
    <row r="8" spans="1:2" ht="31.5">
      <c r="A8" s="944"/>
      <c r="B8" s="839" t="s">
        <v>43</v>
      </c>
    </row>
    <row r="9" spans="1:2" ht="159.75" customHeight="1">
      <c r="A9" s="944"/>
      <c r="B9" s="838" t="s">
        <v>44</v>
      </c>
    </row>
    <row r="10" spans="1:2" ht="140.25" customHeight="1">
      <c r="A10" s="944"/>
      <c r="B10" s="840" t="s">
        <v>45</v>
      </c>
    </row>
    <row r="11" spans="1:2" ht="31.5">
      <c r="A11" s="944"/>
      <c r="B11" s="839" t="s">
        <v>46</v>
      </c>
    </row>
    <row r="12" spans="1:2" ht="51" customHeight="1">
      <c r="A12" s="945"/>
      <c r="B12" s="837" t="s">
        <v>47</v>
      </c>
    </row>
    <row r="13" spans="1:2">
      <c r="A13" s="943" t="s">
        <v>48</v>
      </c>
      <c r="B13" s="839" t="s">
        <v>49</v>
      </c>
    </row>
    <row r="14" spans="1:2">
      <c r="A14" s="944"/>
      <c r="B14" s="839" t="s">
        <v>50</v>
      </c>
    </row>
    <row r="15" spans="1:2">
      <c r="A15" s="944"/>
      <c r="B15" s="839" t="s">
        <v>51</v>
      </c>
    </row>
    <row r="16" spans="1:2" ht="94.5">
      <c r="A16" s="944"/>
      <c r="B16" s="839" t="s">
        <v>52</v>
      </c>
    </row>
    <row r="17" spans="1:2" ht="21" customHeight="1">
      <c r="A17" s="944"/>
      <c r="B17" s="839" t="s">
        <v>53</v>
      </c>
    </row>
    <row r="18" spans="1:2" ht="101.25" customHeight="1">
      <c r="A18" s="944"/>
      <c r="B18" s="839" t="s">
        <v>54</v>
      </c>
    </row>
    <row r="19" spans="1:2" ht="110.25">
      <c r="A19" s="944"/>
      <c r="B19" s="838" t="s">
        <v>55</v>
      </c>
    </row>
    <row r="20" spans="1:2" ht="31.5">
      <c r="A20" s="944"/>
      <c r="B20" s="839" t="s">
        <v>56</v>
      </c>
    </row>
    <row r="21" spans="1:2" ht="31.5">
      <c r="A21" s="944"/>
      <c r="B21" s="839" t="s">
        <v>57</v>
      </c>
    </row>
    <row r="22" spans="1:2" ht="31.5">
      <c r="A22" s="944"/>
      <c r="B22" s="839" t="s">
        <v>58</v>
      </c>
    </row>
    <row r="23" spans="1:2">
      <c r="A23" s="944"/>
      <c r="B23" s="839" t="s">
        <v>59</v>
      </c>
    </row>
    <row r="24" spans="1:2" ht="47.25">
      <c r="A24" s="841" t="s">
        <v>60</v>
      </c>
      <c r="B24" s="839" t="s">
        <v>61</v>
      </c>
    </row>
    <row r="25" spans="1:2" ht="39.75" customHeight="1">
      <c r="A25" s="841" t="s">
        <v>62</v>
      </c>
      <c r="B25" s="839" t="s">
        <v>63</v>
      </c>
    </row>
    <row r="26" spans="1:2" ht="31.5">
      <c r="A26" s="841" t="s">
        <v>64</v>
      </c>
      <c r="B26" s="842" t="s">
        <v>65</v>
      </c>
    </row>
  </sheetData>
  <mergeCells count="3">
    <mergeCell ref="A1:B1"/>
    <mergeCell ref="A4:A12"/>
    <mergeCell ref="A13:A23"/>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X68"/>
  <sheetViews>
    <sheetView tabSelected="1" zoomScale="60" zoomScaleNormal="60" workbookViewId="0">
      <selection activeCell="C5" sqref="C5"/>
    </sheetView>
  </sheetViews>
  <sheetFormatPr baseColWidth="10" defaultColWidth="11.42578125" defaultRowHeight="12.75" customHeight="1"/>
  <cols>
    <col min="1" max="1" width="22" style="744" customWidth="1"/>
    <col min="2" max="2" width="12.28515625" style="745" customWidth="1"/>
    <col min="3" max="3" width="12.7109375" style="744" customWidth="1"/>
    <col min="4" max="4" width="12.7109375" style="745" customWidth="1"/>
    <col min="5" max="5" width="18.28515625" style="744" customWidth="1"/>
    <col min="6" max="6" width="20.28515625" style="744" customWidth="1"/>
    <col min="7" max="7" width="21.5703125" style="744" customWidth="1"/>
    <col min="8" max="8" width="12.7109375" style="744" bestFit="1" customWidth="1"/>
    <col min="9" max="9" width="13.28515625" style="744" bestFit="1" customWidth="1"/>
    <col min="10" max="10" width="12.28515625" style="744" bestFit="1" customWidth="1"/>
    <col min="11" max="11" width="16.5703125" style="744" bestFit="1" customWidth="1"/>
    <col min="12" max="12" width="18.7109375" style="744" bestFit="1" customWidth="1"/>
    <col min="13" max="22" width="17.28515625" style="744" bestFit="1" customWidth="1"/>
    <col min="23" max="23" width="14.5703125" style="744" bestFit="1" customWidth="1"/>
    <col min="24" max="24" width="38.28515625" style="744" customWidth="1"/>
    <col min="25" max="25" width="17.42578125" style="744" customWidth="1"/>
    <col min="26" max="26" width="30.85546875" style="744" customWidth="1"/>
    <col min="27" max="27" width="35.7109375" style="744" customWidth="1"/>
    <col min="28" max="28" width="35.7109375" style="745" customWidth="1"/>
    <col min="29" max="30" width="12.85546875" style="744" customWidth="1"/>
    <col min="31" max="31" width="12.7109375" style="745" customWidth="1"/>
    <col min="32" max="32" width="16.85546875" style="745" customWidth="1"/>
    <col min="33" max="34" width="12.7109375" style="745" customWidth="1"/>
    <col min="35" max="36" width="11.7109375" style="745" customWidth="1"/>
    <col min="37" max="37" width="12.7109375" style="745" customWidth="1"/>
    <col min="38" max="38" width="16" style="745" customWidth="1"/>
    <col min="39" max="48" width="12.7109375" style="745" customWidth="1"/>
    <col min="49" max="49" width="11.42578125" style="745" customWidth="1"/>
    <col min="50" max="51" width="17.42578125" style="745" customWidth="1"/>
    <col min="52" max="52" width="16.42578125" style="745" customWidth="1"/>
    <col min="53" max="53" width="14.85546875" style="745" customWidth="1"/>
    <col min="54" max="54" width="16.42578125" style="745" customWidth="1"/>
    <col min="55" max="55" width="15.85546875" style="745" customWidth="1"/>
    <col min="56" max="56" width="12.7109375" style="745" customWidth="1"/>
    <col min="57" max="57" width="14.85546875" style="745" customWidth="1"/>
    <col min="58" max="58" width="18.140625" style="745" customWidth="1"/>
    <col min="59" max="59" width="15.140625" style="745" customWidth="1"/>
    <col min="60" max="60" width="12.7109375" style="745" customWidth="1"/>
    <col min="61" max="61" width="14.85546875" style="745" customWidth="1"/>
    <col min="62" max="62" width="15.42578125" style="745" customWidth="1"/>
    <col min="63" max="63" width="17.7109375" style="745" customWidth="1"/>
    <col min="64" max="64" width="12.7109375" style="745" customWidth="1"/>
    <col min="65" max="65" width="14.85546875" style="745" customWidth="1"/>
    <col min="66" max="66" width="18.42578125" style="745" customWidth="1"/>
    <col min="67" max="69" width="14.85546875" style="745" customWidth="1"/>
    <col min="70" max="70" width="16.85546875" style="745" customWidth="1"/>
    <col min="71" max="73" width="14.85546875" style="745" customWidth="1"/>
    <col min="74" max="74" width="17.28515625" style="745" customWidth="1"/>
    <col min="75" max="77" width="14.85546875" style="745" customWidth="1"/>
    <col min="78" max="78" width="18.42578125" style="745" customWidth="1"/>
    <col min="79" max="81" width="14.85546875" style="745" customWidth="1"/>
    <col min="82" max="82" width="16.7109375" style="745" customWidth="1"/>
    <col min="83" max="85" width="14.85546875" style="745" customWidth="1"/>
    <col min="86" max="86" width="18.42578125" style="745" customWidth="1"/>
    <col min="87" max="88" width="12.7109375" style="745" customWidth="1"/>
    <col min="89" max="89" width="14.85546875" style="745" customWidth="1"/>
    <col min="90" max="90" width="17.140625" style="745" customWidth="1"/>
    <col min="91" max="91" width="19.7109375" style="746" customWidth="1"/>
    <col min="92" max="92" width="21.140625" style="746" customWidth="1"/>
    <col min="93" max="93" width="24.85546875" style="746" customWidth="1"/>
    <col min="94" max="95" width="15.42578125" style="746" customWidth="1"/>
    <col min="96" max="97" width="20.42578125" style="746" customWidth="1"/>
    <col min="98" max="98" width="19.85546875" style="744" customWidth="1"/>
    <col min="99" max="99" width="18.7109375" style="744" customWidth="1"/>
    <col min="100" max="102" width="17.140625" style="744" customWidth="1"/>
    <col min="103" max="103" width="20.28515625" style="744" customWidth="1"/>
    <col min="104" max="16384" width="11.42578125" style="744"/>
  </cols>
  <sheetData>
    <row r="1" spans="1:206" s="739" customFormat="1" ht="3.75" customHeight="1">
      <c r="A1" s="950" t="s">
        <v>66</v>
      </c>
      <c r="B1" s="951"/>
      <c r="C1" s="951"/>
      <c r="D1" s="952"/>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c r="AF1" s="951"/>
      <c r="AG1" s="951"/>
      <c r="AH1" s="951"/>
      <c r="AI1" s="951"/>
      <c r="AJ1" s="951"/>
      <c r="AK1" s="951"/>
      <c r="AL1" s="951"/>
      <c r="AM1" s="951"/>
      <c r="AN1" s="951"/>
      <c r="AO1" s="951"/>
      <c r="AP1" s="951"/>
      <c r="AQ1" s="951"/>
      <c r="AR1" s="951"/>
      <c r="AS1" s="951"/>
      <c r="AT1" s="951"/>
      <c r="AU1" s="951"/>
      <c r="AV1" s="951"/>
      <c r="AW1" s="951"/>
      <c r="AX1" s="951"/>
      <c r="AY1" s="951"/>
      <c r="AZ1" s="951"/>
      <c r="BA1" s="951"/>
      <c r="BB1" s="951"/>
      <c r="BC1" s="951"/>
      <c r="BD1" s="951"/>
      <c r="BE1" s="951"/>
      <c r="BF1" s="951"/>
      <c r="BG1" s="951"/>
      <c r="BH1" s="951"/>
      <c r="BI1" s="951"/>
      <c r="BJ1" s="951"/>
      <c r="BK1" s="951"/>
      <c r="BL1" s="951"/>
      <c r="BM1" s="951"/>
      <c r="BN1" s="951"/>
      <c r="BO1" s="951"/>
      <c r="BP1" s="951"/>
      <c r="BQ1" s="951"/>
      <c r="BR1" s="951"/>
      <c r="BS1" s="951"/>
      <c r="BT1" s="951"/>
      <c r="BU1" s="951"/>
      <c r="BV1" s="951"/>
      <c r="BW1" s="951"/>
      <c r="BX1" s="951"/>
      <c r="BY1" s="951"/>
      <c r="BZ1" s="951"/>
      <c r="CA1" s="951"/>
      <c r="CB1" s="951"/>
      <c r="CC1" s="951"/>
      <c r="CD1" s="951"/>
      <c r="CE1" s="951"/>
      <c r="CF1" s="953"/>
      <c r="CG1" s="913"/>
      <c r="CH1" s="913"/>
      <c r="CI1" s="913"/>
      <c r="CJ1" s="913"/>
      <c r="CK1" s="913"/>
      <c r="CL1" s="913"/>
      <c r="CM1" s="918"/>
    </row>
    <row r="2" spans="1:206" s="739" customFormat="1" ht="16.5">
      <c r="A2" s="954" t="s">
        <v>67</v>
      </c>
      <c r="B2" s="955"/>
      <c r="C2" s="955"/>
      <c r="D2" s="956"/>
      <c r="E2" s="955"/>
      <c r="F2" s="955"/>
      <c r="G2" s="955"/>
      <c r="H2" s="955"/>
      <c r="I2" s="955"/>
      <c r="J2" s="955"/>
      <c r="K2" s="955"/>
      <c r="L2" s="955"/>
      <c r="M2" s="955"/>
      <c r="N2" s="955"/>
      <c r="O2" s="955"/>
      <c r="P2" s="955"/>
      <c r="Q2" s="955"/>
      <c r="R2" s="955"/>
      <c r="S2" s="955"/>
      <c r="T2" s="955"/>
      <c r="U2" s="955"/>
      <c r="V2" s="955"/>
      <c r="W2" s="955"/>
      <c r="X2" s="955"/>
      <c r="Y2" s="955"/>
      <c r="Z2" s="955"/>
      <c r="AA2" s="955"/>
      <c r="AB2" s="955"/>
      <c r="AC2" s="955"/>
      <c r="AD2" s="955"/>
      <c r="AE2" s="955"/>
      <c r="AF2" s="955"/>
      <c r="AG2" s="955"/>
      <c r="AH2" s="955"/>
      <c r="AI2" s="955"/>
      <c r="AJ2" s="955"/>
      <c r="AK2" s="955"/>
      <c r="AL2" s="955"/>
      <c r="AM2" s="955"/>
      <c r="AN2" s="955"/>
      <c r="AO2" s="955"/>
      <c r="AP2" s="955"/>
      <c r="AQ2" s="955"/>
      <c r="AR2" s="955"/>
      <c r="AS2" s="955"/>
      <c r="AT2" s="955"/>
      <c r="AU2" s="955"/>
      <c r="AV2" s="955"/>
      <c r="AW2" s="955"/>
      <c r="AX2" s="957"/>
      <c r="AY2" s="957"/>
      <c r="AZ2" s="957"/>
      <c r="BA2" s="957"/>
      <c r="BB2" s="957"/>
      <c r="BC2" s="957"/>
      <c r="BD2" s="957"/>
      <c r="BE2" s="957"/>
      <c r="BF2" s="957"/>
      <c r="BG2" s="957"/>
      <c r="BH2" s="957"/>
      <c r="BI2" s="957"/>
      <c r="BJ2" s="957"/>
      <c r="BK2" s="957"/>
      <c r="BL2" s="957"/>
      <c r="BM2" s="957"/>
      <c r="BN2" s="957"/>
      <c r="BO2" s="957"/>
      <c r="BP2" s="957"/>
      <c r="BQ2" s="957"/>
      <c r="BR2" s="957"/>
      <c r="BS2" s="957"/>
      <c r="BT2" s="957"/>
      <c r="BU2" s="957"/>
      <c r="BV2" s="957"/>
      <c r="BW2" s="957"/>
      <c r="BX2" s="957"/>
      <c r="BY2" s="957"/>
      <c r="BZ2" s="957"/>
      <c r="CA2" s="957"/>
      <c r="CB2" s="957"/>
      <c r="CC2" s="955"/>
      <c r="CD2" s="955"/>
      <c r="CE2" s="955"/>
      <c r="CF2" s="958"/>
      <c r="CG2" s="913"/>
      <c r="CH2" s="913"/>
      <c r="CI2" s="913"/>
      <c r="CJ2" s="913"/>
      <c r="CK2" s="913"/>
      <c r="CL2" s="913"/>
      <c r="CM2" s="918"/>
    </row>
    <row r="3" spans="1:206" s="739" customFormat="1" ht="16.5">
      <c r="A3" s="959" t="s">
        <v>68</v>
      </c>
      <c r="B3" s="960"/>
      <c r="C3" s="961"/>
      <c r="D3" s="962"/>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c r="AP3" s="957"/>
      <c r="AQ3" s="957"/>
      <c r="AR3" s="957"/>
      <c r="AS3" s="957"/>
      <c r="AT3" s="957"/>
      <c r="AU3" s="957"/>
      <c r="AV3" s="957"/>
      <c r="AW3" s="957"/>
      <c r="AX3" s="957"/>
      <c r="AY3" s="957"/>
      <c r="AZ3" s="957"/>
      <c r="BA3" s="957"/>
      <c r="BB3" s="957"/>
      <c r="BC3" s="957"/>
      <c r="BD3" s="957"/>
      <c r="BE3" s="957"/>
      <c r="BF3" s="957"/>
      <c r="BG3" s="957"/>
      <c r="BH3" s="957"/>
      <c r="BI3" s="957"/>
      <c r="BJ3" s="957"/>
      <c r="BK3" s="957"/>
      <c r="BL3" s="957"/>
      <c r="BM3" s="957"/>
      <c r="BN3" s="957"/>
      <c r="BO3" s="957"/>
      <c r="BP3" s="957"/>
      <c r="BQ3" s="957"/>
      <c r="BR3" s="957"/>
      <c r="BS3" s="957"/>
      <c r="BT3" s="957"/>
      <c r="BU3" s="957"/>
      <c r="BV3" s="957"/>
      <c r="BW3" s="957"/>
      <c r="BX3" s="957"/>
      <c r="BY3" s="957"/>
      <c r="BZ3" s="957"/>
      <c r="CA3" s="957"/>
      <c r="CB3" s="957"/>
      <c r="CC3" s="957"/>
      <c r="CD3" s="957"/>
      <c r="CE3" s="957"/>
      <c r="CF3" s="963"/>
      <c r="CG3" s="913"/>
      <c r="CH3" s="913"/>
      <c r="CI3" s="913"/>
      <c r="CJ3" s="913"/>
      <c r="CK3" s="913"/>
      <c r="CL3" s="913"/>
      <c r="CM3" s="918"/>
    </row>
    <row r="4" spans="1:206" s="739" customFormat="1" ht="16.5">
      <c r="A4" s="747" t="s">
        <v>69</v>
      </c>
      <c r="B4" s="748">
        <v>45077</v>
      </c>
      <c r="C4" s="749"/>
      <c r="D4" s="964"/>
      <c r="E4" s="965"/>
      <c r="F4" s="965"/>
      <c r="G4" s="965"/>
      <c r="H4" s="965"/>
      <c r="I4" s="965"/>
      <c r="J4" s="965"/>
      <c r="K4" s="965"/>
      <c r="L4" s="965"/>
      <c r="M4" s="965"/>
      <c r="N4" s="965"/>
      <c r="O4" s="965"/>
      <c r="P4" s="965"/>
      <c r="Q4" s="965"/>
      <c r="R4" s="965"/>
      <c r="S4" s="965"/>
      <c r="T4" s="965"/>
      <c r="U4" s="965"/>
      <c r="V4" s="965"/>
      <c r="W4" s="965"/>
      <c r="X4" s="965"/>
      <c r="Y4" s="965"/>
      <c r="Z4" s="965"/>
      <c r="AA4" s="965"/>
      <c r="AB4" s="965"/>
      <c r="AC4" s="965"/>
      <c r="AD4" s="965"/>
      <c r="AE4" s="965"/>
      <c r="AF4" s="965"/>
      <c r="AG4" s="965"/>
      <c r="AH4" s="965"/>
      <c r="AI4" s="965"/>
      <c r="AJ4" s="965"/>
      <c r="AK4" s="965"/>
      <c r="AL4" s="965"/>
      <c r="AM4" s="965"/>
      <c r="AN4" s="965"/>
      <c r="AO4" s="965"/>
      <c r="AP4" s="965"/>
      <c r="AQ4" s="965"/>
      <c r="AR4" s="965"/>
      <c r="AS4" s="965"/>
      <c r="AT4" s="965"/>
      <c r="AU4" s="965"/>
      <c r="AV4" s="965"/>
      <c r="AW4" s="965"/>
      <c r="AX4" s="965"/>
      <c r="AY4" s="965"/>
      <c r="AZ4" s="965"/>
      <c r="BA4" s="965"/>
      <c r="BB4" s="965"/>
      <c r="BC4" s="965"/>
      <c r="BD4" s="965"/>
      <c r="BE4" s="965"/>
      <c r="BF4" s="965"/>
      <c r="BG4" s="965"/>
      <c r="BH4" s="965"/>
      <c r="BI4" s="965"/>
      <c r="BJ4" s="965"/>
      <c r="BK4" s="965"/>
      <c r="BL4" s="965"/>
      <c r="BM4" s="965"/>
      <c r="BN4" s="965"/>
      <c r="BO4" s="965"/>
      <c r="BP4" s="965"/>
      <c r="BQ4" s="965"/>
      <c r="BR4" s="965"/>
      <c r="BS4" s="965"/>
      <c r="BT4" s="965"/>
      <c r="BU4" s="965"/>
      <c r="BV4" s="965"/>
      <c r="BW4" s="965"/>
      <c r="BX4" s="965"/>
      <c r="BY4" s="965"/>
      <c r="BZ4" s="965"/>
      <c r="CA4" s="965"/>
      <c r="CB4" s="965"/>
      <c r="CC4" s="965"/>
      <c r="CD4" s="965"/>
      <c r="CE4" s="965"/>
      <c r="CF4" s="966"/>
      <c r="CG4" s="913"/>
      <c r="CH4" s="913"/>
      <c r="CI4" s="913"/>
      <c r="CJ4" s="913"/>
      <c r="CK4" s="913"/>
      <c r="CL4" s="913"/>
      <c r="CM4" s="918"/>
    </row>
    <row r="5" spans="1:206" s="739" customFormat="1" ht="16.5">
      <c r="A5" s="747" t="s">
        <v>70</v>
      </c>
      <c r="B5" s="1932">
        <v>45809</v>
      </c>
      <c r="C5" s="749"/>
      <c r="D5" s="964"/>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5"/>
      <c r="CC5" s="965"/>
      <c r="CD5" s="965"/>
      <c r="CE5" s="965"/>
      <c r="CF5" s="966"/>
      <c r="CG5" s="913"/>
      <c r="CH5" s="913"/>
      <c r="CI5" s="913"/>
      <c r="CJ5" s="913"/>
      <c r="CK5" s="913"/>
      <c r="CL5" s="913"/>
      <c r="CM5" s="918"/>
    </row>
    <row r="6" spans="1:206" s="739" customFormat="1" ht="16.5">
      <c r="A6" s="747" t="s">
        <v>71</v>
      </c>
      <c r="B6" s="750"/>
      <c r="C6" s="750"/>
      <c r="D6" s="967"/>
      <c r="E6" s="968"/>
      <c r="F6" s="965"/>
      <c r="G6" s="965"/>
      <c r="H6" s="965"/>
      <c r="I6" s="965"/>
      <c r="J6" s="965"/>
      <c r="K6" s="965"/>
      <c r="L6" s="965"/>
      <c r="M6" s="965"/>
      <c r="N6" s="965"/>
      <c r="O6" s="965"/>
      <c r="P6" s="965"/>
      <c r="Q6" s="965"/>
      <c r="R6" s="965"/>
      <c r="S6" s="965"/>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5"/>
      <c r="CC6" s="965"/>
      <c r="CD6" s="965"/>
      <c r="CE6" s="965"/>
      <c r="CF6" s="966"/>
      <c r="CG6" s="913"/>
      <c r="CH6" s="913"/>
      <c r="CI6" s="913"/>
      <c r="CJ6" s="913"/>
      <c r="CK6" s="913"/>
      <c r="CL6" s="913"/>
      <c r="CM6" s="918"/>
    </row>
    <row r="7" spans="1:206" s="739" customFormat="1" ht="16.5">
      <c r="A7" s="751" t="s">
        <v>72</v>
      </c>
      <c r="B7" s="752" t="s">
        <v>73</v>
      </c>
      <c r="C7" s="753"/>
      <c r="D7" s="813"/>
      <c r="E7" s="754" t="s">
        <v>74</v>
      </c>
      <c r="G7" s="753" t="s">
        <v>75</v>
      </c>
      <c r="H7" s="753"/>
      <c r="I7" s="753"/>
      <c r="J7" s="753"/>
      <c r="K7" s="753"/>
      <c r="L7" s="753"/>
      <c r="M7" s="753"/>
      <c r="N7" s="753"/>
      <c r="O7" s="753"/>
      <c r="P7" s="753"/>
      <c r="Q7" s="753"/>
      <c r="R7" s="753"/>
      <c r="S7" s="753"/>
      <c r="T7" s="753"/>
      <c r="U7" s="753"/>
      <c r="V7" s="753"/>
      <c r="W7" s="753"/>
      <c r="X7" s="753"/>
      <c r="Y7" s="753"/>
      <c r="Z7" s="753"/>
      <c r="AA7" s="753"/>
      <c r="AB7" s="813"/>
      <c r="AC7" s="753"/>
      <c r="AD7" s="753"/>
      <c r="AE7" s="813"/>
      <c r="AF7" s="813"/>
      <c r="AG7" s="813"/>
      <c r="AH7" s="813"/>
      <c r="AI7" s="813"/>
      <c r="AJ7" s="813"/>
      <c r="AK7" s="909"/>
      <c r="AL7" s="909"/>
      <c r="AM7" s="783"/>
      <c r="AN7" s="783"/>
      <c r="AO7" s="783"/>
      <c r="AP7" s="783"/>
      <c r="AQ7" s="783"/>
      <c r="AR7" s="783"/>
      <c r="AS7" s="783"/>
      <c r="AT7" s="783"/>
      <c r="AU7" s="783"/>
      <c r="AV7" s="783"/>
      <c r="AW7" s="783"/>
      <c r="AX7" s="909"/>
      <c r="AY7" s="909"/>
      <c r="AZ7" s="909"/>
      <c r="BA7" s="909"/>
      <c r="BB7" s="909"/>
      <c r="BC7" s="909"/>
      <c r="BD7" s="813"/>
      <c r="BE7" s="813"/>
      <c r="BF7" s="813"/>
      <c r="BG7" s="813"/>
      <c r="BH7" s="813"/>
      <c r="BI7" s="813"/>
      <c r="BJ7" s="813"/>
      <c r="BK7" s="813"/>
      <c r="BL7" s="813"/>
      <c r="BM7" s="813"/>
      <c r="BN7" s="813"/>
      <c r="BO7" s="813"/>
      <c r="BP7" s="813"/>
      <c r="BQ7" s="813"/>
      <c r="BR7" s="813"/>
      <c r="BS7" s="813"/>
      <c r="BT7" s="813"/>
      <c r="BU7" s="813"/>
      <c r="BV7" s="813"/>
      <c r="BW7" s="813"/>
      <c r="BX7" s="813"/>
      <c r="BY7" s="813"/>
      <c r="BZ7" s="813"/>
      <c r="CA7" s="813"/>
      <c r="CB7" s="813"/>
      <c r="CC7" s="813"/>
      <c r="CD7" s="813"/>
      <c r="CE7" s="813"/>
      <c r="CF7" s="817"/>
      <c r="CG7" s="913"/>
      <c r="CH7" s="913"/>
      <c r="CI7" s="913"/>
      <c r="CJ7" s="913"/>
      <c r="CK7" s="913"/>
      <c r="CL7" s="913"/>
      <c r="CM7" s="918"/>
    </row>
    <row r="8" spans="1:206" s="739" customFormat="1" ht="16.5">
      <c r="A8" s="751" t="s">
        <v>76</v>
      </c>
      <c r="B8" s="752" t="s">
        <v>77</v>
      </c>
      <c r="C8" s="753"/>
      <c r="D8" s="817"/>
      <c r="E8" s="756" t="s">
        <v>78</v>
      </c>
      <c r="F8" s="752"/>
      <c r="G8" s="753" t="s">
        <v>79</v>
      </c>
      <c r="H8" s="753"/>
      <c r="I8" s="753"/>
      <c r="J8" s="753"/>
      <c r="K8" s="753"/>
      <c r="L8" s="753"/>
      <c r="M8" s="753"/>
      <c r="N8" s="755"/>
      <c r="O8" s="764"/>
      <c r="P8" s="765"/>
      <c r="Q8" s="770"/>
      <c r="R8" s="771"/>
      <c r="S8" s="771"/>
      <c r="T8" s="771"/>
      <c r="U8" s="771"/>
      <c r="V8" s="772"/>
      <c r="W8" s="773"/>
      <c r="X8" s="765" t="s">
        <v>80</v>
      </c>
      <c r="Y8" s="770"/>
      <c r="Z8" s="771"/>
      <c r="AA8" s="771"/>
      <c r="AB8" s="906"/>
      <c r="AC8" s="771"/>
      <c r="AD8" s="779"/>
      <c r="AE8" s="906"/>
      <c r="AF8" s="906"/>
      <c r="AG8" s="906"/>
      <c r="AH8" s="932"/>
      <c r="AI8" s="934" t="s">
        <v>81</v>
      </c>
      <c r="AJ8" s="935"/>
      <c r="AK8" s="812"/>
      <c r="AL8" s="938"/>
      <c r="AM8" s="753"/>
      <c r="AN8" s="753"/>
      <c r="AO8" s="753"/>
      <c r="AP8" s="753"/>
      <c r="AQ8" s="753"/>
      <c r="AR8" s="797"/>
      <c r="AS8" s="797"/>
      <c r="AT8" s="797"/>
      <c r="AU8" s="797"/>
      <c r="AV8" s="797"/>
      <c r="AW8" s="797"/>
      <c r="AX8" s="813"/>
      <c r="AY8" s="813"/>
      <c r="AZ8" s="813"/>
      <c r="BA8" s="813"/>
      <c r="BB8" s="813"/>
      <c r="BC8" s="817"/>
      <c r="BD8" s="812" t="s">
        <v>82</v>
      </c>
      <c r="BE8" s="812"/>
      <c r="BF8" s="813"/>
      <c r="BG8" s="813"/>
      <c r="BH8" s="813"/>
      <c r="BI8" s="813"/>
      <c r="BJ8" s="813"/>
      <c r="BK8" s="813"/>
      <c r="BL8" s="813"/>
      <c r="BM8" s="813"/>
      <c r="BN8" s="813"/>
      <c r="BO8" s="813"/>
      <c r="BP8" s="813"/>
      <c r="BQ8" s="969"/>
      <c r="BR8" s="970"/>
      <c r="BS8" s="970"/>
      <c r="BT8" s="970"/>
      <c r="BU8" s="970"/>
      <c r="BV8" s="970"/>
      <c r="BW8" s="970"/>
      <c r="BX8" s="970"/>
      <c r="BY8" s="970"/>
      <c r="BZ8" s="970"/>
      <c r="CA8" s="970"/>
      <c r="CB8" s="970"/>
      <c r="CC8" s="970"/>
      <c r="CD8" s="970"/>
      <c r="CE8" s="970"/>
      <c r="CF8" s="971"/>
      <c r="CG8" s="913"/>
      <c r="CH8" s="913"/>
      <c r="CI8" s="913"/>
      <c r="CJ8" s="913"/>
      <c r="CK8" s="913"/>
      <c r="CL8" s="913"/>
      <c r="CM8" s="918"/>
    </row>
    <row r="9" spans="1:206" s="739" customFormat="1" ht="16.5">
      <c r="A9" s="751" t="s">
        <v>83</v>
      </c>
      <c r="B9" s="752" t="s">
        <v>84</v>
      </c>
      <c r="C9" s="753"/>
      <c r="D9" s="817"/>
      <c r="E9" s="756" t="s">
        <v>80</v>
      </c>
      <c r="F9" s="752"/>
      <c r="G9" s="753" t="s">
        <v>85</v>
      </c>
      <c r="H9" s="753"/>
      <c r="I9" s="753"/>
      <c r="J9" s="753"/>
      <c r="K9" s="753"/>
      <c r="L9" s="753"/>
      <c r="M9" s="753"/>
      <c r="N9" s="755"/>
      <c r="O9" s="764"/>
      <c r="P9" s="765"/>
      <c r="Q9" s="770"/>
      <c r="R9" s="771"/>
      <c r="S9" s="771"/>
      <c r="T9" s="771"/>
      <c r="U9" s="771"/>
      <c r="V9" s="772"/>
      <c r="W9" s="773"/>
      <c r="X9" s="765" t="s">
        <v>80</v>
      </c>
      <c r="Y9" s="770"/>
      <c r="Z9" s="771"/>
      <c r="AA9" s="771"/>
      <c r="AB9" s="906"/>
      <c r="AC9" s="771"/>
      <c r="AD9" s="779"/>
      <c r="AE9" s="906"/>
      <c r="AF9" s="906"/>
      <c r="AG9" s="906"/>
      <c r="AH9" s="932"/>
      <c r="AI9" s="934" t="s">
        <v>81</v>
      </c>
      <c r="AJ9" s="935"/>
      <c r="AK9" s="812"/>
      <c r="AL9" s="938"/>
      <c r="AM9" s="753"/>
      <c r="AN9" s="753"/>
      <c r="AO9" s="753"/>
      <c r="AP9" s="753"/>
      <c r="AQ9" s="753"/>
      <c r="AR9" s="797"/>
      <c r="AS9" s="797"/>
      <c r="AT9" s="797"/>
      <c r="AU9" s="797"/>
      <c r="AV9" s="797"/>
      <c r="AW9" s="797"/>
      <c r="AX9" s="813"/>
      <c r="AY9" s="813"/>
      <c r="AZ9" s="813"/>
      <c r="BA9" s="813"/>
      <c r="BB9" s="813"/>
      <c r="BC9" s="817"/>
      <c r="BD9" s="812" t="s">
        <v>82</v>
      </c>
      <c r="BE9" s="812"/>
      <c r="BF9" s="813"/>
      <c r="BG9" s="813"/>
      <c r="BH9" s="813"/>
      <c r="BI9" s="813"/>
      <c r="BJ9" s="813"/>
      <c r="BK9" s="813"/>
      <c r="BL9" s="813"/>
      <c r="BM9" s="813"/>
      <c r="BN9" s="813"/>
      <c r="BO9" s="813"/>
      <c r="BP9" s="813"/>
      <c r="BQ9" s="969"/>
      <c r="BR9" s="970"/>
      <c r="BS9" s="970"/>
      <c r="BT9" s="970"/>
      <c r="BU9" s="970"/>
      <c r="BV9" s="970"/>
      <c r="BW9" s="970"/>
      <c r="BX9" s="970"/>
      <c r="BY9" s="970"/>
      <c r="BZ9" s="970"/>
      <c r="CA9" s="970"/>
      <c r="CB9" s="970"/>
      <c r="CC9" s="970"/>
      <c r="CD9" s="970"/>
      <c r="CE9" s="970"/>
      <c r="CF9" s="971"/>
      <c r="CG9" s="913"/>
      <c r="CH9" s="913"/>
      <c r="CI9" s="913"/>
      <c r="CJ9" s="913"/>
      <c r="CK9" s="913"/>
      <c r="CL9" s="913"/>
      <c r="CM9" s="918"/>
    </row>
    <row r="10" spans="1:206" s="739" customFormat="1" ht="16.5">
      <c r="A10" s="751" t="s">
        <v>81</v>
      </c>
      <c r="B10" s="752" t="s">
        <v>86</v>
      </c>
      <c r="C10" s="753"/>
      <c r="D10" s="817"/>
      <c r="E10" s="756" t="s">
        <v>82</v>
      </c>
      <c r="F10" s="752"/>
      <c r="G10" s="753" t="s">
        <v>87</v>
      </c>
      <c r="H10" s="753"/>
      <c r="I10" s="753"/>
      <c r="J10" s="753"/>
      <c r="K10" s="753"/>
      <c r="L10" s="753"/>
      <c r="M10" s="753"/>
      <c r="N10" s="755"/>
      <c r="O10" s="764"/>
      <c r="P10" s="765"/>
      <c r="Q10" s="770"/>
      <c r="R10" s="771"/>
      <c r="S10" s="771"/>
      <c r="T10" s="771"/>
      <c r="U10" s="771"/>
      <c r="V10" s="772"/>
      <c r="W10" s="773"/>
      <c r="X10" s="765" t="s">
        <v>80</v>
      </c>
      <c r="Y10" s="770"/>
      <c r="Z10" s="771"/>
      <c r="AA10" s="771"/>
      <c r="AB10" s="906"/>
      <c r="AC10" s="771"/>
      <c r="AD10" s="779"/>
      <c r="AE10" s="906"/>
      <c r="AF10" s="906"/>
      <c r="AG10" s="906"/>
      <c r="AH10" s="932"/>
      <c r="AI10" s="934" t="s">
        <v>81</v>
      </c>
      <c r="AJ10" s="935"/>
      <c r="AK10" s="812"/>
      <c r="AL10" s="938"/>
      <c r="AM10" s="753"/>
      <c r="AN10" s="753"/>
      <c r="AO10" s="753"/>
      <c r="AP10" s="753"/>
      <c r="AQ10" s="753"/>
      <c r="AR10" s="797"/>
      <c r="AS10" s="797"/>
      <c r="AT10" s="797"/>
      <c r="AU10" s="797"/>
      <c r="AV10" s="797"/>
      <c r="AW10" s="797"/>
      <c r="AX10" s="813"/>
      <c r="AY10" s="813"/>
      <c r="AZ10" s="813"/>
      <c r="BA10" s="813"/>
      <c r="BB10" s="813"/>
      <c r="BC10" s="817"/>
      <c r="BD10" s="812" t="s">
        <v>82</v>
      </c>
      <c r="BE10" s="812"/>
      <c r="BF10" s="813"/>
      <c r="BG10" s="813"/>
      <c r="BH10" s="813"/>
      <c r="BI10" s="813"/>
      <c r="BJ10" s="813"/>
      <c r="BK10" s="813"/>
      <c r="BL10" s="813"/>
      <c r="BM10" s="813"/>
      <c r="BN10" s="813"/>
      <c r="BO10" s="813"/>
      <c r="BP10" s="813"/>
      <c r="BQ10" s="969"/>
      <c r="BR10" s="970"/>
      <c r="BS10" s="970"/>
      <c r="BT10" s="970"/>
      <c r="BU10" s="970"/>
      <c r="BV10" s="970"/>
      <c r="BW10" s="970"/>
      <c r="BX10" s="970"/>
      <c r="BY10" s="970"/>
      <c r="BZ10" s="970"/>
      <c r="CA10" s="970"/>
      <c r="CB10" s="970"/>
      <c r="CC10" s="970"/>
      <c r="CD10" s="970"/>
      <c r="CE10" s="970"/>
      <c r="CF10" s="971"/>
      <c r="CG10" s="913"/>
      <c r="CH10" s="913"/>
      <c r="CI10" s="913"/>
      <c r="CJ10" s="913"/>
      <c r="CK10" s="913"/>
      <c r="CL10" s="913"/>
      <c r="CM10" s="918"/>
    </row>
    <row r="11" spans="1:206" s="739" customFormat="1" ht="16.5">
      <c r="A11" s="751" t="s">
        <v>88</v>
      </c>
      <c r="B11" s="752" t="s">
        <v>89</v>
      </c>
      <c r="C11" s="753"/>
      <c r="D11" s="817"/>
      <c r="E11" s="756" t="s">
        <v>90</v>
      </c>
      <c r="F11" s="752"/>
      <c r="G11" s="753" t="s">
        <v>91</v>
      </c>
      <c r="H11" s="753"/>
      <c r="I11" s="753"/>
      <c r="J11" s="753"/>
      <c r="K11" s="753"/>
      <c r="L11" s="753"/>
      <c r="M11" s="753"/>
      <c r="N11" s="755"/>
      <c r="O11" s="764"/>
      <c r="P11" s="765"/>
      <c r="Q11" s="770"/>
      <c r="R11" s="771"/>
      <c r="S11" s="771"/>
      <c r="T11" s="771"/>
      <c r="U11" s="771"/>
      <c r="V11" s="772"/>
      <c r="W11" s="773"/>
      <c r="X11" s="765" t="s">
        <v>80</v>
      </c>
      <c r="Y11" s="770"/>
      <c r="Z11" s="771"/>
      <c r="AA11" s="771"/>
      <c r="AB11" s="906"/>
      <c r="AC11" s="771"/>
      <c r="AD11" s="779"/>
      <c r="AE11" s="906"/>
      <c r="AF11" s="906"/>
      <c r="AG11" s="906"/>
      <c r="AH11" s="932"/>
      <c r="AI11" s="934" t="s">
        <v>81</v>
      </c>
      <c r="AJ11" s="935"/>
      <c r="AK11" s="812"/>
      <c r="AL11" s="938"/>
      <c r="AM11" s="753"/>
      <c r="AN11" s="753"/>
      <c r="AO11" s="753"/>
      <c r="AP11" s="753"/>
      <c r="AQ11" s="753"/>
      <c r="AR11" s="797"/>
      <c r="AS11" s="797"/>
      <c r="AT11" s="797"/>
      <c r="AU11" s="797"/>
      <c r="AV11" s="797"/>
      <c r="AW11" s="797"/>
      <c r="AX11" s="813"/>
      <c r="AY11" s="813"/>
      <c r="AZ11" s="813"/>
      <c r="BA11" s="813"/>
      <c r="BB11" s="813"/>
      <c r="BC11" s="817"/>
      <c r="BD11" s="812" t="s">
        <v>82</v>
      </c>
      <c r="BE11" s="812"/>
      <c r="BF11" s="813"/>
      <c r="BG11" s="813"/>
      <c r="BH11" s="813"/>
      <c r="BI11" s="813"/>
      <c r="BJ11" s="813"/>
      <c r="BK11" s="813"/>
      <c r="BL11" s="813"/>
      <c r="BM11" s="813"/>
      <c r="BN11" s="813"/>
      <c r="BO11" s="813"/>
      <c r="BP11" s="813"/>
      <c r="BQ11" s="969"/>
      <c r="BR11" s="970"/>
      <c r="BS11" s="970"/>
      <c r="BT11" s="970"/>
      <c r="BU11" s="970"/>
      <c r="BV11" s="970"/>
      <c r="BW11" s="970"/>
      <c r="BX11" s="970"/>
      <c r="BY11" s="970"/>
      <c r="BZ11" s="970"/>
      <c r="CA11" s="970"/>
      <c r="CB11" s="970"/>
      <c r="CC11" s="970"/>
      <c r="CD11" s="970"/>
      <c r="CE11" s="970"/>
      <c r="CF11" s="971"/>
      <c r="CG11" s="913"/>
      <c r="CH11" s="913"/>
      <c r="CI11" s="913"/>
      <c r="CJ11" s="913"/>
      <c r="CK11" s="913"/>
      <c r="CL11" s="913"/>
      <c r="CM11" s="918"/>
    </row>
    <row r="12" spans="1:206" s="739" customFormat="1" ht="16.5">
      <c r="A12" s="751"/>
      <c r="B12" s="752"/>
      <c r="C12" s="753"/>
      <c r="D12" s="817"/>
      <c r="E12" s="756" t="s">
        <v>92</v>
      </c>
      <c r="F12" s="752"/>
      <c r="G12" s="753" t="s">
        <v>93</v>
      </c>
      <c r="H12" s="753"/>
      <c r="I12" s="753"/>
      <c r="J12" s="753"/>
      <c r="K12" s="753"/>
      <c r="L12" s="753"/>
      <c r="M12" s="753"/>
      <c r="N12" s="755"/>
      <c r="O12" s="764"/>
      <c r="P12" s="765"/>
      <c r="Q12" s="770"/>
      <c r="R12" s="771"/>
      <c r="S12" s="771"/>
      <c r="T12" s="771"/>
      <c r="U12" s="771"/>
      <c r="V12" s="772"/>
      <c r="W12" s="773"/>
      <c r="X12" s="765"/>
      <c r="Y12" s="770"/>
      <c r="Z12" s="771"/>
      <c r="AA12" s="771"/>
      <c r="AB12" s="906"/>
      <c r="AC12" s="771"/>
      <c r="AD12" s="779"/>
      <c r="AE12" s="906"/>
      <c r="AF12" s="906"/>
      <c r="AG12" s="906"/>
      <c r="AH12" s="932"/>
      <c r="AI12" s="934"/>
      <c r="AJ12" s="935"/>
      <c r="AK12" s="812"/>
      <c r="AL12" s="938"/>
      <c r="AM12" s="753"/>
      <c r="AN12" s="753"/>
      <c r="AO12" s="753"/>
      <c r="AP12" s="753"/>
      <c r="AQ12" s="753"/>
      <c r="AR12" s="797"/>
      <c r="AS12" s="797"/>
      <c r="AT12" s="797"/>
      <c r="AU12" s="797"/>
      <c r="AV12" s="797"/>
      <c r="AW12" s="797"/>
      <c r="AX12" s="813"/>
      <c r="AY12" s="813"/>
      <c r="AZ12" s="813"/>
      <c r="BA12" s="813"/>
      <c r="BB12" s="813"/>
      <c r="BC12" s="817"/>
      <c r="BD12" s="812"/>
      <c r="BE12" s="812"/>
      <c r="BF12" s="813"/>
      <c r="BG12" s="813"/>
      <c r="BH12" s="813"/>
      <c r="BI12" s="813"/>
      <c r="BJ12" s="813"/>
      <c r="BK12" s="813"/>
      <c r="BL12" s="813"/>
      <c r="BM12" s="813"/>
      <c r="BN12" s="813"/>
      <c r="BO12" s="813"/>
      <c r="BP12" s="813"/>
      <c r="BQ12" s="812"/>
      <c r="BR12" s="813"/>
      <c r="BS12" s="813"/>
      <c r="BT12" s="813"/>
      <c r="BU12" s="813"/>
      <c r="BV12" s="813"/>
      <c r="BW12" s="813"/>
      <c r="BX12" s="813"/>
      <c r="BY12" s="813"/>
      <c r="BZ12" s="813"/>
      <c r="CA12" s="813"/>
      <c r="CB12" s="813"/>
      <c r="CC12" s="813"/>
      <c r="CD12" s="813"/>
      <c r="CE12" s="813"/>
      <c r="CF12" s="817"/>
      <c r="CG12" s="913"/>
      <c r="CH12" s="913"/>
      <c r="CI12" s="913"/>
      <c r="CJ12" s="913"/>
      <c r="CK12" s="913"/>
      <c r="CL12" s="913"/>
      <c r="CM12" s="918"/>
    </row>
    <row r="13" spans="1:206" s="739" customFormat="1" ht="16.5">
      <c r="A13" s="751" t="s">
        <v>94</v>
      </c>
      <c r="B13" s="752" t="s">
        <v>95</v>
      </c>
      <c r="C13" s="753"/>
      <c r="D13" s="817"/>
      <c r="E13" s="757" t="s">
        <v>96</v>
      </c>
      <c r="F13" s="752"/>
      <c r="G13" s="753" t="s">
        <v>97</v>
      </c>
      <c r="H13" s="753"/>
      <c r="I13" s="753"/>
      <c r="J13" s="753"/>
      <c r="K13" s="753"/>
      <c r="L13" s="753"/>
      <c r="M13" s="753"/>
      <c r="N13" s="755"/>
      <c r="O13" s="764"/>
      <c r="P13" s="765"/>
      <c r="Q13" s="770"/>
      <c r="R13" s="771"/>
      <c r="S13" s="771"/>
      <c r="T13" s="771"/>
      <c r="U13" s="771"/>
      <c r="V13" s="772"/>
      <c r="W13" s="773"/>
      <c r="X13" s="765" t="s">
        <v>80</v>
      </c>
      <c r="Y13" s="770"/>
      <c r="Z13" s="771"/>
      <c r="AA13" s="771"/>
      <c r="AB13" s="906"/>
      <c r="AC13" s="771"/>
      <c r="AD13" s="779"/>
      <c r="AE13" s="906"/>
      <c r="AF13" s="906"/>
      <c r="AG13" s="906"/>
      <c r="AH13" s="932"/>
      <c r="AI13" s="934" t="s">
        <v>81</v>
      </c>
      <c r="AJ13" s="935"/>
      <c r="AK13" s="812"/>
      <c r="AL13" s="938"/>
      <c r="AM13" s="753"/>
      <c r="AN13" s="753"/>
      <c r="AO13" s="753"/>
      <c r="AP13" s="753"/>
      <c r="AQ13" s="753"/>
      <c r="AR13" s="797"/>
      <c r="AS13" s="797"/>
      <c r="AT13" s="797"/>
      <c r="AU13" s="797"/>
      <c r="AV13" s="797"/>
      <c r="AW13" s="797"/>
      <c r="AX13" s="813"/>
      <c r="AY13" s="813"/>
      <c r="AZ13" s="813"/>
      <c r="BA13" s="813"/>
      <c r="BB13" s="813"/>
      <c r="BC13" s="817"/>
      <c r="BD13" s="812" t="s">
        <v>82</v>
      </c>
      <c r="BE13" s="812"/>
      <c r="BF13" s="813"/>
      <c r="BG13" s="813"/>
      <c r="BH13" s="813"/>
      <c r="BI13" s="813"/>
      <c r="BJ13" s="813"/>
      <c r="BK13" s="813"/>
      <c r="BL13" s="813"/>
      <c r="BM13" s="813"/>
      <c r="BN13" s="813"/>
      <c r="BO13" s="813"/>
      <c r="BP13" s="813"/>
      <c r="BQ13" s="969"/>
      <c r="BR13" s="970"/>
      <c r="BS13" s="970"/>
      <c r="BT13" s="970"/>
      <c r="BU13" s="970"/>
      <c r="BV13" s="970"/>
      <c r="BW13" s="970"/>
      <c r="BX13" s="970"/>
      <c r="BY13" s="970"/>
      <c r="BZ13" s="970"/>
      <c r="CA13" s="970"/>
      <c r="CB13" s="970"/>
      <c r="CC13" s="970"/>
      <c r="CD13" s="970"/>
      <c r="CE13" s="970"/>
      <c r="CF13" s="971"/>
      <c r="CG13" s="913"/>
      <c r="CH13" s="913"/>
      <c r="CI13" s="913"/>
      <c r="CJ13" s="913"/>
      <c r="CK13" s="913"/>
      <c r="CL13" s="913"/>
      <c r="CM13" s="918"/>
    </row>
    <row r="14" spans="1:206" s="739" customFormat="1" ht="16.5">
      <c r="A14" s="758" t="s">
        <v>98</v>
      </c>
      <c r="B14" s="759" t="s">
        <v>99</v>
      </c>
      <c r="C14" s="760"/>
      <c r="D14" s="910"/>
      <c r="E14" s="757" t="s">
        <v>100</v>
      </c>
      <c r="F14" s="759"/>
      <c r="G14" s="760" t="s">
        <v>101</v>
      </c>
      <c r="H14" s="760"/>
      <c r="I14" s="760"/>
      <c r="J14" s="760"/>
      <c r="K14" s="760"/>
      <c r="L14" s="760"/>
      <c r="M14" s="760"/>
      <c r="N14" s="761"/>
      <c r="O14" s="766"/>
      <c r="P14" s="766"/>
      <c r="Q14" s="774"/>
      <c r="R14" s="774"/>
      <c r="S14" s="774"/>
      <c r="T14" s="774"/>
      <c r="U14" s="774"/>
      <c r="V14" s="775"/>
      <c r="W14" s="776"/>
      <c r="X14" s="766" t="s">
        <v>80</v>
      </c>
      <c r="Y14" s="774"/>
      <c r="Z14" s="774"/>
      <c r="AA14" s="774"/>
      <c r="AB14" s="907"/>
      <c r="AC14" s="774"/>
      <c r="AD14" s="780"/>
      <c r="AE14" s="907"/>
      <c r="AF14" s="907"/>
      <c r="AG14" s="907"/>
      <c r="AH14" s="933"/>
      <c r="AI14" s="936" t="s">
        <v>81</v>
      </c>
      <c r="AJ14" s="937"/>
      <c r="AK14" s="814"/>
      <c r="AL14" s="939"/>
      <c r="AM14" s="760"/>
      <c r="AN14" s="760"/>
      <c r="AO14" s="760"/>
      <c r="AP14" s="760"/>
      <c r="AQ14" s="760"/>
      <c r="AR14" s="798"/>
      <c r="AS14" s="798"/>
      <c r="AT14" s="798"/>
      <c r="AU14" s="798"/>
      <c r="AV14" s="798"/>
      <c r="AW14" s="798"/>
      <c r="AX14" s="815"/>
      <c r="AY14" s="815"/>
      <c r="AZ14" s="815"/>
      <c r="BA14" s="815"/>
      <c r="BB14" s="815"/>
      <c r="BC14" s="910"/>
      <c r="BD14" s="815" t="s">
        <v>82</v>
      </c>
      <c r="BE14" s="814"/>
      <c r="BF14" s="815"/>
      <c r="BG14" s="815"/>
      <c r="BH14" s="815"/>
      <c r="BI14" s="815"/>
      <c r="BJ14" s="815"/>
      <c r="BK14" s="815"/>
      <c r="BL14" s="815"/>
      <c r="BM14" s="815"/>
      <c r="BN14" s="815"/>
      <c r="BO14" s="815"/>
      <c r="BP14" s="815"/>
      <c r="BQ14" s="972"/>
      <c r="BR14" s="973"/>
      <c r="BS14" s="973"/>
      <c r="BT14" s="973"/>
      <c r="BU14" s="973"/>
      <c r="BV14" s="973"/>
      <c r="BW14" s="973"/>
      <c r="BX14" s="973"/>
      <c r="BY14" s="973"/>
      <c r="BZ14" s="973"/>
      <c r="CA14" s="973"/>
      <c r="CB14" s="973"/>
      <c r="CC14" s="973"/>
      <c r="CD14" s="973"/>
      <c r="CE14" s="973"/>
      <c r="CF14" s="974"/>
      <c r="CG14" s="914"/>
      <c r="CH14" s="914"/>
      <c r="CI14" s="914"/>
      <c r="CJ14" s="914"/>
      <c r="CK14" s="914"/>
      <c r="CL14" s="914"/>
      <c r="CM14" s="919"/>
      <c r="CN14" s="818"/>
      <c r="CO14" s="818"/>
      <c r="CP14" s="818"/>
      <c r="CQ14" s="818"/>
      <c r="CR14" s="818"/>
      <c r="CS14" s="818"/>
      <c r="CT14" s="818"/>
      <c r="CU14" s="818"/>
      <c r="CV14" s="818"/>
      <c r="CW14" s="818"/>
      <c r="CX14" s="818"/>
      <c r="CY14" s="818"/>
      <c r="CZ14" s="818"/>
      <c r="DA14" s="818"/>
      <c r="DB14" s="818"/>
      <c r="DC14" s="818"/>
      <c r="DD14" s="818"/>
      <c r="DE14" s="818"/>
      <c r="DF14" s="818"/>
      <c r="DG14" s="818"/>
      <c r="DH14" s="818"/>
      <c r="DI14" s="818"/>
      <c r="DJ14" s="818"/>
      <c r="DK14" s="818"/>
      <c r="DL14" s="818"/>
      <c r="DM14" s="818"/>
      <c r="DN14" s="818"/>
      <c r="DO14" s="818"/>
      <c r="DP14" s="818"/>
      <c r="DQ14" s="818"/>
      <c r="DR14" s="818"/>
      <c r="DS14" s="818"/>
      <c r="DT14" s="818"/>
      <c r="DU14" s="818"/>
      <c r="DV14" s="818"/>
      <c r="DW14" s="818"/>
      <c r="DX14" s="818"/>
      <c r="DY14" s="818"/>
      <c r="DZ14" s="818"/>
      <c r="EA14" s="818"/>
      <c r="EB14" s="818"/>
      <c r="EC14" s="818"/>
      <c r="ED14" s="818"/>
      <c r="EE14" s="818"/>
      <c r="EF14" s="818"/>
      <c r="EG14" s="818"/>
      <c r="EH14" s="818"/>
      <c r="EI14" s="818"/>
      <c r="EJ14" s="818"/>
      <c r="EK14" s="818"/>
      <c r="EL14" s="818"/>
      <c r="EM14" s="818"/>
      <c r="EN14" s="818"/>
      <c r="EO14" s="818"/>
      <c r="EP14" s="818"/>
      <c r="EQ14" s="818"/>
      <c r="ER14" s="818"/>
      <c r="ES14" s="818"/>
      <c r="ET14" s="818"/>
      <c r="EU14" s="818"/>
      <c r="EV14" s="818"/>
      <c r="EW14" s="818"/>
      <c r="EX14" s="818"/>
      <c r="EY14" s="818"/>
      <c r="EZ14" s="818"/>
      <c r="FA14" s="818"/>
      <c r="FB14" s="818"/>
      <c r="FC14" s="818"/>
      <c r="FD14" s="818"/>
      <c r="FE14" s="818"/>
      <c r="FF14" s="818"/>
      <c r="FG14" s="818"/>
      <c r="FH14" s="818"/>
      <c r="FI14" s="818"/>
      <c r="FJ14" s="818"/>
      <c r="FK14" s="818"/>
      <c r="FL14" s="818"/>
      <c r="FM14" s="818"/>
      <c r="FN14" s="818"/>
      <c r="FO14" s="818"/>
      <c r="FP14" s="818"/>
      <c r="FQ14" s="818"/>
      <c r="FR14" s="818"/>
      <c r="FS14" s="818"/>
      <c r="FT14" s="818"/>
      <c r="FU14" s="818"/>
      <c r="FV14" s="818"/>
      <c r="FW14" s="818"/>
      <c r="FX14" s="818"/>
      <c r="FY14" s="818"/>
      <c r="FZ14" s="818"/>
      <c r="GA14" s="818"/>
      <c r="GB14" s="818"/>
      <c r="GC14" s="818"/>
      <c r="GD14" s="818"/>
      <c r="GE14" s="818"/>
      <c r="GF14" s="818"/>
      <c r="GG14" s="818"/>
      <c r="GH14" s="818"/>
      <c r="GI14" s="818"/>
      <c r="GJ14" s="818"/>
      <c r="GK14" s="818"/>
      <c r="GL14" s="818"/>
      <c r="GM14" s="818"/>
      <c r="GN14" s="818"/>
      <c r="GO14" s="818"/>
      <c r="GP14" s="818"/>
      <c r="GQ14" s="818"/>
      <c r="GR14" s="818"/>
      <c r="GS14" s="818"/>
      <c r="GT14" s="818"/>
      <c r="GU14" s="818"/>
      <c r="GV14" s="818"/>
      <c r="GW14" s="818"/>
      <c r="GX14" s="818"/>
    </row>
    <row r="15" spans="1:206" s="739" customFormat="1" ht="16.5">
      <c r="A15" s="758" t="s">
        <v>102</v>
      </c>
      <c r="B15" s="752" t="s">
        <v>103</v>
      </c>
      <c r="C15" s="753"/>
      <c r="D15" s="817"/>
      <c r="E15" s="757" t="s">
        <v>104</v>
      </c>
      <c r="F15" s="752"/>
      <c r="G15" s="753" t="s">
        <v>105</v>
      </c>
      <c r="H15" s="753"/>
      <c r="I15" s="753"/>
      <c r="J15" s="753"/>
      <c r="K15" s="753"/>
      <c r="L15" s="753"/>
      <c r="M15" s="753"/>
      <c r="N15" s="755"/>
      <c r="O15" s="764"/>
      <c r="P15" s="765"/>
      <c r="Q15" s="770"/>
      <c r="R15" s="771"/>
      <c r="S15" s="771"/>
      <c r="T15" s="771"/>
      <c r="U15" s="771"/>
      <c r="V15" s="772"/>
      <c r="W15" s="773"/>
      <c r="X15" s="765"/>
      <c r="Y15" s="770"/>
      <c r="Z15" s="771"/>
      <c r="AA15" s="771"/>
      <c r="AB15" s="906"/>
      <c r="AC15" s="771"/>
      <c r="AD15" s="779"/>
      <c r="AE15" s="906"/>
      <c r="AF15" s="906"/>
      <c r="AG15" s="906"/>
      <c r="AH15" s="932"/>
      <c r="AI15" s="934"/>
      <c r="AJ15" s="935"/>
      <c r="AK15" s="812"/>
      <c r="AL15" s="938"/>
      <c r="AM15" s="753"/>
      <c r="AN15" s="753"/>
      <c r="AO15" s="753"/>
      <c r="AP15" s="753"/>
      <c r="AQ15" s="753"/>
      <c r="AR15" s="797"/>
      <c r="AS15" s="797"/>
      <c r="AT15" s="797"/>
      <c r="AU15" s="797"/>
      <c r="AV15" s="797"/>
      <c r="AW15" s="797"/>
      <c r="AX15" s="813"/>
      <c r="AY15" s="813"/>
      <c r="AZ15" s="813"/>
      <c r="BA15" s="813"/>
      <c r="BB15" s="813"/>
      <c r="BC15" s="817"/>
      <c r="BD15" s="812"/>
      <c r="BE15" s="812"/>
      <c r="BF15" s="813"/>
      <c r="BG15" s="813"/>
      <c r="BH15" s="813"/>
      <c r="BI15" s="813"/>
      <c r="BJ15" s="813"/>
      <c r="BK15" s="813"/>
      <c r="BL15" s="813"/>
      <c r="BM15" s="813"/>
      <c r="BN15" s="813"/>
      <c r="BO15" s="813"/>
      <c r="BP15" s="813"/>
      <c r="BQ15" s="969"/>
      <c r="BR15" s="970"/>
      <c r="BS15" s="970"/>
      <c r="BT15" s="970"/>
      <c r="BU15" s="970"/>
      <c r="BV15" s="970"/>
      <c r="BW15" s="970"/>
      <c r="BX15" s="970"/>
      <c r="BY15" s="970"/>
      <c r="BZ15" s="970"/>
      <c r="CA15" s="970"/>
      <c r="CB15" s="970"/>
      <c r="CC15" s="970"/>
      <c r="CD15" s="970"/>
      <c r="CE15" s="970"/>
      <c r="CF15" s="971"/>
      <c r="CG15" s="913"/>
      <c r="CH15" s="913"/>
      <c r="CI15" s="913"/>
      <c r="CJ15" s="913"/>
      <c r="CK15" s="913"/>
      <c r="CL15" s="913"/>
      <c r="CM15" s="918"/>
    </row>
    <row r="16" spans="1:206" s="739" customFormat="1" ht="9.75" customHeight="1">
      <c r="A16" s="758" t="s">
        <v>106</v>
      </c>
      <c r="B16" s="752" t="s">
        <v>107</v>
      </c>
      <c r="C16" s="753"/>
      <c r="D16" s="817"/>
      <c r="E16" s="757" t="s">
        <v>108</v>
      </c>
      <c r="F16" s="752"/>
      <c r="G16" s="753" t="s">
        <v>109</v>
      </c>
      <c r="H16" s="753"/>
      <c r="I16" s="753"/>
      <c r="J16" s="753"/>
      <c r="K16" s="753"/>
      <c r="L16" s="753"/>
      <c r="M16" s="753"/>
      <c r="N16" s="755"/>
      <c r="O16" s="764"/>
      <c r="P16" s="765"/>
      <c r="Q16" s="770"/>
      <c r="R16" s="771"/>
      <c r="S16" s="771"/>
      <c r="T16" s="771"/>
      <c r="U16" s="771"/>
      <c r="V16" s="772"/>
      <c r="W16" s="773"/>
      <c r="X16" s="765"/>
      <c r="Y16" s="770"/>
      <c r="Z16" s="771"/>
      <c r="AA16" s="771"/>
      <c r="AB16" s="906"/>
      <c r="AC16" s="771"/>
      <c r="AD16" s="779"/>
      <c r="AE16" s="906"/>
      <c r="AF16" s="906"/>
      <c r="AG16" s="906"/>
      <c r="AH16" s="932"/>
      <c r="AI16" s="934"/>
      <c r="AJ16" s="935"/>
      <c r="AK16" s="812"/>
      <c r="AL16" s="938"/>
      <c r="AM16" s="753"/>
      <c r="AN16" s="753"/>
      <c r="AO16" s="753"/>
      <c r="AP16" s="753"/>
      <c r="AQ16" s="753"/>
      <c r="AR16" s="797"/>
      <c r="AS16" s="797"/>
      <c r="AT16" s="797"/>
      <c r="AU16" s="797"/>
      <c r="AV16" s="797"/>
      <c r="AW16" s="797"/>
      <c r="AX16" s="813"/>
      <c r="AY16" s="813"/>
      <c r="AZ16" s="813"/>
      <c r="BA16" s="813"/>
      <c r="BB16" s="813"/>
      <c r="BC16" s="817"/>
      <c r="BD16" s="812"/>
      <c r="BE16" s="812"/>
      <c r="BF16" s="813"/>
      <c r="BG16" s="813"/>
      <c r="BH16" s="813"/>
      <c r="BI16" s="813"/>
      <c r="BJ16" s="813"/>
      <c r="BK16" s="813"/>
      <c r="BL16" s="813"/>
      <c r="BM16" s="813"/>
      <c r="BN16" s="813"/>
      <c r="BO16" s="813"/>
      <c r="BP16" s="813"/>
      <c r="BQ16" s="969"/>
      <c r="BR16" s="970"/>
      <c r="BS16" s="970"/>
      <c r="BT16" s="970"/>
      <c r="BU16" s="970"/>
      <c r="BV16" s="970"/>
      <c r="BW16" s="970"/>
      <c r="BX16" s="970"/>
      <c r="BY16" s="970"/>
      <c r="BZ16" s="970"/>
      <c r="CA16" s="970"/>
      <c r="CB16" s="970"/>
      <c r="CC16" s="970"/>
      <c r="CD16" s="970"/>
      <c r="CE16" s="970"/>
      <c r="CF16" s="971"/>
      <c r="CG16" s="913"/>
      <c r="CH16" s="913"/>
      <c r="CI16" s="913"/>
      <c r="CJ16" s="913"/>
      <c r="CK16" s="913"/>
      <c r="CL16" s="913"/>
      <c r="CM16" s="918"/>
    </row>
    <row r="17" spans="1:206" s="739" customFormat="1" ht="16.5">
      <c r="A17" s="758" t="s">
        <v>110</v>
      </c>
      <c r="B17" s="752" t="s">
        <v>111</v>
      </c>
      <c r="C17" s="753"/>
      <c r="D17" s="817"/>
      <c r="E17" s="757" t="s">
        <v>112</v>
      </c>
      <c r="F17" s="752"/>
      <c r="G17" s="753" t="s">
        <v>113</v>
      </c>
      <c r="H17" s="753"/>
      <c r="I17" s="753"/>
      <c r="J17" s="753"/>
      <c r="K17" s="753"/>
      <c r="L17" s="753"/>
      <c r="M17" s="753"/>
      <c r="N17" s="755"/>
      <c r="O17" s="764"/>
      <c r="P17" s="765"/>
      <c r="Q17" s="770"/>
      <c r="R17" s="771"/>
      <c r="S17" s="771"/>
      <c r="T17" s="771"/>
      <c r="U17" s="771"/>
      <c r="V17" s="772"/>
      <c r="W17" s="773"/>
      <c r="X17" s="765"/>
      <c r="Y17" s="770"/>
      <c r="Z17" s="771"/>
      <c r="AA17" s="771"/>
      <c r="AB17" s="906"/>
      <c r="AC17" s="771"/>
      <c r="AD17" s="779"/>
      <c r="AE17" s="906"/>
      <c r="AF17" s="906"/>
      <c r="AG17" s="906"/>
      <c r="AH17" s="932"/>
      <c r="AI17" s="934"/>
      <c r="AJ17" s="935"/>
      <c r="AK17" s="812"/>
      <c r="AL17" s="938"/>
      <c r="AM17" s="753"/>
      <c r="AN17" s="753"/>
      <c r="AO17" s="753"/>
      <c r="AP17" s="753"/>
      <c r="AQ17" s="753"/>
      <c r="AR17" s="797"/>
      <c r="AS17" s="797"/>
      <c r="AT17" s="797"/>
      <c r="AU17" s="797"/>
      <c r="AV17" s="797"/>
      <c r="AW17" s="797"/>
      <c r="AX17" s="813"/>
      <c r="AY17" s="813"/>
      <c r="AZ17" s="813"/>
      <c r="BA17" s="813"/>
      <c r="BB17" s="813"/>
      <c r="BC17" s="817"/>
      <c r="BD17" s="812"/>
      <c r="BE17" s="812"/>
      <c r="BF17" s="813"/>
      <c r="BG17" s="813"/>
      <c r="BH17" s="813"/>
      <c r="BI17" s="813"/>
      <c r="BJ17" s="813"/>
      <c r="BK17" s="813"/>
      <c r="BL17" s="813"/>
      <c r="BM17" s="813"/>
      <c r="BN17" s="813"/>
      <c r="BO17" s="813"/>
      <c r="BP17" s="813"/>
      <c r="BQ17" s="969"/>
      <c r="BR17" s="970"/>
      <c r="BS17" s="970"/>
      <c r="BT17" s="970"/>
      <c r="BU17" s="970"/>
      <c r="BV17" s="970"/>
      <c r="BW17" s="970"/>
      <c r="BX17" s="970"/>
      <c r="BY17" s="970"/>
      <c r="BZ17" s="970"/>
      <c r="CA17" s="970"/>
      <c r="CB17" s="970"/>
      <c r="CC17" s="970"/>
      <c r="CD17" s="970"/>
      <c r="CE17" s="970"/>
      <c r="CF17" s="971"/>
      <c r="CG17" s="913"/>
      <c r="CH17" s="913"/>
      <c r="CI17" s="913"/>
      <c r="CJ17" s="913"/>
      <c r="CK17" s="913"/>
      <c r="CL17" s="913"/>
      <c r="CM17" s="918"/>
    </row>
    <row r="18" spans="1:206" s="739" customFormat="1" ht="16.5">
      <c r="A18" s="758" t="s">
        <v>114</v>
      </c>
      <c r="B18" s="762" t="s">
        <v>115</v>
      </c>
      <c r="C18" s="763"/>
      <c r="D18" s="816"/>
      <c r="E18" s="757" t="s">
        <v>116</v>
      </c>
      <c r="F18" s="762"/>
      <c r="G18" s="763" t="s">
        <v>117</v>
      </c>
      <c r="H18" s="763"/>
      <c r="I18" s="753"/>
      <c r="J18" s="753"/>
      <c r="K18" s="753"/>
      <c r="L18" s="753"/>
      <c r="M18" s="753"/>
      <c r="N18" s="755"/>
      <c r="O18" s="764"/>
      <c r="P18" s="765"/>
      <c r="Q18" s="770"/>
      <c r="R18" s="771"/>
      <c r="S18" s="771"/>
      <c r="T18" s="771"/>
      <c r="U18" s="771"/>
      <c r="V18" s="772"/>
      <c r="W18" s="773"/>
      <c r="X18" s="765"/>
      <c r="Y18" s="770"/>
      <c r="Z18" s="771"/>
      <c r="AA18" s="771"/>
      <c r="AB18" s="906"/>
      <c r="AC18" s="771"/>
      <c r="AD18" s="779"/>
      <c r="AE18" s="906"/>
      <c r="AF18" s="906"/>
      <c r="AG18" s="906"/>
      <c r="AH18" s="932"/>
      <c r="AI18" s="934"/>
      <c r="AJ18" s="935"/>
      <c r="AK18" s="812"/>
      <c r="AL18" s="938"/>
      <c r="AM18" s="753"/>
      <c r="AN18" s="753"/>
      <c r="AO18" s="753"/>
      <c r="AP18" s="753"/>
      <c r="AQ18" s="753"/>
      <c r="AR18" s="797"/>
      <c r="AS18" s="797"/>
      <c r="AT18" s="797"/>
      <c r="AU18" s="797"/>
      <c r="AV18" s="797"/>
      <c r="AW18" s="797"/>
      <c r="AX18" s="813"/>
      <c r="AY18" s="813"/>
      <c r="AZ18" s="813"/>
      <c r="BA18" s="813"/>
      <c r="BB18" s="813"/>
      <c r="BC18" s="817"/>
      <c r="BD18" s="812"/>
      <c r="BE18" s="812"/>
      <c r="BF18" s="813"/>
      <c r="BG18" s="813"/>
      <c r="BH18" s="813"/>
      <c r="BI18" s="813"/>
      <c r="BJ18" s="813"/>
      <c r="BK18" s="813"/>
      <c r="BL18" s="813"/>
      <c r="BM18" s="813"/>
      <c r="BN18" s="813"/>
      <c r="BO18" s="813"/>
      <c r="BP18" s="813"/>
      <c r="BQ18" s="969"/>
      <c r="BR18" s="970"/>
      <c r="BS18" s="970"/>
      <c r="BT18" s="970"/>
      <c r="BU18" s="970"/>
      <c r="BV18" s="970"/>
      <c r="BW18" s="970"/>
      <c r="BX18" s="970"/>
      <c r="BY18" s="970"/>
      <c r="BZ18" s="970"/>
      <c r="CA18" s="970"/>
      <c r="CB18" s="970"/>
      <c r="CC18" s="970"/>
      <c r="CD18" s="970"/>
      <c r="CE18" s="970"/>
      <c r="CF18" s="971"/>
      <c r="CG18" s="913"/>
      <c r="CH18" s="913"/>
      <c r="CI18" s="913"/>
      <c r="CJ18" s="913"/>
      <c r="CK18" s="913"/>
      <c r="CL18" s="913"/>
      <c r="CM18" s="918"/>
    </row>
    <row r="19" spans="1:206" s="739" customFormat="1" ht="16.5">
      <c r="A19" s="758" t="s">
        <v>118</v>
      </c>
      <c r="B19" s="762" t="s">
        <v>119</v>
      </c>
      <c r="C19" s="763"/>
      <c r="D19" s="816"/>
      <c r="E19" s="757" t="s">
        <v>120</v>
      </c>
      <c r="F19" s="762"/>
      <c r="G19" s="763" t="s">
        <v>121</v>
      </c>
      <c r="H19" s="763"/>
      <c r="I19" s="753"/>
      <c r="J19" s="753"/>
      <c r="K19" s="753"/>
      <c r="L19" s="753"/>
      <c r="M19" s="753"/>
      <c r="N19" s="755"/>
      <c r="O19" s="764"/>
      <c r="P19" s="765"/>
      <c r="Q19" s="770"/>
      <c r="R19" s="771"/>
      <c r="S19" s="771"/>
      <c r="T19" s="771"/>
      <c r="U19" s="771"/>
      <c r="V19" s="772"/>
      <c r="W19" s="773"/>
      <c r="X19" s="765"/>
      <c r="Y19" s="770"/>
      <c r="Z19" s="771"/>
      <c r="AA19" s="771"/>
      <c r="AB19" s="906"/>
      <c r="AC19" s="771"/>
      <c r="AD19" s="779"/>
      <c r="AE19" s="906"/>
      <c r="AF19" s="906"/>
      <c r="AG19" s="906"/>
      <c r="AH19" s="932"/>
      <c r="AI19" s="934"/>
      <c r="AJ19" s="935"/>
      <c r="AK19" s="812"/>
      <c r="AL19" s="938"/>
      <c r="AM19" s="753"/>
      <c r="AN19" s="753"/>
      <c r="AO19" s="753"/>
      <c r="AP19" s="753"/>
      <c r="AQ19" s="753"/>
      <c r="AR19" s="797"/>
      <c r="AS19" s="797"/>
      <c r="AT19" s="797"/>
      <c r="AU19" s="797"/>
      <c r="AV19" s="797"/>
      <c r="AW19" s="797"/>
      <c r="AX19" s="813"/>
      <c r="AY19" s="813"/>
      <c r="AZ19" s="813"/>
      <c r="BA19" s="813"/>
      <c r="BB19" s="813"/>
      <c r="BC19" s="817"/>
      <c r="BD19" s="812"/>
      <c r="BE19" s="812"/>
      <c r="BF19" s="813"/>
      <c r="BG19" s="813"/>
      <c r="BH19" s="813"/>
      <c r="BI19" s="813"/>
      <c r="BJ19" s="813"/>
      <c r="BK19" s="813"/>
      <c r="BL19" s="813"/>
      <c r="BM19" s="813"/>
      <c r="BN19" s="813"/>
      <c r="BO19" s="813"/>
      <c r="BP19" s="813"/>
      <c r="BQ19" s="969"/>
      <c r="BR19" s="970"/>
      <c r="BS19" s="970"/>
      <c r="BT19" s="970"/>
      <c r="BU19" s="970"/>
      <c r="BV19" s="970"/>
      <c r="BW19" s="970"/>
      <c r="BX19" s="970"/>
      <c r="BY19" s="970"/>
      <c r="BZ19" s="970"/>
      <c r="CA19" s="970"/>
      <c r="CB19" s="970"/>
      <c r="CC19" s="970"/>
      <c r="CD19" s="970"/>
      <c r="CE19" s="970"/>
      <c r="CF19" s="971"/>
      <c r="CG19" s="913"/>
      <c r="CH19" s="913"/>
      <c r="CI19" s="913"/>
      <c r="CJ19" s="913"/>
      <c r="CK19" s="913"/>
      <c r="CL19" s="913"/>
      <c r="CM19" s="918"/>
    </row>
    <row r="20" spans="1:206" s="739" customFormat="1" ht="16.5">
      <c r="A20" s="758"/>
      <c r="B20" s="762"/>
      <c r="C20" s="763"/>
      <c r="D20" s="816"/>
      <c r="E20" s="757" t="s">
        <v>122</v>
      </c>
      <c r="F20" s="762"/>
      <c r="G20" s="763" t="s">
        <v>123</v>
      </c>
      <c r="H20" s="763"/>
      <c r="I20" s="753"/>
      <c r="J20" s="753"/>
      <c r="K20" s="753"/>
      <c r="L20" s="753"/>
      <c r="M20" s="753"/>
      <c r="N20" s="755"/>
      <c r="O20" s="764"/>
      <c r="P20" s="765"/>
      <c r="Q20" s="770"/>
      <c r="R20" s="771"/>
      <c r="S20" s="771"/>
      <c r="T20" s="771"/>
      <c r="U20" s="771"/>
      <c r="V20" s="772"/>
      <c r="W20" s="773"/>
      <c r="X20" s="765"/>
      <c r="Y20" s="770"/>
      <c r="Z20" s="771"/>
      <c r="AA20" s="771"/>
      <c r="AB20" s="906"/>
      <c r="AC20" s="771"/>
      <c r="AD20" s="779"/>
      <c r="AE20" s="906"/>
      <c r="AF20" s="906"/>
      <c r="AG20" s="906"/>
      <c r="AH20" s="932"/>
      <c r="AI20" s="934"/>
      <c r="AJ20" s="935"/>
      <c r="AK20" s="812"/>
      <c r="AL20" s="938"/>
      <c r="AM20" s="753"/>
      <c r="AN20" s="753"/>
      <c r="AO20" s="753"/>
      <c r="AP20" s="753"/>
      <c r="AQ20" s="753"/>
      <c r="AR20" s="797"/>
      <c r="AS20" s="797"/>
      <c r="AT20" s="797"/>
      <c r="AU20" s="797"/>
      <c r="AV20" s="797"/>
      <c r="AW20" s="797"/>
      <c r="AX20" s="813"/>
      <c r="AY20" s="813"/>
      <c r="AZ20" s="813"/>
      <c r="BA20" s="813"/>
      <c r="BB20" s="813"/>
      <c r="BC20" s="817"/>
      <c r="BD20" s="812"/>
      <c r="BE20" s="812"/>
      <c r="BF20" s="813"/>
      <c r="BG20" s="813"/>
      <c r="BH20" s="813"/>
      <c r="BI20" s="813"/>
      <c r="BJ20" s="813"/>
      <c r="BK20" s="813"/>
      <c r="BL20" s="813"/>
      <c r="BM20" s="813"/>
      <c r="BN20" s="813"/>
      <c r="BO20" s="813"/>
      <c r="BP20" s="813"/>
      <c r="BQ20" s="969"/>
      <c r="BR20" s="970"/>
      <c r="BS20" s="970"/>
      <c r="BT20" s="970"/>
      <c r="BU20" s="970"/>
      <c r="BV20" s="970"/>
      <c r="BW20" s="970"/>
      <c r="BX20" s="970"/>
      <c r="BY20" s="970"/>
      <c r="BZ20" s="970"/>
      <c r="CA20" s="970"/>
      <c r="CB20" s="970"/>
      <c r="CC20" s="970"/>
      <c r="CD20" s="970"/>
      <c r="CE20" s="970"/>
      <c r="CF20" s="971"/>
      <c r="CG20" s="913"/>
      <c r="CH20" s="913"/>
      <c r="CI20" s="913"/>
      <c r="CJ20" s="913"/>
      <c r="CK20" s="913"/>
      <c r="CL20" s="913"/>
      <c r="CM20" s="918"/>
    </row>
    <row r="21" spans="1:206" s="739" customFormat="1" ht="16.5">
      <c r="A21" s="975" t="s">
        <v>124</v>
      </c>
      <c r="B21" s="976"/>
      <c r="C21" s="976"/>
      <c r="D21" s="977"/>
      <c r="E21" s="978"/>
      <c r="F21" s="978"/>
      <c r="G21" s="978"/>
      <c r="H21" s="978"/>
      <c r="I21" s="978"/>
      <c r="J21" s="978"/>
      <c r="K21" s="978"/>
      <c r="L21" s="978"/>
      <c r="M21" s="978"/>
      <c r="N21" s="978"/>
      <c r="O21" s="978"/>
      <c r="P21" s="978"/>
      <c r="Q21" s="978"/>
      <c r="R21" s="978"/>
      <c r="S21" s="978"/>
      <c r="T21" s="978"/>
      <c r="U21" s="978"/>
      <c r="V21" s="978"/>
      <c r="W21" s="978"/>
      <c r="X21" s="978"/>
      <c r="Y21" s="978"/>
      <c r="Z21" s="978"/>
      <c r="AA21" s="978"/>
      <c r="AB21" s="978"/>
      <c r="AC21" s="978"/>
      <c r="AD21" s="978"/>
      <c r="AE21" s="978"/>
      <c r="AF21" s="978"/>
      <c r="AG21" s="978"/>
      <c r="AH21" s="978"/>
      <c r="AI21" s="978"/>
      <c r="AJ21" s="978"/>
      <c r="AK21" s="976"/>
      <c r="AL21" s="976"/>
      <c r="AM21" s="976"/>
      <c r="AN21" s="976"/>
      <c r="AO21" s="976"/>
      <c r="AP21" s="976"/>
      <c r="AQ21" s="976"/>
      <c r="AR21" s="976"/>
      <c r="AS21" s="976"/>
      <c r="AT21" s="976"/>
      <c r="AU21" s="976"/>
      <c r="AV21" s="976"/>
      <c r="AW21" s="976"/>
      <c r="AX21" s="979"/>
      <c r="AY21" s="979"/>
      <c r="AZ21" s="979"/>
      <c r="BA21" s="979"/>
      <c r="BB21" s="979"/>
      <c r="BC21" s="979"/>
      <c r="BD21" s="980"/>
      <c r="BE21" s="980"/>
      <c r="BF21" s="980"/>
      <c r="BG21" s="980"/>
      <c r="BH21" s="980"/>
      <c r="BI21" s="980"/>
      <c r="BJ21" s="980"/>
      <c r="BK21" s="980"/>
      <c r="BL21" s="980"/>
      <c r="BM21" s="980"/>
      <c r="BN21" s="980"/>
      <c r="BO21" s="980"/>
      <c r="BP21" s="980"/>
      <c r="BQ21" s="980"/>
      <c r="BR21" s="980"/>
      <c r="BS21" s="980"/>
      <c r="BT21" s="980"/>
      <c r="BU21" s="980"/>
      <c r="BV21" s="980"/>
      <c r="BW21" s="980"/>
      <c r="BX21" s="980"/>
      <c r="BY21" s="980"/>
      <c r="BZ21" s="980"/>
      <c r="CA21" s="980"/>
      <c r="CB21" s="980"/>
      <c r="CC21" s="978"/>
      <c r="CD21" s="978"/>
      <c r="CE21" s="978"/>
      <c r="CF21" s="981"/>
      <c r="CG21" s="913"/>
      <c r="CH21" s="913"/>
      <c r="CI21" s="913"/>
      <c r="CJ21" s="913"/>
      <c r="CK21" s="913"/>
      <c r="CL21" s="913"/>
      <c r="CM21" s="918"/>
    </row>
    <row r="22" spans="1:206" s="740" customFormat="1" ht="29.1" customHeight="1">
      <c r="A22" s="995" t="s">
        <v>125</v>
      </c>
      <c r="B22" s="995" t="s">
        <v>126</v>
      </c>
      <c r="C22" s="982" t="s">
        <v>127</v>
      </c>
      <c r="D22" s="983"/>
      <c r="E22" s="983"/>
      <c r="F22" s="983"/>
      <c r="G22" s="983"/>
      <c r="H22" s="983"/>
      <c r="I22" s="983"/>
      <c r="J22" s="983"/>
      <c r="K22" s="983"/>
      <c r="L22" s="983"/>
      <c r="M22" s="983"/>
      <c r="N22" s="983"/>
      <c r="O22" s="983"/>
      <c r="P22" s="983"/>
      <c r="Q22" s="983"/>
      <c r="R22" s="983"/>
      <c r="S22" s="983"/>
      <c r="T22" s="983"/>
      <c r="U22" s="983"/>
      <c r="V22" s="983"/>
      <c r="W22" s="984"/>
      <c r="X22" s="985" t="s">
        <v>128</v>
      </c>
      <c r="Y22" s="985"/>
      <c r="Z22" s="985"/>
      <c r="AA22" s="985"/>
      <c r="AB22" s="985"/>
      <c r="AC22" s="985"/>
      <c r="AD22" s="985"/>
      <c r="AE22" s="985"/>
      <c r="AF22" s="985"/>
      <c r="AG22" s="985"/>
      <c r="AH22" s="985"/>
      <c r="AI22" s="985"/>
      <c r="AJ22" s="985"/>
      <c r="AK22" s="985" t="s">
        <v>129</v>
      </c>
      <c r="AL22" s="985"/>
      <c r="AM22" s="1001" t="s">
        <v>130</v>
      </c>
      <c r="AN22" s="1002"/>
      <c r="AO22" s="1002"/>
      <c r="AP22" s="1002"/>
      <c r="AQ22" s="1002"/>
      <c r="AR22" s="1002"/>
      <c r="AS22" s="1002"/>
      <c r="AT22" s="1002"/>
      <c r="AU22" s="1002"/>
      <c r="AV22" s="1003"/>
      <c r="AW22" s="987" t="s">
        <v>131</v>
      </c>
      <c r="AX22" s="986" t="s">
        <v>132</v>
      </c>
      <c r="AY22" s="986"/>
      <c r="AZ22" s="986"/>
      <c r="BA22" s="986"/>
      <c r="BB22" s="986"/>
      <c r="BC22" s="986"/>
      <c r="BD22" s="986"/>
      <c r="BE22" s="986"/>
      <c r="BF22" s="986"/>
      <c r="BG22" s="986"/>
      <c r="BH22" s="986"/>
      <c r="BI22" s="986"/>
      <c r="BJ22" s="986"/>
      <c r="BK22" s="986"/>
      <c r="BL22" s="986"/>
      <c r="BM22" s="986"/>
      <c r="BN22" s="986"/>
      <c r="BO22" s="986"/>
      <c r="BP22" s="986"/>
      <c r="BQ22" s="986"/>
      <c r="BR22" s="986"/>
      <c r="BS22" s="986"/>
      <c r="BT22" s="986"/>
      <c r="BU22" s="986"/>
      <c r="BV22" s="986"/>
      <c r="BW22" s="986"/>
      <c r="BX22" s="986"/>
      <c r="BY22" s="986"/>
      <c r="BZ22" s="986"/>
      <c r="CA22" s="986"/>
      <c r="CB22" s="986"/>
      <c r="CC22" s="986"/>
      <c r="CD22" s="986"/>
      <c r="CE22" s="986"/>
      <c r="CF22" s="986"/>
      <c r="CG22" s="986"/>
      <c r="CH22" s="986"/>
      <c r="CI22" s="986"/>
      <c r="CJ22" s="986"/>
      <c r="CK22" s="986"/>
      <c r="CL22" s="986"/>
      <c r="CM22" s="987" t="s">
        <v>32</v>
      </c>
      <c r="CN22" s="987"/>
      <c r="CO22" s="987"/>
      <c r="CP22" s="987"/>
      <c r="CQ22" s="987"/>
      <c r="CR22" s="987"/>
      <c r="CS22" s="987" t="s">
        <v>133</v>
      </c>
      <c r="CT22" s="987"/>
      <c r="CU22" s="987"/>
      <c r="CV22" s="987"/>
      <c r="CW22" s="987"/>
      <c r="CX22" s="987"/>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5"/>
      <c r="ED22" s="745"/>
      <c r="EE22" s="745"/>
      <c r="EF22" s="745"/>
      <c r="EG22" s="745"/>
      <c r="EH22" s="745"/>
      <c r="EI22" s="745"/>
      <c r="EJ22" s="745"/>
      <c r="EK22" s="745"/>
      <c r="EL22" s="745"/>
      <c r="EM22" s="745"/>
      <c r="EN22" s="745"/>
      <c r="EO22" s="745"/>
      <c r="EP22" s="745"/>
      <c r="EQ22" s="745"/>
      <c r="ER22" s="745"/>
      <c r="ES22" s="745"/>
      <c r="ET22" s="745"/>
      <c r="EU22" s="745"/>
      <c r="EV22" s="745"/>
      <c r="EW22" s="745"/>
      <c r="EX22" s="745"/>
      <c r="EY22" s="745"/>
      <c r="EZ22" s="745"/>
      <c r="FA22" s="745"/>
      <c r="FB22" s="745"/>
      <c r="FC22" s="745"/>
      <c r="FD22" s="745"/>
      <c r="FE22" s="745"/>
      <c r="FF22" s="745"/>
      <c r="FG22" s="745"/>
      <c r="FH22" s="745"/>
      <c r="FI22" s="745"/>
      <c r="FJ22" s="745"/>
      <c r="FK22" s="745"/>
      <c r="FL22" s="745"/>
      <c r="FM22" s="745"/>
      <c r="FN22" s="745"/>
      <c r="FO22" s="745"/>
      <c r="FP22" s="745"/>
      <c r="FQ22" s="745"/>
      <c r="FR22" s="745"/>
      <c r="FS22" s="745"/>
      <c r="FT22" s="745"/>
      <c r="FU22" s="745"/>
      <c r="FV22" s="745"/>
      <c r="FW22" s="745"/>
      <c r="FX22" s="745"/>
      <c r="FY22" s="745"/>
      <c r="FZ22" s="745"/>
      <c r="GA22" s="745"/>
      <c r="GB22" s="745"/>
      <c r="GC22" s="745"/>
      <c r="GD22" s="745"/>
      <c r="GE22" s="745"/>
      <c r="GF22" s="745"/>
      <c r="GG22" s="745"/>
      <c r="GH22" s="745"/>
      <c r="GI22" s="745"/>
      <c r="GJ22" s="745"/>
      <c r="GK22" s="745"/>
      <c r="GL22" s="745"/>
      <c r="GM22" s="745"/>
      <c r="GN22" s="745"/>
      <c r="GO22" s="745"/>
      <c r="GP22" s="745"/>
      <c r="GQ22" s="745"/>
      <c r="GR22" s="745"/>
      <c r="GS22" s="745"/>
      <c r="GT22" s="745"/>
      <c r="GU22" s="745"/>
      <c r="GV22" s="745"/>
      <c r="GW22" s="745"/>
      <c r="GX22" s="745"/>
    </row>
    <row r="23" spans="1:206" s="740" customFormat="1" ht="33" customHeight="1">
      <c r="A23" s="996"/>
      <c r="B23" s="996"/>
      <c r="C23" s="995" t="s">
        <v>134</v>
      </c>
      <c r="D23" s="995" t="s">
        <v>135</v>
      </c>
      <c r="E23" s="995" t="s">
        <v>136</v>
      </c>
      <c r="F23" s="995" t="s">
        <v>137</v>
      </c>
      <c r="G23" s="995" t="s">
        <v>138</v>
      </c>
      <c r="H23" s="995" t="s">
        <v>139</v>
      </c>
      <c r="I23" s="982" t="s">
        <v>140</v>
      </c>
      <c r="J23" s="984"/>
      <c r="K23" s="988" t="s">
        <v>129</v>
      </c>
      <c r="L23" s="989"/>
      <c r="M23" s="990" t="s">
        <v>141</v>
      </c>
      <c r="N23" s="991"/>
      <c r="O23" s="991"/>
      <c r="P23" s="991"/>
      <c r="Q23" s="991"/>
      <c r="R23" s="991"/>
      <c r="S23" s="991"/>
      <c r="T23" s="991"/>
      <c r="U23" s="991"/>
      <c r="V23" s="992"/>
      <c r="W23" s="995" t="s">
        <v>142</v>
      </c>
      <c r="X23" s="995" t="s">
        <v>143</v>
      </c>
      <c r="Y23" s="987" t="s">
        <v>144</v>
      </c>
      <c r="Z23" s="995" t="s">
        <v>145</v>
      </c>
      <c r="AA23" s="995" t="s">
        <v>146</v>
      </c>
      <c r="AB23" s="995" t="s">
        <v>147</v>
      </c>
      <c r="AC23" s="998" t="s">
        <v>148</v>
      </c>
      <c r="AD23" s="998" t="s">
        <v>149</v>
      </c>
      <c r="AE23" s="987" t="s">
        <v>138</v>
      </c>
      <c r="AF23" s="987" t="s">
        <v>139</v>
      </c>
      <c r="AG23" s="999" t="s">
        <v>150</v>
      </c>
      <c r="AH23" s="999" t="s">
        <v>151</v>
      </c>
      <c r="AI23" s="986" t="s">
        <v>140</v>
      </c>
      <c r="AJ23" s="986"/>
      <c r="AK23" s="985"/>
      <c r="AL23" s="985"/>
      <c r="AM23" s="1004"/>
      <c r="AN23" s="1005"/>
      <c r="AO23" s="1005"/>
      <c r="AP23" s="1005"/>
      <c r="AQ23" s="1005"/>
      <c r="AR23" s="1005"/>
      <c r="AS23" s="1005"/>
      <c r="AT23" s="1005"/>
      <c r="AU23" s="1005"/>
      <c r="AV23" s="1006"/>
      <c r="AW23" s="987"/>
      <c r="AX23" s="986">
        <v>2023</v>
      </c>
      <c r="AY23" s="986"/>
      <c r="AZ23" s="986"/>
      <c r="BA23" s="986"/>
      <c r="BB23" s="993">
        <v>2024</v>
      </c>
      <c r="BC23" s="993"/>
      <c r="BD23" s="993"/>
      <c r="BE23" s="993"/>
      <c r="BF23" s="986">
        <v>2025</v>
      </c>
      <c r="BG23" s="986"/>
      <c r="BH23" s="986"/>
      <c r="BI23" s="986"/>
      <c r="BJ23" s="993">
        <v>2026</v>
      </c>
      <c r="BK23" s="993"/>
      <c r="BL23" s="993"/>
      <c r="BM23" s="993"/>
      <c r="BN23" s="986">
        <v>2027</v>
      </c>
      <c r="BO23" s="986"/>
      <c r="BP23" s="986"/>
      <c r="BQ23" s="986"/>
      <c r="BR23" s="993">
        <v>2028</v>
      </c>
      <c r="BS23" s="993"/>
      <c r="BT23" s="993"/>
      <c r="BU23" s="993"/>
      <c r="BV23" s="986">
        <v>2029</v>
      </c>
      <c r="BW23" s="986"/>
      <c r="BX23" s="986"/>
      <c r="BY23" s="986"/>
      <c r="BZ23" s="993">
        <v>2030</v>
      </c>
      <c r="CA23" s="993"/>
      <c r="CB23" s="993"/>
      <c r="CC23" s="993"/>
      <c r="CD23" s="986">
        <v>2031</v>
      </c>
      <c r="CE23" s="986"/>
      <c r="CF23" s="986"/>
      <c r="CG23" s="986"/>
      <c r="CH23" s="994">
        <v>2032</v>
      </c>
      <c r="CI23" s="994"/>
      <c r="CJ23" s="994"/>
      <c r="CK23" s="994"/>
      <c r="CL23" s="986" t="s">
        <v>152</v>
      </c>
      <c r="CM23" s="1007" t="s">
        <v>153</v>
      </c>
      <c r="CN23" s="987" t="s">
        <v>154</v>
      </c>
      <c r="CO23" s="987" t="s">
        <v>155</v>
      </c>
      <c r="CP23" s="987" t="s">
        <v>156</v>
      </c>
      <c r="CQ23" s="987" t="s">
        <v>157</v>
      </c>
      <c r="CR23" s="987" t="s">
        <v>158</v>
      </c>
      <c r="CS23" s="1000" t="s">
        <v>153</v>
      </c>
      <c r="CT23" s="985" t="s">
        <v>154</v>
      </c>
      <c r="CU23" s="987" t="s">
        <v>155</v>
      </c>
      <c r="CV23" s="987" t="s">
        <v>156</v>
      </c>
      <c r="CW23" s="987" t="s">
        <v>157</v>
      </c>
      <c r="CX23" s="987" t="s">
        <v>158</v>
      </c>
      <c r="CY23" s="745"/>
      <c r="CZ23" s="745"/>
      <c r="DA23" s="745"/>
      <c r="DB23" s="745"/>
      <c r="DC23" s="745"/>
      <c r="DD23" s="745"/>
      <c r="DE23" s="745"/>
      <c r="DF23" s="745"/>
      <c r="DG23" s="745"/>
      <c r="DH23" s="745"/>
      <c r="DI23" s="745"/>
      <c r="DJ23" s="745"/>
      <c r="DK23" s="745"/>
      <c r="DL23" s="745"/>
      <c r="DM23" s="745"/>
      <c r="DN23" s="745"/>
      <c r="DO23" s="745"/>
      <c r="DP23" s="745"/>
      <c r="DQ23" s="745"/>
      <c r="DR23" s="745"/>
      <c r="DS23" s="745"/>
      <c r="DT23" s="745"/>
      <c r="DU23" s="745"/>
      <c r="DV23" s="745"/>
      <c r="DW23" s="745"/>
      <c r="DX23" s="745"/>
      <c r="DY23" s="745"/>
      <c r="DZ23" s="745"/>
      <c r="EA23" s="745"/>
      <c r="EB23" s="745"/>
      <c r="EC23" s="745"/>
      <c r="ED23" s="745"/>
      <c r="EE23" s="745"/>
      <c r="EF23" s="745"/>
      <c r="EG23" s="745"/>
      <c r="EH23" s="745"/>
      <c r="EI23" s="745"/>
      <c r="EJ23" s="745"/>
      <c r="EK23" s="745"/>
      <c r="EL23" s="745"/>
      <c r="EM23" s="745"/>
      <c r="EN23" s="745"/>
      <c r="EO23" s="745"/>
      <c r="EP23" s="745"/>
      <c r="EQ23" s="745"/>
      <c r="ER23" s="745"/>
      <c r="ES23" s="745"/>
      <c r="ET23" s="745"/>
      <c r="EU23" s="745"/>
      <c r="EV23" s="745"/>
      <c r="EW23" s="745"/>
      <c r="EX23" s="745"/>
      <c r="EY23" s="745"/>
      <c r="EZ23" s="745"/>
      <c r="FA23" s="745"/>
      <c r="FB23" s="745"/>
      <c r="FC23" s="745"/>
      <c r="FD23" s="745"/>
      <c r="FE23" s="745"/>
      <c r="FF23" s="745"/>
      <c r="FG23" s="745"/>
      <c r="FH23" s="745"/>
      <c r="FI23" s="745"/>
      <c r="FJ23" s="745"/>
      <c r="FK23" s="745"/>
      <c r="FL23" s="745"/>
      <c r="FM23" s="745"/>
      <c r="FN23" s="745"/>
      <c r="FO23" s="745"/>
      <c r="FP23" s="745"/>
      <c r="FQ23" s="745"/>
      <c r="FR23" s="745"/>
      <c r="FS23" s="745"/>
      <c r="FT23" s="745"/>
      <c r="FU23" s="745"/>
      <c r="FV23" s="745"/>
      <c r="FW23" s="745"/>
      <c r="FX23" s="745"/>
      <c r="FY23" s="745"/>
      <c r="FZ23" s="745"/>
      <c r="GA23" s="745"/>
      <c r="GB23" s="745"/>
      <c r="GC23" s="745"/>
      <c r="GD23" s="745"/>
      <c r="GE23" s="745"/>
      <c r="GF23" s="745"/>
      <c r="GG23" s="745"/>
      <c r="GH23" s="745"/>
      <c r="GI23" s="745"/>
      <c r="GJ23" s="745"/>
      <c r="GK23" s="745"/>
      <c r="GL23" s="745"/>
      <c r="GM23" s="745"/>
      <c r="GN23" s="745"/>
      <c r="GO23" s="745"/>
      <c r="GP23" s="745"/>
      <c r="GQ23" s="745"/>
      <c r="GR23" s="745"/>
      <c r="GS23" s="745"/>
      <c r="GT23" s="745"/>
      <c r="GU23" s="745"/>
      <c r="GV23" s="745"/>
      <c r="GW23" s="745"/>
      <c r="GX23" s="745"/>
    </row>
    <row r="24" spans="1:206" s="740" customFormat="1" ht="38.25">
      <c r="A24" s="997"/>
      <c r="B24" s="997"/>
      <c r="C24" s="997"/>
      <c r="D24" s="997"/>
      <c r="E24" s="997"/>
      <c r="F24" s="997"/>
      <c r="G24" s="997"/>
      <c r="H24" s="997"/>
      <c r="I24" s="767" t="s">
        <v>159</v>
      </c>
      <c r="J24" s="767" t="s">
        <v>160</v>
      </c>
      <c r="K24" s="768" t="s">
        <v>161</v>
      </c>
      <c r="L24" s="768" t="s">
        <v>162</v>
      </c>
      <c r="M24" s="768" t="s">
        <v>163</v>
      </c>
      <c r="N24" s="768" t="s">
        <v>164</v>
      </c>
      <c r="O24" s="768" t="s">
        <v>165</v>
      </c>
      <c r="P24" s="768" t="s">
        <v>166</v>
      </c>
      <c r="Q24" s="768" t="s">
        <v>167</v>
      </c>
      <c r="R24" s="768" t="s">
        <v>168</v>
      </c>
      <c r="S24" s="768" t="s">
        <v>169</v>
      </c>
      <c r="T24" s="768" t="s">
        <v>170</v>
      </c>
      <c r="U24" s="768" t="s">
        <v>171</v>
      </c>
      <c r="V24" s="768" t="s">
        <v>172</v>
      </c>
      <c r="W24" s="997"/>
      <c r="X24" s="997"/>
      <c r="Y24" s="987"/>
      <c r="Z24" s="997"/>
      <c r="AA24" s="997"/>
      <c r="AB24" s="997"/>
      <c r="AC24" s="998"/>
      <c r="AD24" s="998"/>
      <c r="AE24" s="987"/>
      <c r="AF24" s="987"/>
      <c r="AG24" s="999"/>
      <c r="AH24" s="999"/>
      <c r="AI24" s="767" t="s">
        <v>159</v>
      </c>
      <c r="AJ24" s="767" t="s">
        <v>160</v>
      </c>
      <c r="AK24" s="768" t="s">
        <v>161</v>
      </c>
      <c r="AL24" s="768" t="s">
        <v>162</v>
      </c>
      <c r="AM24" s="768" t="s">
        <v>163</v>
      </c>
      <c r="AN24" s="768" t="s">
        <v>164</v>
      </c>
      <c r="AO24" s="768" t="s">
        <v>165</v>
      </c>
      <c r="AP24" s="768" t="s">
        <v>166</v>
      </c>
      <c r="AQ24" s="768" t="s">
        <v>167</v>
      </c>
      <c r="AR24" s="768" t="s">
        <v>168</v>
      </c>
      <c r="AS24" s="768" t="s">
        <v>169</v>
      </c>
      <c r="AT24" s="768" t="s">
        <v>170</v>
      </c>
      <c r="AU24" s="768" t="s">
        <v>171</v>
      </c>
      <c r="AV24" s="768" t="s">
        <v>172</v>
      </c>
      <c r="AW24" s="987"/>
      <c r="AX24" s="804" t="s">
        <v>173</v>
      </c>
      <c r="AY24" s="804" t="s">
        <v>174</v>
      </c>
      <c r="AZ24" s="804" t="s">
        <v>175</v>
      </c>
      <c r="BA24" s="805" t="s">
        <v>176</v>
      </c>
      <c r="BB24" s="804" t="s">
        <v>173</v>
      </c>
      <c r="BC24" s="804" t="s">
        <v>174</v>
      </c>
      <c r="BD24" s="804" t="s">
        <v>175</v>
      </c>
      <c r="BE24" s="805" t="s">
        <v>176</v>
      </c>
      <c r="BF24" s="804" t="s">
        <v>173</v>
      </c>
      <c r="BG24" s="804" t="s">
        <v>174</v>
      </c>
      <c r="BH24" s="804" t="s">
        <v>175</v>
      </c>
      <c r="BI24" s="805" t="s">
        <v>176</v>
      </c>
      <c r="BJ24" s="804" t="s">
        <v>173</v>
      </c>
      <c r="BK24" s="804" t="s">
        <v>177</v>
      </c>
      <c r="BL24" s="804" t="s">
        <v>175</v>
      </c>
      <c r="BM24" s="805" t="s">
        <v>176</v>
      </c>
      <c r="BN24" s="804" t="s">
        <v>173</v>
      </c>
      <c r="BO24" s="804" t="s">
        <v>177</v>
      </c>
      <c r="BP24" s="804" t="s">
        <v>175</v>
      </c>
      <c r="BQ24" s="805" t="s">
        <v>176</v>
      </c>
      <c r="BR24" s="804" t="s">
        <v>173</v>
      </c>
      <c r="BS24" s="804" t="s">
        <v>177</v>
      </c>
      <c r="BT24" s="804" t="s">
        <v>175</v>
      </c>
      <c r="BU24" s="805" t="s">
        <v>176</v>
      </c>
      <c r="BV24" s="804" t="s">
        <v>173</v>
      </c>
      <c r="BW24" s="804" t="s">
        <v>177</v>
      </c>
      <c r="BX24" s="804" t="s">
        <v>175</v>
      </c>
      <c r="BY24" s="805" t="s">
        <v>176</v>
      </c>
      <c r="BZ24" s="804" t="s">
        <v>173</v>
      </c>
      <c r="CA24" s="804" t="s">
        <v>177</v>
      </c>
      <c r="CB24" s="804" t="s">
        <v>175</v>
      </c>
      <c r="CC24" s="805" t="s">
        <v>176</v>
      </c>
      <c r="CD24" s="804" t="s">
        <v>173</v>
      </c>
      <c r="CE24" s="804" t="s">
        <v>177</v>
      </c>
      <c r="CF24" s="804" t="s">
        <v>175</v>
      </c>
      <c r="CG24" s="805" t="s">
        <v>176</v>
      </c>
      <c r="CH24" s="804" t="s">
        <v>173</v>
      </c>
      <c r="CI24" s="804" t="s">
        <v>177</v>
      </c>
      <c r="CJ24" s="804" t="s">
        <v>175</v>
      </c>
      <c r="CK24" s="805" t="s">
        <v>176</v>
      </c>
      <c r="CL24" s="986"/>
      <c r="CM24" s="1007"/>
      <c r="CN24" s="987"/>
      <c r="CO24" s="987"/>
      <c r="CP24" s="987"/>
      <c r="CQ24" s="987"/>
      <c r="CR24" s="987"/>
      <c r="CS24" s="1000"/>
      <c r="CT24" s="985"/>
      <c r="CU24" s="987"/>
      <c r="CV24" s="987"/>
      <c r="CW24" s="987"/>
      <c r="CX24" s="987"/>
      <c r="CY24" s="745"/>
      <c r="CZ24" s="745"/>
      <c r="DA24" s="745"/>
      <c r="DB24" s="745"/>
      <c r="DC24" s="745"/>
      <c r="DD24" s="745"/>
      <c r="DE24" s="745"/>
      <c r="DF24" s="745"/>
      <c r="DG24" s="745"/>
      <c r="DH24" s="745"/>
      <c r="DI24" s="745"/>
      <c r="DJ24" s="745"/>
      <c r="DK24" s="745"/>
      <c r="DL24" s="745"/>
      <c r="DM24" s="745"/>
      <c r="DN24" s="745"/>
      <c r="DO24" s="745"/>
      <c r="DP24" s="745"/>
      <c r="DQ24" s="745"/>
      <c r="DR24" s="745"/>
      <c r="DS24" s="745"/>
      <c r="DT24" s="745"/>
      <c r="DU24" s="745"/>
      <c r="DV24" s="745"/>
      <c r="DW24" s="745"/>
      <c r="DX24" s="745"/>
      <c r="DY24" s="745"/>
      <c r="DZ24" s="745"/>
      <c r="EA24" s="745"/>
      <c r="EB24" s="745"/>
      <c r="EC24" s="745"/>
      <c r="ED24" s="745"/>
      <c r="EE24" s="745"/>
      <c r="EF24" s="745"/>
      <c r="EG24" s="745"/>
      <c r="EH24" s="745"/>
      <c r="EI24" s="745"/>
      <c r="EJ24" s="745"/>
      <c r="EK24" s="745"/>
      <c r="EL24" s="745"/>
      <c r="EM24" s="745"/>
      <c r="EN24" s="745"/>
      <c r="EO24" s="745"/>
      <c r="EP24" s="745"/>
      <c r="EQ24" s="745"/>
      <c r="ER24" s="745"/>
      <c r="ES24" s="745"/>
      <c r="ET24" s="745"/>
      <c r="EU24" s="745"/>
      <c r="EV24" s="745"/>
      <c r="EW24" s="745"/>
      <c r="EX24" s="745"/>
      <c r="EY24" s="745"/>
      <c r="EZ24" s="745"/>
      <c r="FA24" s="745"/>
      <c r="FB24" s="745"/>
      <c r="FC24" s="745"/>
      <c r="FD24" s="745"/>
      <c r="FE24" s="745"/>
      <c r="FF24" s="745"/>
      <c r="FG24" s="745"/>
      <c r="FH24" s="745"/>
      <c r="FI24" s="745"/>
      <c r="FJ24" s="745"/>
      <c r="FK24" s="745"/>
      <c r="FL24" s="745"/>
      <c r="FM24" s="745"/>
      <c r="FN24" s="745"/>
      <c r="FO24" s="745"/>
      <c r="FP24" s="745"/>
      <c r="FQ24" s="745"/>
      <c r="FR24" s="745"/>
      <c r="FS24" s="745"/>
      <c r="FT24" s="745"/>
      <c r="FU24" s="745"/>
      <c r="FV24" s="745"/>
      <c r="FW24" s="745"/>
      <c r="FX24" s="745"/>
      <c r="FY24" s="745"/>
      <c r="FZ24" s="745"/>
      <c r="GA24" s="745"/>
      <c r="GB24" s="745"/>
      <c r="GC24" s="745"/>
      <c r="GD24" s="745"/>
      <c r="GE24" s="745"/>
      <c r="GF24" s="745"/>
      <c r="GG24" s="745"/>
      <c r="GH24" s="745"/>
      <c r="GI24" s="745"/>
      <c r="GJ24" s="745"/>
      <c r="GK24" s="745"/>
      <c r="GL24" s="745"/>
      <c r="GM24" s="745"/>
      <c r="GN24" s="745"/>
      <c r="GO24" s="745"/>
      <c r="GP24" s="745"/>
      <c r="GQ24" s="745"/>
      <c r="GR24" s="745"/>
      <c r="GS24" s="745"/>
      <c r="GT24" s="745"/>
      <c r="GU24" s="745"/>
      <c r="GV24" s="745"/>
      <c r="GW24" s="745"/>
      <c r="GX24" s="745"/>
    </row>
    <row r="25" spans="1:206" s="741" customFormat="1" ht="78.95" customHeight="1">
      <c r="A25" s="1863" t="s">
        <v>178</v>
      </c>
      <c r="B25" s="1864">
        <v>0.15</v>
      </c>
      <c r="C25" s="1863" t="s">
        <v>179</v>
      </c>
      <c r="D25" s="1864">
        <v>0.15</v>
      </c>
      <c r="E25" s="1865" t="s">
        <v>180</v>
      </c>
      <c r="F25" s="1863" t="s">
        <v>181</v>
      </c>
      <c r="G25" s="1863" t="s">
        <v>182</v>
      </c>
      <c r="H25" s="1863" t="s">
        <v>183</v>
      </c>
      <c r="I25" s="1866">
        <v>9.36</v>
      </c>
      <c r="J25" s="1866">
        <v>2021</v>
      </c>
      <c r="K25" s="1867">
        <v>45078</v>
      </c>
      <c r="L25" s="1867">
        <v>48579</v>
      </c>
      <c r="M25" s="1866">
        <v>9.4</v>
      </c>
      <c r="N25" s="1866">
        <v>9.5</v>
      </c>
      <c r="O25" s="1866">
        <v>9.6</v>
      </c>
      <c r="P25" s="1866">
        <v>9.6999999999999993</v>
      </c>
      <c r="Q25" s="1866">
        <v>9.8000000000000007</v>
      </c>
      <c r="R25" s="1866">
        <v>9.9</v>
      </c>
      <c r="S25" s="1866">
        <v>9.9</v>
      </c>
      <c r="T25" s="1866">
        <v>9.9</v>
      </c>
      <c r="U25" s="1866">
        <v>9.9</v>
      </c>
      <c r="V25" s="1866">
        <v>9.9</v>
      </c>
      <c r="W25" s="1866">
        <v>9.9</v>
      </c>
      <c r="X25" s="1841" t="s">
        <v>184</v>
      </c>
      <c r="Y25" s="1842">
        <v>2.5000000000000001E-2</v>
      </c>
      <c r="Z25" s="1841" t="s">
        <v>185</v>
      </c>
      <c r="AA25" s="1841" t="s">
        <v>186</v>
      </c>
      <c r="AB25" s="1843" t="s">
        <v>958</v>
      </c>
      <c r="AC25" s="1841" t="s">
        <v>187</v>
      </c>
      <c r="AD25" s="1841" t="s">
        <v>188</v>
      </c>
      <c r="AE25" s="1843" t="s">
        <v>189</v>
      </c>
      <c r="AF25" s="1868" t="s">
        <v>190</v>
      </c>
      <c r="AG25" s="1869" t="s">
        <v>191</v>
      </c>
      <c r="AH25" s="1869">
        <v>469</v>
      </c>
      <c r="AI25" s="1870">
        <v>0</v>
      </c>
      <c r="AJ25" s="1871">
        <v>2021</v>
      </c>
      <c r="AK25" s="1872">
        <v>45139</v>
      </c>
      <c r="AL25" s="1872">
        <v>46752</v>
      </c>
      <c r="AM25" s="1873">
        <v>0.2</v>
      </c>
      <c r="AN25" s="1874">
        <v>0.2</v>
      </c>
      <c r="AO25" s="1874">
        <v>0.2</v>
      </c>
      <c r="AP25" s="1874">
        <v>0.2</v>
      </c>
      <c r="AQ25" s="1874">
        <v>0.2</v>
      </c>
      <c r="AR25" s="799"/>
      <c r="AS25" s="799"/>
      <c r="AT25" s="799"/>
      <c r="AU25" s="799"/>
      <c r="AV25" s="786"/>
      <c r="AW25" s="786">
        <v>1</v>
      </c>
      <c r="AX25" s="920">
        <v>1100</v>
      </c>
      <c r="AY25" s="920">
        <v>1100</v>
      </c>
      <c r="AZ25" s="921" t="s">
        <v>192</v>
      </c>
      <c r="BA25" s="921">
        <v>7815</v>
      </c>
      <c r="BB25" s="920">
        <v>1100</v>
      </c>
      <c r="BC25" s="920"/>
      <c r="BD25" s="921" t="s">
        <v>192</v>
      </c>
      <c r="BE25" s="921" t="s">
        <v>193</v>
      </c>
      <c r="BF25" s="920">
        <v>1100</v>
      </c>
      <c r="BG25" s="920"/>
      <c r="BH25" s="921" t="s">
        <v>192</v>
      </c>
      <c r="BI25" s="921" t="s">
        <v>193</v>
      </c>
      <c r="BJ25" s="920">
        <v>1100</v>
      </c>
      <c r="BK25" s="740"/>
      <c r="BL25" s="740" t="s">
        <v>192</v>
      </c>
      <c r="BM25" s="740"/>
      <c r="BN25" s="920">
        <v>1100</v>
      </c>
      <c r="BO25" s="922"/>
      <c r="BP25" s="923" t="s">
        <v>192</v>
      </c>
      <c r="BQ25" s="923"/>
      <c r="BR25" s="922"/>
      <c r="BS25" s="922"/>
      <c r="BT25" s="923"/>
      <c r="BU25" s="923"/>
      <c r="BV25" s="922"/>
      <c r="BW25" s="922"/>
      <c r="BX25" s="923"/>
      <c r="BY25" s="923"/>
      <c r="BZ25" s="922"/>
      <c r="CA25" s="922"/>
      <c r="CB25" s="923"/>
      <c r="CC25" s="923"/>
      <c r="CD25" s="922"/>
      <c r="CE25" s="922"/>
      <c r="CF25" s="923"/>
      <c r="CG25" s="923"/>
      <c r="CH25" s="922"/>
      <c r="CI25" s="922"/>
      <c r="CJ25" s="923"/>
      <c r="CK25" s="923"/>
      <c r="CL25" s="915">
        <f t="shared" ref="CL25:CL55" si="0">CH25+CD25+BZ25+BV25+BR25+BN25+BJ25+BF25+BB25+AX25</f>
        <v>5500</v>
      </c>
      <c r="CM25" s="777" t="s">
        <v>77</v>
      </c>
      <c r="CN25" s="777" t="s">
        <v>79</v>
      </c>
      <c r="CO25" s="777" t="s">
        <v>194</v>
      </c>
      <c r="CP25" s="777" t="s">
        <v>195</v>
      </c>
      <c r="CQ25" s="777" t="s">
        <v>196</v>
      </c>
      <c r="CR25" s="819" t="s">
        <v>197</v>
      </c>
      <c r="CS25" s="781" t="s">
        <v>73</v>
      </c>
      <c r="CT25" s="777" t="s">
        <v>75</v>
      </c>
      <c r="CU25" s="781" t="s">
        <v>198</v>
      </c>
      <c r="CV25" s="777" t="s">
        <v>199</v>
      </c>
      <c r="CW25" s="777" t="s">
        <v>200</v>
      </c>
      <c r="CX25" s="819" t="s">
        <v>201</v>
      </c>
      <c r="CY25" s="809">
        <f>CL25+CL26+CL27+CL28+CL29</f>
        <v>26992.757384550001</v>
      </c>
      <c r="CZ25" s="825">
        <f>CY25/$CY$64</f>
        <v>3.6398249264952914E-2</v>
      </c>
      <c r="DA25" s="744"/>
      <c r="DB25" s="744"/>
      <c r="DC25" s="744"/>
      <c r="DD25" s="744"/>
      <c r="DE25" s="744"/>
      <c r="DF25" s="744"/>
      <c r="DG25" s="744"/>
      <c r="DH25" s="744"/>
      <c r="DI25" s="744"/>
      <c r="DJ25" s="744"/>
      <c r="DK25" s="744"/>
      <c r="DL25" s="744"/>
      <c r="DM25" s="744"/>
      <c r="DN25" s="744"/>
      <c r="DO25" s="744"/>
      <c r="DP25" s="744"/>
      <c r="DQ25" s="744"/>
      <c r="DR25" s="744"/>
      <c r="DS25" s="744"/>
      <c r="DT25" s="744"/>
      <c r="DU25" s="744"/>
      <c r="DV25" s="744"/>
      <c r="DW25" s="744"/>
      <c r="DX25" s="744"/>
      <c r="DY25" s="744"/>
      <c r="DZ25" s="744"/>
      <c r="EA25" s="744"/>
      <c r="EB25" s="744"/>
      <c r="EC25" s="744"/>
      <c r="ED25" s="744"/>
      <c r="EE25" s="744"/>
      <c r="EF25" s="744"/>
      <c r="EG25" s="744"/>
      <c r="EH25" s="744"/>
      <c r="EI25" s="744"/>
      <c r="EJ25" s="744"/>
      <c r="EK25" s="744"/>
      <c r="EL25" s="744"/>
      <c r="EM25" s="744"/>
      <c r="EN25" s="744"/>
      <c r="EO25" s="744"/>
      <c r="EP25" s="744"/>
      <c r="EQ25" s="744"/>
      <c r="ER25" s="744"/>
      <c r="ES25" s="744"/>
      <c r="ET25" s="744"/>
      <c r="EU25" s="744"/>
      <c r="EV25" s="744"/>
      <c r="EW25" s="744"/>
      <c r="EX25" s="744"/>
      <c r="EY25" s="744"/>
      <c r="EZ25" s="744"/>
      <c r="FA25" s="744"/>
      <c r="FB25" s="744"/>
      <c r="FC25" s="744"/>
      <c r="FD25" s="744"/>
      <c r="FE25" s="744"/>
      <c r="FF25" s="744"/>
      <c r="FG25" s="744"/>
      <c r="FH25" s="744"/>
      <c r="FI25" s="744"/>
      <c r="FJ25" s="744"/>
      <c r="FK25" s="744"/>
      <c r="FL25" s="744"/>
      <c r="FM25" s="744"/>
      <c r="FN25" s="744"/>
      <c r="FO25" s="744"/>
      <c r="FP25" s="744"/>
      <c r="FQ25" s="744"/>
      <c r="FR25" s="744"/>
      <c r="FS25" s="744"/>
      <c r="FT25" s="744"/>
      <c r="FU25" s="744"/>
      <c r="FV25" s="744"/>
      <c r="FW25" s="744"/>
      <c r="FX25" s="744"/>
      <c r="FY25" s="744"/>
      <c r="FZ25" s="744"/>
      <c r="GA25" s="744"/>
      <c r="GB25" s="744"/>
      <c r="GC25" s="744"/>
      <c r="GD25" s="744"/>
      <c r="GE25" s="744"/>
      <c r="GF25" s="744"/>
      <c r="GG25" s="744"/>
      <c r="GH25" s="744"/>
      <c r="GI25" s="744"/>
      <c r="GJ25" s="744"/>
      <c r="GK25" s="744"/>
      <c r="GL25" s="744"/>
      <c r="GM25" s="744"/>
      <c r="GN25" s="744"/>
      <c r="GO25" s="744"/>
      <c r="GP25" s="744"/>
      <c r="GQ25" s="744"/>
      <c r="GR25" s="744"/>
      <c r="GS25" s="744"/>
      <c r="GT25" s="744"/>
      <c r="GU25" s="744"/>
      <c r="GV25" s="744"/>
      <c r="GW25" s="744"/>
      <c r="GX25" s="744"/>
    </row>
    <row r="26" spans="1:206" s="741" customFormat="1" ht="83.25" customHeight="1">
      <c r="A26" s="1875"/>
      <c r="B26" s="1876"/>
      <c r="C26" s="1875"/>
      <c r="D26" s="1876"/>
      <c r="E26" s="1877"/>
      <c r="F26" s="1875"/>
      <c r="G26" s="1875"/>
      <c r="H26" s="1875"/>
      <c r="I26" s="1878"/>
      <c r="J26" s="1878"/>
      <c r="K26" s="1879"/>
      <c r="L26" s="1879"/>
      <c r="M26" s="1878"/>
      <c r="N26" s="1878"/>
      <c r="O26" s="1878"/>
      <c r="P26" s="1878"/>
      <c r="Q26" s="1878"/>
      <c r="R26" s="1878"/>
      <c r="S26" s="1878"/>
      <c r="T26" s="1878"/>
      <c r="U26" s="1878"/>
      <c r="V26" s="1878"/>
      <c r="W26" s="1878"/>
      <c r="X26" s="1841" t="s">
        <v>202</v>
      </c>
      <c r="Y26" s="1842">
        <v>0.02</v>
      </c>
      <c r="Z26" s="1841" t="s">
        <v>203</v>
      </c>
      <c r="AA26" s="1841" t="s">
        <v>204</v>
      </c>
      <c r="AB26" s="1843" t="s">
        <v>958</v>
      </c>
      <c r="AC26" s="1841" t="s">
        <v>205</v>
      </c>
      <c r="AD26" s="1841" t="s">
        <v>206</v>
      </c>
      <c r="AE26" s="1843" t="s">
        <v>207</v>
      </c>
      <c r="AF26" s="1868" t="s">
        <v>183</v>
      </c>
      <c r="AG26" s="1869" t="s">
        <v>191</v>
      </c>
      <c r="AH26" s="1869">
        <v>469</v>
      </c>
      <c r="AI26" s="1880" t="s">
        <v>208</v>
      </c>
      <c r="AJ26" s="1869" t="s">
        <v>208</v>
      </c>
      <c r="AK26" s="1872">
        <v>45078</v>
      </c>
      <c r="AL26" s="1881">
        <v>45291</v>
      </c>
      <c r="AM26" s="1880">
        <v>1</v>
      </c>
      <c r="AN26" s="1880"/>
      <c r="AO26" s="1880"/>
      <c r="AP26" s="1880"/>
      <c r="AQ26" s="1880"/>
      <c r="AR26" s="787"/>
      <c r="AS26" s="787"/>
      <c r="AT26" s="787"/>
      <c r="AU26" s="787"/>
      <c r="AV26" s="787"/>
      <c r="AW26" s="788">
        <v>1</v>
      </c>
      <c r="AX26" s="922">
        <v>333</v>
      </c>
      <c r="AY26" s="922">
        <f t="shared" ref="AY26:AY42" si="1">AX26</f>
        <v>333</v>
      </c>
      <c r="AZ26" s="923" t="s">
        <v>192</v>
      </c>
      <c r="BA26" s="924">
        <v>7872</v>
      </c>
      <c r="BB26" s="922"/>
      <c r="BC26" s="922"/>
      <c r="BD26" s="922"/>
      <c r="BE26" s="922"/>
      <c r="BF26" s="922"/>
      <c r="BG26" s="922"/>
      <c r="BH26" s="922"/>
      <c r="BI26" s="922"/>
      <c r="BJ26" s="922"/>
      <c r="BK26" s="922"/>
      <c r="BL26" s="922"/>
      <c r="BM26" s="922"/>
      <c r="BN26" s="922"/>
      <c r="BO26" s="922"/>
      <c r="BP26" s="922"/>
      <c r="BQ26" s="922"/>
      <c r="BR26" s="922"/>
      <c r="BS26" s="922"/>
      <c r="BT26" s="922"/>
      <c r="BU26" s="922"/>
      <c r="BV26" s="922"/>
      <c r="BW26" s="922"/>
      <c r="BX26" s="922"/>
      <c r="BY26" s="922"/>
      <c r="BZ26" s="922"/>
      <c r="CA26" s="922"/>
      <c r="CB26" s="922"/>
      <c r="CC26" s="922"/>
      <c r="CD26" s="922"/>
      <c r="CE26" s="922"/>
      <c r="CF26" s="922"/>
      <c r="CG26" s="922"/>
      <c r="CH26" s="922"/>
      <c r="CI26" s="922"/>
      <c r="CJ26" s="922"/>
      <c r="CK26" s="922"/>
      <c r="CL26" s="915">
        <f t="shared" si="0"/>
        <v>333</v>
      </c>
      <c r="CM26" s="781" t="s">
        <v>73</v>
      </c>
      <c r="CN26" s="777" t="s">
        <v>75</v>
      </c>
      <c r="CO26" s="781" t="s">
        <v>198</v>
      </c>
      <c r="CP26" s="777" t="s">
        <v>199</v>
      </c>
      <c r="CQ26" s="777" t="s">
        <v>200</v>
      </c>
      <c r="CR26" s="819" t="s">
        <v>201</v>
      </c>
      <c r="CS26" s="777" t="s">
        <v>77</v>
      </c>
      <c r="CT26" s="777" t="s">
        <v>79</v>
      </c>
      <c r="CU26" s="777" t="s">
        <v>209</v>
      </c>
      <c r="CV26" s="777" t="s">
        <v>210</v>
      </c>
      <c r="CW26" s="777" t="s">
        <v>211</v>
      </c>
      <c r="CX26" s="819" t="s">
        <v>212</v>
      </c>
      <c r="CY26" s="744"/>
      <c r="CZ26" s="744"/>
      <c r="DA26" s="744"/>
      <c r="DB26" s="744"/>
      <c r="DC26" s="744"/>
      <c r="DD26" s="744"/>
      <c r="DE26" s="744"/>
      <c r="DF26" s="744"/>
      <c r="DG26" s="744"/>
      <c r="DH26" s="744"/>
      <c r="DI26" s="744"/>
      <c r="DJ26" s="744"/>
      <c r="DK26" s="744"/>
      <c r="DL26" s="744"/>
      <c r="DM26" s="744"/>
      <c r="DN26" s="744"/>
      <c r="DO26" s="744"/>
      <c r="DP26" s="744"/>
      <c r="DQ26" s="744"/>
      <c r="DR26" s="744"/>
      <c r="DS26" s="744"/>
      <c r="DT26" s="744"/>
      <c r="DU26" s="744"/>
      <c r="DV26" s="744"/>
      <c r="DW26" s="744"/>
      <c r="DX26" s="744"/>
      <c r="DY26" s="744"/>
      <c r="DZ26" s="744"/>
      <c r="EA26" s="744"/>
      <c r="EB26" s="744"/>
      <c r="EC26" s="744"/>
      <c r="ED26" s="744"/>
      <c r="EE26" s="744"/>
      <c r="EF26" s="744"/>
      <c r="EG26" s="744"/>
      <c r="EH26" s="744"/>
      <c r="EI26" s="744"/>
      <c r="EJ26" s="744"/>
      <c r="EK26" s="744"/>
      <c r="EL26" s="744"/>
      <c r="EM26" s="744"/>
      <c r="EN26" s="744"/>
      <c r="EO26" s="744"/>
      <c r="EP26" s="744"/>
      <c r="EQ26" s="744"/>
      <c r="ER26" s="744"/>
      <c r="ES26" s="744"/>
      <c r="ET26" s="744"/>
      <c r="EU26" s="744"/>
      <c r="EV26" s="744"/>
      <c r="EW26" s="744"/>
      <c r="EX26" s="744"/>
      <c r="EY26" s="744"/>
      <c r="EZ26" s="744"/>
      <c r="FA26" s="744"/>
      <c r="FB26" s="744"/>
      <c r="FC26" s="744"/>
      <c r="FD26" s="744"/>
      <c r="FE26" s="744"/>
      <c r="FF26" s="744"/>
      <c r="FG26" s="744"/>
      <c r="FH26" s="744"/>
      <c r="FI26" s="744"/>
      <c r="FJ26" s="744"/>
      <c r="FK26" s="744"/>
      <c r="FL26" s="744"/>
      <c r="FM26" s="744"/>
      <c r="FN26" s="744"/>
      <c r="FO26" s="744"/>
      <c r="FP26" s="744"/>
      <c r="FQ26" s="744"/>
      <c r="FR26" s="744"/>
      <c r="FS26" s="744"/>
      <c r="FT26" s="744"/>
      <c r="FU26" s="744"/>
      <c r="FV26" s="744"/>
      <c r="FW26" s="744"/>
      <c r="FX26" s="744"/>
      <c r="FY26" s="744"/>
      <c r="FZ26" s="744"/>
      <c r="GA26" s="744"/>
      <c r="GB26" s="744"/>
      <c r="GC26" s="744"/>
      <c r="GD26" s="744"/>
      <c r="GE26" s="744"/>
      <c r="GF26" s="744"/>
      <c r="GG26" s="744"/>
      <c r="GH26" s="744"/>
      <c r="GI26" s="744"/>
      <c r="GJ26" s="744"/>
      <c r="GK26" s="744"/>
      <c r="GL26" s="744"/>
      <c r="GM26" s="744"/>
      <c r="GN26" s="744"/>
      <c r="GO26" s="744"/>
      <c r="GP26" s="744"/>
      <c r="GQ26" s="744"/>
      <c r="GR26" s="744"/>
      <c r="GS26" s="744"/>
      <c r="GT26" s="744"/>
      <c r="GU26" s="744"/>
      <c r="GV26" s="744"/>
      <c r="GW26" s="744"/>
      <c r="GX26" s="744"/>
    </row>
    <row r="27" spans="1:206" s="742" customFormat="1" ht="99" customHeight="1">
      <c r="A27" s="1875"/>
      <c r="B27" s="1876"/>
      <c r="C27" s="1875"/>
      <c r="D27" s="1876"/>
      <c r="E27" s="1877"/>
      <c r="F27" s="1875"/>
      <c r="G27" s="1875"/>
      <c r="H27" s="1875"/>
      <c r="I27" s="1878"/>
      <c r="J27" s="1878"/>
      <c r="K27" s="1878"/>
      <c r="L27" s="1878"/>
      <c r="M27" s="1878"/>
      <c r="N27" s="1878"/>
      <c r="O27" s="1878"/>
      <c r="P27" s="1878"/>
      <c r="Q27" s="1878"/>
      <c r="R27" s="1878"/>
      <c r="S27" s="1878"/>
      <c r="T27" s="1878"/>
      <c r="U27" s="1878"/>
      <c r="V27" s="1878"/>
      <c r="W27" s="1878"/>
      <c r="X27" s="1841" t="s">
        <v>213</v>
      </c>
      <c r="Y27" s="1842">
        <v>0.03</v>
      </c>
      <c r="Z27" s="1841" t="s">
        <v>214</v>
      </c>
      <c r="AA27" s="1841" t="s">
        <v>215</v>
      </c>
      <c r="AB27" s="1843" t="s">
        <v>958</v>
      </c>
      <c r="AC27" s="1841" t="s">
        <v>205</v>
      </c>
      <c r="AD27" s="1841" t="s">
        <v>206</v>
      </c>
      <c r="AE27" s="1843" t="s">
        <v>216</v>
      </c>
      <c r="AF27" s="1868" t="s">
        <v>217</v>
      </c>
      <c r="AG27" s="1869" t="s">
        <v>191</v>
      </c>
      <c r="AH27" s="1869">
        <v>469</v>
      </c>
      <c r="AI27" s="1880" t="s">
        <v>208</v>
      </c>
      <c r="AJ27" s="1869" t="s">
        <v>208</v>
      </c>
      <c r="AK27" s="1881">
        <v>45078</v>
      </c>
      <c r="AL27" s="1881">
        <v>48579</v>
      </c>
      <c r="AM27" s="1882">
        <v>1</v>
      </c>
      <c r="AN27" s="1882">
        <v>1</v>
      </c>
      <c r="AO27" s="1882">
        <v>1</v>
      </c>
      <c r="AP27" s="1882">
        <v>1</v>
      </c>
      <c r="AQ27" s="1882">
        <v>1</v>
      </c>
      <c r="AR27" s="788">
        <v>1</v>
      </c>
      <c r="AS27" s="788">
        <v>1</v>
      </c>
      <c r="AT27" s="788">
        <v>1</v>
      </c>
      <c r="AU27" s="788">
        <v>1</v>
      </c>
      <c r="AV27" s="788">
        <v>1</v>
      </c>
      <c r="AW27" s="788">
        <v>1</v>
      </c>
      <c r="AX27" s="922">
        <v>2969</v>
      </c>
      <c r="AY27" s="922">
        <f t="shared" si="1"/>
        <v>2969</v>
      </c>
      <c r="AZ27" s="925" t="s">
        <v>218</v>
      </c>
      <c r="BA27" s="924">
        <v>7872</v>
      </c>
      <c r="BB27" s="922">
        <v>3021.2</v>
      </c>
      <c r="BC27" s="922">
        <v>0</v>
      </c>
      <c r="BD27" s="925" t="s">
        <v>218</v>
      </c>
      <c r="BE27" s="924">
        <v>7872</v>
      </c>
      <c r="BF27" s="922">
        <v>1484</v>
      </c>
      <c r="BG27" s="922">
        <v>0</v>
      </c>
      <c r="BH27" s="925" t="s">
        <v>192</v>
      </c>
      <c r="BI27" s="923"/>
      <c r="BJ27" s="922">
        <v>1484</v>
      </c>
      <c r="BK27" s="922">
        <v>0</v>
      </c>
      <c r="BL27" s="923" t="s">
        <v>192</v>
      </c>
      <c r="BM27" s="923"/>
      <c r="BN27" s="922">
        <v>1484</v>
      </c>
      <c r="BO27" s="922">
        <v>0</v>
      </c>
      <c r="BP27" s="923" t="s">
        <v>192</v>
      </c>
      <c r="BQ27" s="923"/>
      <c r="BR27" s="922">
        <v>1484</v>
      </c>
      <c r="BS27" s="922">
        <v>0</v>
      </c>
      <c r="BT27" s="923" t="s">
        <v>192</v>
      </c>
      <c r="BU27" s="923"/>
      <c r="BV27" s="922">
        <v>1484</v>
      </c>
      <c r="BW27" s="922">
        <v>0</v>
      </c>
      <c r="BX27" s="923" t="s">
        <v>192</v>
      </c>
      <c r="BY27" s="923"/>
      <c r="BZ27" s="922">
        <v>1484</v>
      </c>
      <c r="CA27" s="922">
        <v>0</v>
      </c>
      <c r="CB27" s="923" t="s">
        <v>192</v>
      </c>
      <c r="CC27" s="923"/>
      <c r="CD27" s="922">
        <v>1484</v>
      </c>
      <c r="CE27" s="922">
        <v>0</v>
      </c>
      <c r="CF27" s="923" t="s">
        <v>192</v>
      </c>
      <c r="CG27" s="923"/>
      <c r="CH27" s="922">
        <v>1484</v>
      </c>
      <c r="CI27" s="922">
        <v>0</v>
      </c>
      <c r="CJ27" s="923" t="s">
        <v>192</v>
      </c>
      <c r="CK27" s="923"/>
      <c r="CL27" s="915">
        <f t="shared" si="0"/>
        <v>17862.2</v>
      </c>
      <c r="CM27" s="781" t="s">
        <v>73</v>
      </c>
      <c r="CN27" s="777" t="s">
        <v>75</v>
      </c>
      <c r="CO27" s="781" t="s">
        <v>198</v>
      </c>
      <c r="CP27" s="777" t="s">
        <v>199</v>
      </c>
      <c r="CQ27" s="777" t="s">
        <v>200</v>
      </c>
      <c r="CR27" s="819" t="s">
        <v>201</v>
      </c>
      <c r="CS27" s="777" t="s">
        <v>77</v>
      </c>
      <c r="CT27" s="777" t="s">
        <v>79</v>
      </c>
      <c r="CU27" s="777" t="s">
        <v>209</v>
      </c>
      <c r="CV27" s="777" t="s">
        <v>210</v>
      </c>
      <c r="CW27" s="777" t="s">
        <v>211</v>
      </c>
      <c r="CX27" s="819" t="s">
        <v>212</v>
      </c>
      <c r="CY27" s="744"/>
      <c r="CZ27" s="744"/>
      <c r="DA27" s="744"/>
      <c r="DB27" s="744"/>
      <c r="DC27" s="744"/>
      <c r="DD27" s="744"/>
      <c r="DE27" s="744"/>
      <c r="DF27" s="744"/>
      <c r="DG27" s="744"/>
      <c r="DH27" s="744"/>
      <c r="DI27" s="744"/>
      <c r="DJ27" s="744"/>
      <c r="DK27" s="744"/>
      <c r="DL27" s="744"/>
      <c r="DM27" s="744"/>
      <c r="DN27" s="744"/>
      <c r="DO27" s="744"/>
      <c r="DP27" s="744"/>
      <c r="DQ27" s="744"/>
      <c r="DR27" s="744"/>
      <c r="DS27" s="744"/>
      <c r="DT27" s="744"/>
      <c r="DU27" s="744"/>
      <c r="DV27" s="744"/>
      <c r="DW27" s="744"/>
      <c r="DX27" s="744"/>
      <c r="DY27" s="744"/>
      <c r="DZ27" s="744"/>
      <c r="EA27" s="744"/>
      <c r="EB27" s="744"/>
      <c r="EC27" s="744"/>
      <c r="ED27" s="744"/>
      <c r="EE27" s="744"/>
      <c r="EF27" s="744"/>
      <c r="EG27" s="744"/>
      <c r="EH27" s="744"/>
      <c r="EI27" s="744"/>
      <c r="EJ27" s="744"/>
      <c r="EK27" s="744"/>
      <c r="EL27" s="744"/>
      <c r="EM27" s="744"/>
      <c r="EN27" s="744"/>
      <c r="EO27" s="744"/>
      <c r="EP27" s="744"/>
      <c r="EQ27" s="744"/>
      <c r="ER27" s="744"/>
      <c r="ES27" s="744"/>
      <c r="ET27" s="744"/>
      <c r="EU27" s="744"/>
      <c r="EV27" s="744"/>
      <c r="EW27" s="744"/>
      <c r="EX27" s="744"/>
      <c r="EY27" s="744"/>
      <c r="EZ27" s="744"/>
      <c r="FA27" s="744"/>
      <c r="FB27" s="744"/>
      <c r="FC27" s="744"/>
      <c r="FD27" s="744"/>
      <c r="FE27" s="744"/>
      <c r="FF27" s="744"/>
      <c r="FG27" s="744"/>
      <c r="FH27" s="744"/>
      <c r="FI27" s="744"/>
      <c r="FJ27" s="744"/>
      <c r="FK27" s="744"/>
      <c r="FL27" s="744"/>
      <c r="FM27" s="744"/>
      <c r="FN27" s="744"/>
      <c r="FO27" s="744"/>
      <c r="FP27" s="744"/>
      <c r="FQ27" s="744"/>
      <c r="FR27" s="744"/>
      <c r="FS27" s="744"/>
      <c r="FT27" s="744"/>
      <c r="FU27" s="744"/>
      <c r="FV27" s="744"/>
      <c r="FW27" s="744"/>
      <c r="FX27" s="744"/>
      <c r="FY27" s="744"/>
      <c r="FZ27" s="744"/>
      <c r="GA27" s="744"/>
      <c r="GB27" s="744"/>
      <c r="GC27" s="744"/>
      <c r="GD27" s="744"/>
      <c r="GE27" s="744"/>
      <c r="GF27" s="744"/>
      <c r="GG27" s="744"/>
      <c r="GH27" s="744"/>
      <c r="GI27" s="744"/>
      <c r="GJ27" s="744"/>
      <c r="GK27" s="744"/>
      <c r="GL27" s="744"/>
      <c r="GM27" s="744"/>
      <c r="GN27" s="744"/>
      <c r="GO27" s="744"/>
      <c r="GP27" s="744"/>
      <c r="GQ27" s="744"/>
      <c r="GR27" s="744"/>
      <c r="GS27" s="744"/>
      <c r="GT27" s="744"/>
      <c r="GU27" s="744"/>
      <c r="GV27" s="744"/>
      <c r="GW27" s="744"/>
      <c r="GX27" s="744"/>
    </row>
    <row r="28" spans="1:206" s="742" customFormat="1" ht="185.1" customHeight="1">
      <c r="A28" s="1875"/>
      <c r="B28" s="1876"/>
      <c r="C28" s="1875"/>
      <c r="D28" s="1876"/>
      <c r="E28" s="1877"/>
      <c r="F28" s="1875"/>
      <c r="G28" s="1875"/>
      <c r="H28" s="1875"/>
      <c r="I28" s="1878"/>
      <c r="J28" s="1878"/>
      <c r="K28" s="1878"/>
      <c r="L28" s="1878"/>
      <c r="M28" s="1878"/>
      <c r="N28" s="1878"/>
      <c r="O28" s="1878"/>
      <c r="P28" s="1878"/>
      <c r="Q28" s="1878"/>
      <c r="R28" s="1878"/>
      <c r="S28" s="1878"/>
      <c r="T28" s="1878"/>
      <c r="U28" s="1878"/>
      <c r="V28" s="1878"/>
      <c r="W28" s="1878"/>
      <c r="X28" s="1841" t="s">
        <v>219</v>
      </c>
      <c r="Y28" s="1842">
        <v>3.5000000000000003E-2</v>
      </c>
      <c r="Z28" s="1841" t="s">
        <v>220</v>
      </c>
      <c r="AA28" s="1841" t="s">
        <v>221</v>
      </c>
      <c r="AB28" s="1843" t="s">
        <v>958</v>
      </c>
      <c r="AC28" s="1841" t="s">
        <v>222</v>
      </c>
      <c r="AD28" s="1841" t="s">
        <v>223</v>
      </c>
      <c r="AE28" s="1883" t="s">
        <v>224</v>
      </c>
      <c r="AF28" s="1868" t="s">
        <v>183</v>
      </c>
      <c r="AG28" s="1869" t="s">
        <v>191</v>
      </c>
      <c r="AH28" s="1869">
        <v>469</v>
      </c>
      <c r="AI28" s="1869">
        <v>0</v>
      </c>
      <c r="AJ28" s="1869">
        <v>2021</v>
      </c>
      <c r="AK28" s="1872">
        <v>45078</v>
      </c>
      <c r="AL28" s="1881">
        <v>48213</v>
      </c>
      <c r="AM28" s="1884">
        <v>0.2</v>
      </c>
      <c r="AN28" s="1884">
        <v>0.3</v>
      </c>
      <c r="AO28" s="1884">
        <v>0.4</v>
      </c>
      <c r="AP28" s="1884">
        <v>0.5</v>
      </c>
      <c r="AQ28" s="1884">
        <v>0.6</v>
      </c>
      <c r="AR28" s="789">
        <v>0.7</v>
      </c>
      <c r="AS28" s="789">
        <v>0.8</v>
      </c>
      <c r="AT28" s="789">
        <v>0.9</v>
      </c>
      <c r="AU28" s="789">
        <v>1</v>
      </c>
      <c r="AV28" s="789"/>
      <c r="AW28" s="788">
        <v>1</v>
      </c>
      <c r="AX28" s="922">
        <v>5</v>
      </c>
      <c r="AY28" s="922">
        <f t="shared" si="1"/>
        <v>5</v>
      </c>
      <c r="AZ28" s="923" t="s">
        <v>225</v>
      </c>
      <c r="BA28" s="923" t="s">
        <v>226</v>
      </c>
      <c r="BB28" s="922">
        <f>AX28+(AX28*0.1)</f>
        <v>5.5</v>
      </c>
      <c r="BC28" s="922">
        <f>AY28+(AY28*0.1)</f>
        <v>5.5</v>
      </c>
      <c r="BD28" s="923" t="s">
        <v>225</v>
      </c>
      <c r="BE28" s="923" t="s">
        <v>226</v>
      </c>
      <c r="BF28" s="922">
        <f>BB28+(BB28*0.1)</f>
        <v>6.05</v>
      </c>
      <c r="BG28" s="922">
        <f>BC28+(BC28*0.1)</f>
        <v>6.05</v>
      </c>
      <c r="BH28" s="923" t="s">
        <v>225</v>
      </c>
      <c r="BI28" s="923" t="s">
        <v>226</v>
      </c>
      <c r="BJ28" s="922">
        <f>BF28+(BF28*0.1)</f>
        <v>6.6549999999999994</v>
      </c>
      <c r="BK28" s="922">
        <f>BG28+(BG28*0.1)</f>
        <v>6.6549999999999994</v>
      </c>
      <c r="BL28" s="923" t="s">
        <v>225</v>
      </c>
      <c r="BM28" s="923" t="s">
        <v>226</v>
      </c>
      <c r="BN28" s="922">
        <f>BJ28+(BJ28*0.1)</f>
        <v>7.3204999999999991</v>
      </c>
      <c r="BO28" s="922">
        <f>BK28+(BK28*0.1)</f>
        <v>7.3204999999999991</v>
      </c>
      <c r="BP28" s="923" t="s">
        <v>225</v>
      </c>
      <c r="BQ28" s="923" t="s">
        <v>226</v>
      </c>
      <c r="BR28" s="922">
        <f>BN28+(BN28*0.1)</f>
        <v>8.0525499999999983</v>
      </c>
      <c r="BS28" s="922">
        <f>BO28+(BO28*0.1)</f>
        <v>8.0525499999999983</v>
      </c>
      <c r="BT28" s="923" t="s">
        <v>225</v>
      </c>
      <c r="BU28" s="923" t="s">
        <v>226</v>
      </c>
      <c r="BV28" s="922">
        <f>BR28+(BR28*0.1)</f>
        <v>8.857804999999999</v>
      </c>
      <c r="BW28" s="922">
        <f>BS28+(BS28*0.1)</f>
        <v>8.857804999999999</v>
      </c>
      <c r="BX28" s="923" t="s">
        <v>225</v>
      </c>
      <c r="BY28" s="923" t="s">
        <v>226</v>
      </c>
      <c r="BZ28" s="922">
        <f>BV28+(BV28*0.1)</f>
        <v>9.7435854999999982</v>
      </c>
      <c r="CA28" s="922">
        <f>BW28+(BW28*0.1)</f>
        <v>9.7435854999999982</v>
      </c>
      <c r="CB28" s="923" t="s">
        <v>225</v>
      </c>
      <c r="CC28" s="923" t="s">
        <v>226</v>
      </c>
      <c r="CD28" s="922">
        <f>BZ28+(BZ28*0.1)</f>
        <v>10.717944049999998</v>
      </c>
      <c r="CE28" s="922">
        <f>CA28+(CA28*0.1)</f>
        <v>10.717944049999998</v>
      </c>
      <c r="CF28" s="923" t="s">
        <v>225</v>
      </c>
      <c r="CG28" s="923" t="s">
        <v>226</v>
      </c>
      <c r="CH28" s="922"/>
      <c r="CI28" s="922"/>
      <c r="CJ28" s="923"/>
      <c r="CK28" s="923"/>
      <c r="CL28" s="915">
        <f t="shared" si="0"/>
        <v>67.897384549999984</v>
      </c>
      <c r="CM28" s="781" t="s">
        <v>73</v>
      </c>
      <c r="CN28" s="777" t="s">
        <v>75</v>
      </c>
      <c r="CO28" s="781" t="s">
        <v>227</v>
      </c>
      <c r="CP28" s="781" t="s">
        <v>228</v>
      </c>
      <c r="CQ28" s="777">
        <v>3813000</v>
      </c>
      <c r="CR28" s="819" t="s">
        <v>229</v>
      </c>
      <c r="CS28" s="777"/>
      <c r="CT28" s="777"/>
      <c r="CU28" s="777"/>
      <c r="CV28" s="826"/>
      <c r="CW28" s="826"/>
      <c r="CX28" s="826"/>
      <c r="CY28" s="744"/>
      <c r="CZ28" s="744"/>
      <c r="DA28" s="744"/>
      <c r="DB28" s="744"/>
      <c r="DC28" s="744"/>
      <c r="DD28" s="744"/>
      <c r="DE28" s="744"/>
      <c r="DF28" s="744"/>
      <c r="DG28" s="744"/>
      <c r="DH28" s="744"/>
      <c r="DI28" s="744"/>
      <c r="DJ28" s="744"/>
      <c r="DK28" s="744"/>
      <c r="DL28" s="744"/>
      <c r="DM28" s="744"/>
      <c r="DN28" s="744"/>
      <c r="DO28" s="744"/>
      <c r="DP28" s="744"/>
      <c r="DQ28" s="744"/>
      <c r="DR28" s="744"/>
      <c r="DS28" s="744"/>
      <c r="DT28" s="744"/>
      <c r="DU28" s="744"/>
      <c r="DV28" s="744"/>
      <c r="DW28" s="744"/>
      <c r="DX28" s="744"/>
      <c r="DY28" s="744"/>
      <c r="DZ28" s="744"/>
      <c r="EA28" s="744"/>
      <c r="EB28" s="744"/>
      <c r="EC28" s="744"/>
      <c r="ED28" s="744"/>
      <c r="EE28" s="744"/>
      <c r="EF28" s="744"/>
      <c r="EG28" s="744"/>
      <c r="EH28" s="744"/>
      <c r="EI28" s="744"/>
      <c r="EJ28" s="744"/>
      <c r="EK28" s="744"/>
      <c r="EL28" s="744"/>
      <c r="EM28" s="744"/>
      <c r="EN28" s="744"/>
      <c r="EO28" s="744"/>
      <c r="EP28" s="744"/>
      <c r="EQ28" s="744"/>
      <c r="ER28" s="744"/>
      <c r="ES28" s="744"/>
      <c r="ET28" s="744"/>
      <c r="EU28" s="744"/>
      <c r="EV28" s="744"/>
      <c r="EW28" s="744"/>
      <c r="EX28" s="744"/>
      <c r="EY28" s="744"/>
      <c r="EZ28" s="744"/>
      <c r="FA28" s="744"/>
      <c r="FB28" s="744"/>
      <c r="FC28" s="744"/>
      <c r="FD28" s="744"/>
      <c r="FE28" s="744"/>
      <c r="FF28" s="744"/>
      <c r="FG28" s="744"/>
      <c r="FH28" s="744"/>
      <c r="FI28" s="744"/>
      <c r="FJ28" s="744"/>
      <c r="FK28" s="744"/>
      <c r="FL28" s="744"/>
      <c r="FM28" s="744"/>
      <c r="FN28" s="744"/>
      <c r="FO28" s="744"/>
      <c r="FP28" s="744"/>
      <c r="FQ28" s="744"/>
      <c r="FR28" s="744"/>
      <c r="FS28" s="744"/>
      <c r="FT28" s="744"/>
      <c r="FU28" s="744"/>
      <c r="FV28" s="744"/>
      <c r="FW28" s="744"/>
      <c r="FX28" s="744"/>
      <c r="FY28" s="744"/>
      <c r="FZ28" s="744"/>
      <c r="GA28" s="744"/>
      <c r="GB28" s="744"/>
      <c r="GC28" s="744"/>
      <c r="GD28" s="744"/>
      <c r="GE28" s="744"/>
      <c r="GF28" s="744"/>
      <c r="GG28" s="744"/>
      <c r="GH28" s="744"/>
      <c r="GI28" s="744"/>
      <c r="GJ28" s="744"/>
      <c r="GK28" s="744"/>
      <c r="GL28" s="744"/>
      <c r="GM28" s="744"/>
      <c r="GN28" s="744"/>
      <c r="GO28" s="744"/>
      <c r="GP28" s="744"/>
      <c r="GQ28" s="744"/>
      <c r="GR28" s="744"/>
      <c r="GS28" s="744"/>
      <c r="GT28" s="744"/>
      <c r="GU28" s="744"/>
      <c r="GV28" s="744"/>
      <c r="GW28" s="744"/>
      <c r="GX28" s="744"/>
    </row>
    <row r="29" spans="1:206" s="742" customFormat="1" ht="108.95" customHeight="1">
      <c r="A29" s="1885"/>
      <c r="B29" s="1886"/>
      <c r="C29" s="1885"/>
      <c r="D29" s="1886"/>
      <c r="E29" s="1887"/>
      <c r="F29" s="1888"/>
      <c r="G29" s="1888"/>
      <c r="H29" s="1888"/>
      <c r="I29" s="1889"/>
      <c r="J29" s="1889"/>
      <c r="K29" s="1889"/>
      <c r="L29" s="1889"/>
      <c r="M29" s="1889"/>
      <c r="N29" s="1889"/>
      <c r="O29" s="1889"/>
      <c r="P29" s="1889"/>
      <c r="Q29" s="1889"/>
      <c r="R29" s="1889"/>
      <c r="S29" s="1889"/>
      <c r="T29" s="1889"/>
      <c r="U29" s="1889"/>
      <c r="V29" s="1889"/>
      <c r="W29" s="1889"/>
      <c r="X29" s="1844" t="s">
        <v>230</v>
      </c>
      <c r="Y29" s="782">
        <v>0.04</v>
      </c>
      <c r="Z29" s="1841" t="s">
        <v>231</v>
      </c>
      <c r="AA29" s="1841" t="s">
        <v>232</v>
      </c>
      <c r="AB29" s="1843" t="s">
        <v>958</v>
      </c>
      <c r="AC29" s="1841" t="s">
        <v>187</v>
      </c>
      <c r="AD29" s="1841" t="s">
        <v>233</v>
      </c>
      <c r="AE29" s="1843" t="s">
        <v>234</v>
      </c>
      <c r="AF29" s="1868" t="s">
        <v>190</v>
      </c>
      <c r="AG29" s="1869" t="s">
        <v>191</v>
      </c>
      <c r="AH29" s="1869">
        <v>469</v>
      </c>
      <c r="AI29" s="1880" t="s">
        <v>208</v>
      </c>
      <c r="AJ29" s="1869" t="s">
        <v>208</v>
      </c>
      <c r="AK29" s="1872">
        <v>45078</v>
      </c>
      <c r="AL29" s="1881">
        <v>48579</v>
      </c>
      <c r="AM29" s="1869">
        <v>2</v>
      </c>
      <c r="AN29" s="1869">
        <v>2</v>
      </c>
      <c r="AO29" s="1869">
        <v>2</v>
      </c>
      <c r="AP29" s="1869">
        <v>2</v>
      </c>
      <c r="AQ29" s="1869">
        <v>2</v>
      </c>
      <c r="AR29" s="790">
        <v>2</v>
      </c>
      <c r="AS29" s="790">
        <v>2</v>
      </c>
      <c r="AT29" s="790">
        <v>2</v>
      </c>
      <c r="AU29" s="790">
        <v>2</v>
      </c>
      <c r="AV29" s="790">
        <v>2</v>
      </c>
      <c r="AW29" s="790">
        <v>20</v>
      </c>
      <c r="AX29" s="922">
        <v>322</v>
      </c>
      <c r="AY29" s="922">
        <f t="shared" si="1"/>
        <v>322</v>
      </c>
      <c r="AZ29" s="923" t="s">
        <v>192</v>
      </c>
      <c r="BA29" s="923" t="s">
        <v>235</v>
      </c>
      <c r="BB29" s="922">
        <v>322</v>
      </c>
      <c r="BC29" s="922">
        <f>BB29</f>
        <v>322</v>
      </c>
      <c r="BD29" s="923" t="s">
        <v>192</v>
      </c>
      <c r="BE29" s="924">
        <v>7872</v>
      </c>
      <c r="BF29" s="922">
        <v>322</v>
      </c>
      <c r="BG29" s="922"/>
      <c r="BH29" s="923" t="s">
        <v>192</v>
      </c>
      <c r="BI29" s="924"/>
      <c r="BJ29" s="922">
        <v>322</v>
      </c>
      <c r="BK29" s="922">
        <v>0</v>
      </c>
      <c r="BL29" s="923" t="s">
        <v>192</v>
      </c>
      <c r="BM29" s="924"/>
      <c r="BN29" s="922">
        <v>322</v>
      </c>
      <c r="BO29" s="922">
        <v>0</v>
      </c>
      <c r="BP29" s="923" t="s">
        <v>192</v>
      </c>
      <c r="BQ29" s="924"/>
      <c r="BR29" s="922">
        <f>+(BN29*3%)+BN29</f>
        <v>331.66</v>
      </c>
      <c r="BS29" s="922">
        <v>0</v>
      </c>
      <c r="BT29" s="923" t="s">
        <v>192</v>
      </c>
      <c r="BU29" s="924"/>
      <c r="BV29" s="922">
        <v>322</v>
      </c>
      <c r="BW29" s="922">
        <v>0</v>
      </c>
      <c r="BX29" s="923" t="s">
        <v>192</v>
      </c>
      <c r="BY29" s="924"/>
      <c r="BZ29" s="922">
        <v>322</v>
      </c>
      <c r="CA29" s="922">
        <v>0</v>
      </c>
      <c r="CB29" s="923" t="s">
        <v>192</v>
      </c>
      <c r="CC29" s="924"/>
      <c r="CD29" s="922">
        <v>322</v>
      </c>
      <c r="CE29" s="922">
        <v>0</v>
      </c>
      <c r="CF29" s="923" t="s">
        <v>192</v>
      </c>
      <c r="CG29" s="924"/>
      <c r="CH29" s="922">
        <v>322</v>
      </c>
      <c r="CI29" s="922">
        <v>0</v>
      </c>
      <c r="CJ29" s="923" t="s">
        <v>192</v>
      </c>
      <c r="CK29" s="924"/>
      <c r="CL29" s="915">
        <f t="shared" si="0"/>
        <v>3229.66</v>
      </c>
      <c r="CM29" s="777" t="s">
        <v>73</v>
      </c>
      <c r="CN29" s="777" t="s">
        <v>75</v>
      </c>
      <c r="CO29" s="777" t="s">
        <v>198</v>
      </c>
      <c r="CP29" s="777" t="s">
        <v>199</v>
      </c>
      <c r="CQ29" s="777" t="s">
        <v>200</v>
      </c>
      <c r="CR29" s="819" t="s">
        <v>201</v>
      </c>
      <c r="CS29" s="781" t="s">
        <v>236</v>
      </c>
      <c r="CT29" s="777" t="s">
        <v>237</v>
      </c>
      <c r="CU29" s="781" t="s">
        <v>238</v>
      </c>
      <c r="CV29" s="781" t="s">
        <v>239</v>
      </c>
      <c r="CW29" s="781" t="s">
        <v>240</v>
      </c>
      <c r="CX29" s="819" t="s">
        <v>241</v>
      </c>
      <c r="CY29" s="744"/>
      <c r="CZ29" s="744"/>
      <c r="DA29" s="744"/>
      <c r="DB29" s="744"/>
      <c r="DC29" s="744"/>
      <c r="DD29" s="744"/>
      <c r="DE29" s="744"/>
      <c r="DF29" s="744"/>
      <c r="DG29" s="744"/>
      <c r="DH29" s="744"/>
      <c r="DI29" s="744"/>
      <c r="DJ29" s="744"/>
      <c r="DK29" s="744"/>
      <c r="DL29" s="744"/>
      <c r="DM29" s="744"/>
      <c r="DN29" s="744"/>
      <c r="DO29" s="744"/>
      <c r="DP29" s="744"/>
      <c r="DQ29" s="744"/>
      <c r="DR29" s="744"/>
      <c r="DS29" s="744"/>
      <c r="DT29" s="744"/>
      <c r="DU29" s="744"/>
      <c r="DV29" s="744"/>
      <c r="DW29" s="744"/>
      <c r="DX29" s="744"/>
      <c r="DY29" s="744"/>
      <c r="DZ29" s="744"/>
      <c r="EA29" s="744"/>
      <c r="EB29" s="744"/>
      <c r="EC29" s="744"/>
      <c r="ED29" s="744"/>
      <c r="EE29" s="744"/>
      <c r="EF29" s="744"/>
      <c r="EG29" s="744"/>
      <c r="EH29" s="744"/>
      <c r="EI29" s="744"/>
      <c r="EJ29" s="744"/>
      <c r="EK29" s="744"/>
      <c r="EL29" s="744"/>
      <c r="EM29" s="744"/>
      <c r="EN29" s="744"/>
      <c r="EO29" s="744"/>
      <c r="EP29" s="744"/>
      <c r="EQ29" s="744"/>
      <c r="ER29" s="744"/>
      <c r="ES29" s="744"/>
      <c r="ET29" s="744"/>
      <c r="EU29" s="744"/>
      <c r="EV29" s="744"/>
      <c r="EW29" s="744"/>
      <c r="EX29" s="744"/>
      <c r="EY29" s="744"/>
      <c r="EZ29" s="744"/>
      <c r="FA29" s="744"/>
      <c r="FB29" s="744"/>
      <c r="FC29" s="744"/>
      <c r="FD29" s="744"/>
      <c r="FE29" s="744"/>
      <c r="FF29" s="744"/>
      <c r="FG29" s="744"/>
      <c r="FH29" s="744"/>
      <c r="FI29" s="744"/>
      <c r="FJ29" s="744"/>
      <c r="FK29" s="744"/>
      <c r="FL29" s="744"/>
      <c r="FM29" s="744"/>
      <c r="FN29" s="744"/>
      <c r="FO29" s="744"/>
      <c r="FP29" s="744"/>
      <c r="FQ29" s="744"/>
      <c r="FR29" s="744"/>
      <c r="FS29" s="744"/>
      <c r="FT29" s="744"/>
      <c r="FU29" s="744"/>
      <c r="FV29" s="744"/>
      <c r="FW29" s="744"/>
      <c r="FX29" s="744"/>
      <c r="FY29" s="744"/>
      <c r="FZ29" s="744"/>
      <c r="GA29" s="744"/>
      <c r="GB29" s="744"/>
      <c r="GC29" s="744"/>
      <c r="GD29" s="744"/>
      <c r="GE29" s="744"/>
      <c r="GF29" s="744"/>
      <c r="GG29" s="744"/>
      <c r="GH29" s="744"/>
      <c r="GI29" s="744"/>
      <c r="GJ29" s="744"/>
      <c r="GK29" s="744"/>
      <c r="GL29" s="744"/>
      <c r="GM29" s="744"/>
      <c r="GN29" s="744"/>
      <c r="GO29" s="744"/>
      <c r="GP29" s="744"/>
      <c r="GQ29" s="744"/>
      <c r="GR29" s="744"/>
      <c r="GS29" s="744"/>
      <c r="GT29" s="744"/>
      <c r="GU29" s="744"/>
      <c r="GV29" s="744"/>
      <c r="GW29" s="744"/>
      <c r="GX29" s="744"/>
    </row>
    <row r="30" spans="1:206" s="742" customFormat="1" ht="95.25" customHeight="1">
      <c r="A30" s="1863" t="s">
        <v>242</v>
      </c>
      <c r="B30" s="1864">
        <v>0.13</v>
      </c>
      <c r="C30" s="1890" t="s">
        <v>243</v>
      </c>
      <c r="D30" s="1891">
        <v>0.13</v>
      </c>
      <c r="E30" s="1892" t="s">
        <v>244</v>
      </c>
      <c r="F30" s="1893" t="s">
        <v>245</v>
      </c>
      <c r="G30" s="1893" t="s">
        <v>226</v>
      </c>
      <c r="H30" s="1893" t="s">
        <v>246</v>
      </c>
      <c r="I30" s="1893">
        <v>0</v>
      </c>
      <c r="J30" s="1893" t="s">
        <v>247</v>
      </c>
      <c r="K30" s="1894">
        <v>45444</v>
      </c>
      <c r="L30" s="1894">
        <v>48579</v>
      </c>
      <c r="M30" s="1895" t="s">
        <v>248</v>
      </c>
      <c r="N30" s="1895"/>
      <c r="O30" s="1895"/>
      <c r="P30" s="1895"/>
      <c r="Q30" s="1895"/>
      <c r="R30" s="1895"/>
      <c r="S30" s="1895"/>
      <c r="T30" s="1895"/>
      <c r="U30" s="1895"/>
      <c r="V30" s="1895"/>
      <c r="W30" s="1895"/>
      <c r="X30" s="1845" t="s">
        <v>249</v>
      </c>
      <c r="Y30" s="782">
        <v>0.05</v>
      </c>
      <c r="Z30" s="1841" t="s">
        <v>250</v>
      </c>
      <c r="AA30" s="1841" t="s">
        <v>251</v>
      </c>
      <c r="AB30" s="1843" t="s">
        <v>958</v>
      </c>
      <c r="AC30" s="1841" t="s">
        <v>205</v>
      </c>
      <c r="AD30" s="1841" t="s">
        <v>252</v>
      </c>
      <c r="AE30" s="1883" t="s">
        <v>253</v>
      </c>
      <c r="AF30" s="1868" t="s">
        <v>217</v>
      </c>
      <c r="AG30" s="1869" t="s">
        <v>191</v>
      </c>
      <c r="AH30" s="1869">
        <v>469</v>
      </c>
      <c r="AI30" s="1869">
        <v>0</v>
      </c>
      <c r="AJ30" s="1869">
        <v>2021</v>
      </c>
      <c r="AK30" s="1872">
        <v>45078</v>
      </c>
      <c r="AL30" s="1881">
        <v>48579</v>
      </c>
      <c r="AM30" s="1896">
        <v>1</v>
      </c>
      <c r="AN30" s="1896">
        <v>1</v>
      </c>
      <c r="AO30" s="1896">
        <v>1</v>
      </c>
      <c r="AP30" s="1896">
        <v>1</v>
      </c>
      <c r="AQ30" s="1896">
        <v>1</v>
      </c>
      <c r="AR30" s="791">
        <v>1</v>
      </c>
      <c r="AS30" s="791">
        <v>1</v>
      </c>
      <c r="AT30" s="791">
        <v>1</v>
      </c>
      <c r="AU30" s="791">
        <v>1</v>
      </c>
      <c r="AV30" s="791">
        <v>1</v>
      </c>
      <c r="AW30" s="791">
        <v>1</v>
      </c>
      <c r="AX30" s="926">
        <v>293</v>
      </c>
      <c r="AY30" s="922">
        <f t="shared" si="1"/>
        <v>293</v>
      </c>
      <c r="AZ30" s="908" t="s">
        <v>192</v>
      </c>
      <c r="BA30" s="923" t="s">
        <v>254</v>
      </c>
      <c r="BB30" s="926">
        <v>293</v>
      </c>
      <c r="BC30" s="926">
        <v>293</v>
      </c>
      <c r="BD30" s="908" t="s">
        <v>192</v>
      </c>
      <c r="BE30" s="921">
        <v>7847</v>
      </c>
      <c r="BF30" s="926">
        <v>293</v>
      </c>
      <c r="BG30" s="920"/>
      <c r="BH30" s="908" t="s">
        <v>192</v>
      </c>
      <c r="BI30" s="921"/>
      <c r="BJ30" s="920">
        <v>293</v>
      </c>
      <c r="BK30" s="920"/>
      <c r="BL30" s="908" t="s">
        <v>192</v>
      </c>
      <c r="BM30" s="921"/>
      <c r="BN30" s="920">
        <v>293</v>
      </c>
      <c r="BO30" s="920"/>
      <c r="BP30" s="908" t="s">
        <v>192</v>
      </c>
      <c r="BQ30" s="921"/>
      <c r="BR30" s="920">
        <v>293</v>
      </c>
      <c r="BS30" s="920"/>
      <c r="BT30" s="908" t="s">
        <v>192</v>
      </c>
      <c r="BU30" s="921"/>
      <c r="BV30" s="920">
        <v>293</v>
      </c>
      <c r="BW30" s="920"/>
      <c r="BX30" s="908" t="s">
        <v>192</v>
      </c>
      <c r="BY30" s="921"/>
      <c r="BZ30" s="920">
        <v>293</v>
      </c>
      <c r="CA30" s="920"/>
      <c r="CB30" s="908" t="s">
        <v>192</v>
      </c>
      <c r="CC30" s="921"/>
      <c r="CD30" s="920">
        <v>293</v>
      </c>
      <c r="CE30" s="920"/>
      <c r="CF30" s="908" t="s">
        <v>192</v>
      </c>
      <c r="CG30" s="921"/>
      <c r="CH30" s="920">
        <v>293</v>
      </c>
      <c r="CI30" s="920"/>
      <c r="CJ30" s="908" t="s">
        <v>192</v>
      </c>
      <c r="CK30" s="921"/>
      <c r="CL30" s="915">
        <f t="shared" si="0"/>
        <v>2930</v>
      </c>
      <c r="CM30" s="777" t="s">
        <v>255</v>
      </c>
      <c r="CN30" s="777" t="s">
        <v>85</v>
      </c>
      <c r="CO30" s="781" t="s">
        <v>256</v>
      </c>
      <c r="CP30" s="777" t="s">
        <v>257</v>
      </c>
      <c r="CQ30" s="777" t="s">
        <v>258</v>
      </c>
      <c r="CR30" s="819" t="s">
        <v>259</v>
      </c>
      <c r="CS30" s="777" t="s">
        <v>73</v>
      </c>
      <c r="CT30" s="777" t="s">
        <v>75</v>
      </c>
      <c r="CU30" s="777" t="s">
        <v>198</v>
      </c>
      <c r="CV30" s="777" t="s">
        <v>199</v>
      </c>
      <c r="CW30" s="777" t="s">
        <v>200</v>
      </c>
      <c r="CX30" s="819" t="s">
        <v>201</v>
      </c>
      <c r="CY30" s="809">
        <f>CL30+CL31+CL32</f>
        <v>15903</v>
      </c>
      <c r="CZ30" s="825">
        <f>CY30/$CY$64</f>
        <v>2.1444321149341378E-2</v>
      </c>
      <c r="DA30" s="744"/>
      <c r="DB30" s="744"/>
      <c r="DC30" s="744"/>
      <c r="DD30" s="744"/>
      <c r="DE30" s="744"/>
      <c r="DF30" s="744"/>
      <c r="DG30" s="744"/>
      <c r="DH30" s="744"/>
      <c r="DI30" s="744"/>
      <c r="DJ30" s="744"/>
      <c r="DK30" s="744"/>
      <c r="DL30" s="744"/>
      <c r="DM30" s="744"/>
      <c r="DN30" s="744"/>
      <c r="DO30" s="744"/>
      <c r="DP30" s="744"/>
      <c r="DQ30" s="744"/>
      <c r="DR30" s="744"/>
      <c r="DS30" s="744"/>
      <c r="DT30" s="744"/>
      <c r="DU30" s="744"/>
      <c r="DV30" s="744"/>
      <c r="DW30" s="744"/>
      <c r="DX30" s="744"/>
      <c r="DY30" s="744"/>
      <c r="DZ30" s="744"/>
      <c r="EA30" s="744"/>
      <c r="EB30" s="744"/>
      <c r="EC30" s="744"/>
      <c r="ED30" s="744"/>
      <c r="EE30" s="744"/>
      <c r="EF30" s="744"/>
      <c r="EG30" s="744"/>
      <c r="EH30" s="744"/>
      <c r="EI30" s="744"/>
      <c r="EJ30" s="744"/>
      <c r="EK30" s="744"/>
      <c r="EL30" s="744"/>
      <c r="EM30" s="744"/>
      <c r="EN30" s="744"/>
      <c r="EO30" s="744"/>
      <c r="EP30" s="744"/>
      <c r="EQ30" s="744"/>
      <c r="ER30" s="744"/>
      <c r="ES30" s="744"/>
      <c r="ET30" s="744"/>
      <c r="EU30" s="744"/>
      <c r="EV30" s="744"/>
      <c r="EW30" s="744"/>
      <c r="EX30" s="744"/>
      <c r="EY30" s="744"/>
      <c r="EZ30" s="744"/>
      <c r="FA30" s="744"/>
      <c r="FB30" s="744"/>
      <c r="FC30" s="744"/>
      <c r="FD30" s="744"/>
      <c r="FE30" s="744"/>
      <c r="FF30" s="744"/>
      <c r="FG30" s="744"/>
      <c r="FH30" s="744"/>
      <c r="FI30" s="744"/>
      <c r="FJ30" s="744"/>
      <c r="FK30" s="744"/>
      <c r="FL30" s="744"/>
      <c r="FM30" s="744"/>
      <c r="FN30" s="744"/>
      <c r="FO30" s="744"/>
      <c r="FP30" s="744"/>
      <c r="FQ30" s="744"/>
      <c r="FR30" s="744"/>
      <c r="FS30" s="744"/>
      <c r="FT30" s="744"/>
      <c r="FU30" s="744"/>
      <c r="FV30" s="744"/>
      <c r="FW30" s="744"/>
      <c r="FX30" s="744"/>
      <c r="FY30" s="744"/>
      <c r="FZ30" s="744"/>
      <c r="GA30" s="744"/>
      <c r="GB30" s="744"/>
      <c r="GC30" s="744"/>
      <c r="GD30" s="744"/>
      <c r="GE30" s="744"/>
      <c r="GF30" s="744"/>
      <c r="GG30" s="744"/>
      <c r="GH30" s="744"/>
      <c r="GI30" s="744"/>
      <c r="GJ30" s="744"/>
      <c r="GK30" s="744"/>
      <c r="GL30" s="744"/>
      <c r="GM30" s="744"/>
      <c r="GN30" s="744"/>
      <c r="GO30" s="744"/>
      <c r="GP30" s="744"/>
      <c r="GQ30" s="744"/>
      <c r="GR30" s="744"/>
      <c r="GS30" s="744"/>
      <c r="GT30" s="744"/>
      <c r="GU30" s="744"/>
      <c r="GV30" s="744"/>
      <c r="GW30" s="744"/>
      <c r="GX30" s="744"/>
    </row>
    <row r="31" spans="1:206" s="742" customFormat="1" ht="96.95" customHeight="1">
      <c r="A31" s="1875"/>
      <c r="B31" s="1876"/>
      <c r="C31" s="1897"/>
      <c r="D31" s="1898"/>
      <c r="E31" s="1899"/>
      <c r="F31" s="1900"/>
      <c r="G31" s="1900"/>
      <c r="H31" s="1900"/>
      <c r="I31" s="1900"/>
      <c r="J31" s="1900"/>
      <c r="K31" s="1900"/>
      <c r="L31" s="1900"/>
      <c r="M31" s="1901"/>
      <c r="N31" s="1901"/>
      <c r="O31" s="1901"/>
      <c r="P31" s="1901"/>
      <c r="Q31" s="1901"/>
      <c r="R31" s="1901"/>
      <c r="S31" s="1901"/>
      <c r="T31" s="1901"/>
      <c r="U31" s="1901"/>
      <c r="V31" s="1901"/>
      <c r="W31" s="1901"/>
      <c r="X31" s="1846" t="s">
        <v>260</v>
      </c>
      <c r="Y31" s="782">
        <v>0.04</v>
      </c>
      <c r="Z31" s="1841" t="s">
        <v>261</v>
      </c>
      <c r="AA31" s="1841" t="s">
        <v>262</v>
      </c>
      <c r="AB31" s="1843" t="s">
        <v>958</v>
      </c>
      <c r="AC31" s="1841" t="s">
        <v>263</v>
      </c>
      <c r="AD31" s="1841" t="s">
        <v>264</v>
      </c>
      <c r="AE31" s="1883" t="s">
        <v>253</v>
      </c>
      <c r="AF31" s="1868" t="s">
        <v>217</v>
      </c>
      <c r="AG31" s="1869" t="s">
        <v>191</v>
      </c>
      <c r="AH31" s="1869">
        <v>469</v>
      </c>
      <c r="AI31" s="1869">
        <v>0</v>
      </c>
      <c r="AJ31" s="1869">
        <v>2021</v>
      </c>
      <c r="AK31" s="1872">
        <v>45078</v>
      </c>
      <c r="AL31" s="1881">
        <v>48579</v>
      </c>
      <c r="AM31" s="1896">
        <v>100</v>
      </c>
      <c r="AN31" s="1896">
        <v>100</v>
      </c>
      <c r="AO31" s="1896">
        <v>100</v>
      </c>
      <c r="AP31" s="1896">
        <v>100</v>
      </c>
      <c r="AQ31" s="1896">
        <v>100</v>
      </c>
      <c r="AR31" s="791">
        <v>100</v>
      </c>
      <c r="AS31" s="791">
        <v>100</v>
      </c>
      <c r="AT31" s="791">
        <v>100</v>
      </c>
      <c r="AU31" s="791">
        <v>100</v>
      </c>
      <c r="AV31" s="791">
        <v>100</v>
      </c>
      <c r="AW31" s="791">
        <v>100</v>
      </c>
      <c r="AX31" s="926">
        <v>1050</v>
      </c>
      <c r="AY31" s="922">
        <f t="shared" si="1"/>
        <v>1050</v>
      </c>
      <c r="AZ31" s="908" t="s">
        <v>192</v>
      </c>
      <c r="BA31" s="921">
        <v>7848</v>
      </c>
      <c r="BB31" s="920">
        <v>567</v>
      </c>
      <c r="BC31" s="920">
        <v>567</v>
      </c>
      <c r="BD31" s="908" t="s">
        <v>192</v>
      </c>
      <c r="BE31" s="921">
        <v>7848</v>
      </c>
      <c r="BF31" s="920">
        <v>1225</v>
      </c>
      <c r="BG31" s="920"/>
      <c r="BH31" s="908" t="s">
        <v>192</v>
      </c>
      <c r="BI31" s="921"/>
      <c r="BJ31" s="920">
        <v>1225</v>
      </c>
      <c r="BK31" s="920"/>
      <c r="BL31" s="908" t="s">
        <v>192</v>
      </c>
      <c r="BM31" s="921"/>
      <c r="BN31" s="920">
        <v>1225</v>
      </c>
      <c r="BO31" s="920"/>
      <c r="BP31" s="908" t="s">
        <v>192</v>
      </c>
      <c r="BQ31" s="921"/>
      <c r="BR31" s="920">
        <v>771</v>
      </c>
      <c r="BS31" s="920"/>
      <c r="BT31" s="908" t="s">
        <v>192</v>
      </c>
      <c r="BU31" s="921"/>
      <c r="BV31" s="920">
        <v>1225</v>
      </c>
      <c r="BW31" s="920"/>
      <c r="BX31" s="908" t="s">
        <v>192</v>
      </c>
      <c r="BY31" s="921"/>
      <c r="BZ31" s="920">
        <v>1225</v>
      </c>
      <c r="CA31" s="920"/>
      <c r="CB31" s="908" t="s">
        <v>192</v>
      </c>
      <c r="CC31" s="921"/>
      <c r="CD31" s="920">
        <v>1225</v>
      </c>
      <c r="CE31" s="920"/>
      <c r="CF31" s="908" t="s">
        <v>192</v>
      </c>
      <c r="CG31" s="921"/>
      <c r="CH31" s="920">
        <v>1225</v>
      </c>
      <c r="CI31" s="920"/>
      <c r="CJ31" s="908" t="s">
        <v>192</v>
      </c>
      <c r="CK31" s="921"/>
      <c r="CL31" s="915">
        <f t="shared" si="0"/>
        <v>10963</v>
      </c>
      <c r="CM31" s="777" t="s">
        <v>255</v>
      </c>
      <c r="CN31" s="777" t="s">
        <v>85</v>
      </c>
      <c r="CO31" s="781" t="s">
        <v>256</v>
      </c>
      <c r="CP31" s="777" t="s">
        <v>257</v>
      </c>
      <c r="CQ31" s="777" t="s">
        <v>258</v>
      </c>
      <c r="CR31" s="819" t="s">
        <v>259</v>
      </c>
      <c r="CS31" s="777"/>
      <c r="CT31" s="777"/>
      <c r="CU31" s="777"/>
      <c r="CV31" s="777"/>
      <c r="CW31" s="777"/>
      <c r="CX31" s="777"/>
      <c r="CY31" s="744"/>
      <c r="CZ31" s="744"/>
      <c r="DA31" s="744"/>
      <c r="DB31" s="744"/>
      <c r="DC31" s="744"/>
      <c r="DD31" s="744"/>
      <c r="DE31" s="744"/>
      <c r="DF31" s="744"/>
      <c r="DG31" s="744"/>
      <c r="DH31" s="744"/>
      <c r="DI31" s="744"/>
      <c r="DJ31" s="744"/>
      <c r="DK31" s="744"/>
      <c r="DL31" s="744"/>
      <c r="DM31" s="744"/>
      <c r="DN31" s="744"/>
      <c r="DO31" s="744"/>
      <c r="DP31" s="744"/>
      <c r="DQ31" s="744"/>
      <c r="DR31" s="744"/>
      <c r="DS31" s="744"/>
      <c r="DT31" s="744"/>
      <c r="DU31" s="744"/>
      <c r="DV31" s="744"/>
      <c r="DW31" s="744"/>
      <c r="DX31" s="744"/>
      <c r="DY31" s="744"/>
      <c r="DZ31" s="744"/>
      <c r="EA31" s="744"/>
      <c r="EB31" s="744"/>
      <c r="EC31" s="744"/>
      <c r="ED31" s="744"/>
      <c r="EE31" s="744"/>
      <c r="EF31" s="744"/>
      <c r="EG31" s="744"/>
      <c r="EH31" s="744"/>
      <c r="EI31" s="744"/>
      <c r="EJ31" s="744"/>
      <c r="EK31" s="744"/>
      <c r="EL31" s="744"/>
      <c r="EM31" s="744"/>
      <c r="EN31" s="744"/>
      <c r="EO31" s="744"/>
      <c r="EP31" s="744"/>
      <c r="EQ31" s="744"/>
      <c r="ER31" s="744"/>
      <c r="ES31" s="744"/>
      <c r="ET31" s="744"/>
      <c r="EU31" s="744"/>
      <c r="EV31" s="744"/>
      <c r="EW31" s="744"/>
      <c r="EX31" s="744"/>
      <c r="EY31" s="744"/>
      <c r="EZ31" s="744"/>
      <c r="FA31" s="744"/>
      <c r="FB31" s="744"/>
      <c r="FC31" s="744"/>
      <c r="FD31" s="744"/>
      <c r="FE31" s="744"/>
      <c r="FF31" s="744"/>
      <c r="FG31" s="744"/>
      <c r="FH31" s="744"/>
      <c r="FI31" s="744"/>
      <c r="FJ31" s="744"/>
      <c r="FK31" s="744"/>
      <c r="FL31" s="744"/>
      <c r="FM31" s="744"/>
      <c r="FN31" s="744"/>
      <c r="FO31" s="744"/>
      <c r="FP31" s="744"/>
      <c r="FQ31" s="744"/>
      <c r="FR31" s="744"/>
      <c r="FS31" s="744"/>
      <c r="FT31" s="744"/>
      <c r="FU31" s="744"/>
      <c r="FV31" s="744"/>
      <c r="FW31" s="744"/>
      <c r="FX31" s="744"/>
      <c r="FY31" s="744"/>
      <c r="FZ31" s="744"/>
      <c r="GA31" s="744"/>
      <c r="GB31" s="744"/>
      <c r="GC31" s="744"/>
      <c r="GD31" s="744"/>
      <c r="GE31" s="744"/>
      <c r="GF31" s="744"/>
      <c r="GG31" s="744"/>
      <c r="GH31" s="744"/>
      <c r="GI31" s="744"/>
      <c r="GJ31" s="744"/>
      <c r="GK31" s="744"/>
      <c r="GL31" s="744"/>
      <c r="GM31" s="744"/>
      <c r="GN31" s="744"/>
      <c r="GO31" s="744"/>
      <c r="GP31" s="744"/>
      <c r="GQ31" s="744"/>
      <c r="GR31" s="744"/>
      <c r="GS31" s="744"/>
      <c r="GT31" s="744"/>
      <c r="GU31" s="744"/>
      <c r="GV31" s="744"/>
      <c r="GW31" s="744"/>
      <c r="GX31" s="744"/>
    </row>
    <row r="32" spans="1:206" s="741" customFormat="1" ht="126" customHeight="1">
      <c r="A32" s="1885"/>
      <c r="B32" s="1886"/>
      <c r="C32" s="1902"/>
      <c r="D32" s="1903"/>
      <c r="E32" s="1904"/>
      <c r="F32" s="1905"/>
      <c r="G32" s="1905"/>
      <c r="H32" s="1905"/>
      <c r="I32" s="1905"/>
      <c r="J32" s="1905"/>
      <c r="K32" s="1905"/>
      <c r="L32" s="1905"/>
      <c r="M32" s="1906"/>
      <c r="N32" s="1906"/>
      <c r="O32" s="1906"/>
      <c r="P32" s="1906"/>
      <c r="Q32" s="1906"/>
      <c r="R32" s="1906"/>
      <c r="S32" s="1906"/>
      <c r="T32" s="1906"/>
      <c r="U32" s="1906"/>
      <c r="V32" s="1906"/>
      <c r="W32" s="1906"/>
      <c r="X32" s="1847" t="s">
        <v>265</v>
      </c>
      <c r="Y32" s="782">
        <v>0.04</v>
      </c>
      <c r="Z32" s="1848" t="s">
        <v>266</v>
      </c>
      <c r="AA32" s="1841" t="s">
        <v>267</v>
      </c>
      <c r="AB32" s="1843" t="s">
        <v>958</v>
      </c>
      <c r="AC32" s="1841" t="s">
        <v>222</v>
      </c>
      <c r="AD32" s="1841" t="s">
        <v>268</v>
      </c>
      <c r="AE32" s="1843" t="s">
        <v>253</v>
      </c>
      <c r="AF32" s="1868" t="s">
        <v>217</v>
      </c>
      <c r="AG32" s="1869" t="s">
        <v>191</v>
      </c>
      <c r="AH32" s="1869">
        <v>469</v>
      </c>
      <c r="AI32" s="1869">
        <v>0</v>
      </c>
      <c r="AJ32" s="1869">
        <v>2021</v>
      </c>
      <c r="AK32" s="1881">
        <v>45078</v>
      </c>
      <c r="AL32" s="1881">
        <v>48579</v>
      </c>
      <c r="AM32" s="1882">
        <v>1</v>
      </c>
      <c r="AN32" s="1882">
        <v>1</v>
      </c>
      <c r="AO32" s="1882">
        <v>1</v>
      </c>
      <c r="AP32" s="1882">
        <v>1</v>
      </c>
      <c r="AQ32" s="1882">
        <v>1</v>
      </c>
      <c r="AR32" s="788">
        <v>1</v>
      </c>
      <c r="AS32" s="788">
        <v>1</v>
      </c>
      <c r="AT32" s="788">
        <v>1</v>
      </c>
      <c r="AU32" s="788">
        <v>1</v>
      </c>
      <c r="AV32" s="788">
        <v>1</v>
      </c>
      <c r="AW32" s="788">
        <v>1</v>
      </c>
      <c r="AX32" s="922">
        <v>201</v>
      </c>
      <c r="AY32" s="922">
        <f t="shared" si="1"/>
        <v>201</v>
      </c>
      <c r="AZ32" s="923" t="s">
        <v>192</v>
      </c>
      <c r="BA32" s="924">
        <v>7872</v>
      </c>
      <c r="BB32" s="922">
        <v>201</v>
      </c>
      <c r="BC32" s="922">
        <v>0</v>
      </c>
      <c r="BD32" s="923" t="s">
        <v>192</v>
      </c>
      <c r="BE32" s="924">
        <v>7872</v>
      </c>
      <c r="BF32" s="922">
        <v>201</v>
      </c>
      <c r="BG32" s="922">
        <v>0</v>
      </c>
      <c r="BH32" s="923" t="s">
        <v>192</v>
      </c>
      <c r="BI32" s="923"/>
      <c r="BJ32" s="922">
        <v>201</v>
      </c>
      <c r="BK32" s="922">
        <v>0</v>
      </c>
      <c r="BL32" s="923" t="s">
        <v>192</v>
      </c>
      <c r="BM32" s="924"/>
      <c r="BN32" s="922">
        <v>201</v>
      </c>
      <c r="BO32" s="922">
        <v>0</v>
      </c>
      <c r="BP32" s="923" t="s">
        <v>192</v>
      </c>
      <c r="BQ32" s="924"/>
      <c r="BR32" s="922">
        <v>201</v>
      </c>
      <c r="BS32" s="922">
        <v>0</v>
      </c>
      <c r="BT32" s="923" t="s">
        <v>192</v>
      </c>
      <c r="BU32" s="924"/>
      <c r="BV32" s="922">
        <v>201</v>
      </c>
      <c r="BW32" s="922">
        <v>0</v>
      </c>
      <c r="BX32" s="923" t="s">
        <v>192</v>
      </c>
      <c r="BY32" s="924"/>
      <c r="BZ32" s="922">
        <v>201</v>
      </c>
      <c r="CA32" s="922">
        <v>0</v>
      </c>
      <c r="CB32" s="923" t="s">
        <v>192</v>
      </c>
      <c r="CC32" s="924"/>
      <c r="CD32" s="922">
        <v>201</v>
      </c>
      <c r="CE32" s="922">
        <v>0</v>
      </c>
      <c r="CF32" s="923" t="s">
        <v>192</v>
      </c>
      <c r="CG32" s="924"/>
      <c r="CH32" s="922">
        <v>201</v>
      </c>
      <c r="CI32" s="922">
        <v>0</v>
      </c>
      <c r="CJ32" s="923" t="s">
        <v>192</v>
      </c>
      <c r="CK32" s="924"/>
      <c r="CL32" s="915">
        <f t="shared" si="0"/>
        <v>2010</v>
      </c>
      <c r="CM32" s="777" t="s">
        <v>73</v>
      </c>
      <c r="CN32" s="777" t="s">
        <v>75</v>
      </c>
      <c r="CO32" s="777" t="s">
        <v>198</v>
      </c>
      <c r="CP32" s="777" t="s">
        <v>199</v>
      </c>
      <c r="CQ32" s="777" t="s">
        <v>200</v>
      </c>
      <c r="CR32" s="819" t="s">
        <v>201</v>
      </c>
      <c r="CS32" s="777"/>
      <c r="CT32" s="777"/>
      <c r="CU32" s="777"/>
      <c r="CV32" s="777"/>
      <c r="CW32" s="826"/>
      <c r="CX32" s="827"/>
      <c r="CY32" s="744"/>
      <c r="CZ32" s="744"/>
      <c r="DA32" s="744"/>
      <c r="DB32" s="744"/>
      <c r="DC32" s="744"/>
      <c r="DD32" s="744"/>
      <c r="DE32" s="744"/>
      <c r="DF32" s="744"/>
      <c r="DG32" s="744"/>
      <c r="DH32" s="744"/>
      <c r="DI32" s="744"/>
      <c r="DJ32" s="744"/>
      <c r="DK32" s="744"/>
      <c r="DL32" s="744"/>
      <c r="DM32" s="744"/>
      <c r="DN32" s="744"/>
      <c r="DO32" s="744"/>
      <c r="DP32" s="744"/>
      <c r="DQ32" s="744"/>
      <c r="DR32" s="744"/>
      <c r="DS32" s="744"/>
      <c r="DT32" s="744"/>
      <c r="DU32" s="744"/>
      <c r="DV32" s="744"/>
      <c r="DW32" s="744"/>
      <c r="DX32" s="744"/>
      <c r="DY32" s="744"/>
      <c r="DZ32" s="744"/>
      <c r="EA32" s="744"/>
      <c r="EB32" s="744"/>
      <c r="EC32" s="744"/>
      <c r="ED32" s="744"/>
      <c r="EE32" s="744"/>
      <c r="EF32" s="744"/>
      <c r="EG32" s="744"/>
      <c r="EH32" s="744"/>
      <c r="EI32" s="744"/>
      <c r="EJ32" s="744"/>
      <c r="EK32" s="744"/>
      <c r="EL32" s="744"/>
      <c r="EM32" s="744"/>
      <c r="EN32" s="744"/>
      <c r="EO32" s="744"/>
      <c r="EP32" s="744"/>
      <c r="EQ32" s="744"/>
      <c r="ER32" s="744"/>
      <c r="ES32" s="744"/>
      <c r="ET32" s="744"/>
      <c r="EU32" s="744"/>
      <c r="EV32" s="744"/>
      <c r="EW32" s="744"/>
      <c r="EX32" s="744"/>
      <c r="EY32" s="744"/>
      <c r="EZ32" s="744"/>
      <c r="FA32" s="744"/>
      <c r="FB32" s="744"/>
      <c r="FC32" s="744"/>
      <c r="FD32" s="744"/>
      <c r="FE32" s="744"/>
      <c r="FF32" s="744"/>
      <c r="FG32" s="744"/>
      <c r="FH32" s="744"/>
      <c r="FI32" s="744"/>
      <c r="FJ32" s="744"/>
      <c r="FK32" s="744"/>
      <c r="FL32" s="744"/>
      <c r="FM32" s="744"/>
      <c r="FN32" s="744"/>
      <c r="FO32" s="744"/>
      <c r="FP32" s="744"/>
      <c r="FQ32" s="744"/>
      <c r="FR32" s="744"/>
      <c r="FS32" s="744"/>
      <c r="FT32" s="744"/>
      <c r="FU32" s="744"/>
      <c r="FV32" s="744"/>
      <c r="FW32" s="744"/>
      <c r="FX32" s="744"/>
      <c r="FY32" s="744"/>
      <c r="FZ32" s="744"/>
      <c r="GA32" s="744"/>
      <c r="GB32" s="744"/>
      <c r="GC32" s="744"/>
      <c r="GD32" s="744"/>
      <c r="GE32" s="744"/>
      <c r="GF32" s="744"/>
      <c r="GG32" s="744"/>
      <c r="GH32" s="744"/>
      <c r="GI32" s="744"/>
      <c r="GJ32" s="744"/>
      <c r="GK32" s="744"/>
      <c r="GL32" s="744"/>
      <c r="GM32" s="744"/>
      <c r="GN32" s="744"/>
      <c r="GO32" s="744"/>
      <c r="GP32" s="744"/>
      <c r="GQ32" s="744"/>
      <c r="GR32" s="744"/>
      <c r="GS32" s="744"/>
      <c r="GT32" s="744"/>
      <c r="GU32" s="744"/>
      <c r="GV32" s="744"/>
      <c r="GW32" s="744"/>
      <c r="GX32" s="744"/>
    </row>
    <row r="33" spans="1:206" s="741" customFormat="1" ht="123.95" customHeight="1">
      <c r="A33" s="1863" t="s">
        <v>269</v>
      </c>
      <c r="B33" s="1864">
        <v>0.1</v>
      </c>
      <c r="C33" s="1890" t="s">
        <v>270</v>
      </c>
      <c r="D33" s="1891">
        <v>0.1</v>
      </c>
      <c r="E33" s="1907" t="s">
        <v>271</v>
      </c>
      <c r="F33" s="1907" t="s">
        <v>272</v>
      </c>
      <c r="G33" s="1907" t="s">
        <v>226</v>
      </c>
      <c r="H33" s="1907" t="s">
        <v>217</v>
      </c>
      <c r="I33" s="1907">
        <v>98</v>
      </c>
      <c r="J33" s="1907">
        <v>2021</v>
      </c>
      <c r="K33" s="1908">
        <v>45078</v>
      </c>
      <c r="L33" s="1908">
        <v>48579</v>
      </c>
      <c r="M33" s="1907">
        <v>99.5</v>
      </c>
      <c r="N33" s="1907">
        <v>99.5</v>
      </c>
      <c r="O33" s="1907">
        <v>99.5</v>
      </c>
      <c r="P33" s="1907">
        <v>99.5</v>
      </c>
      <c r="Q33" s="1907">
        <v>99.5</v>
      </c>
      <c r="R33" s="1907">
        <v>99.5</v>
      </c>
      <c r="S33" s="1907">
        <v>99.5</v>
      </c>
      <c r="T33" s="1907">
        <v>99.5</v>
      </c>
      <c r="U33" s="1907">
        <v>99.5</v>
      </c>
      <c r="V33" s="1907">
        <v>99.5</v>
      </c>
      <c r="W33" s="1907">
        <v>99.5</v>
      </c>
      <c r="X33" s="1845" t="s">
        <v>273</v>
      </c>
      <c r="Y33" s="782">
        <v>0.03</v>
      </c>
      <c r="Z33" s="1841" t="s">
        <v>274</v>
      </c>
      <c r="AA33" s="1841" t="s">
        <v>275</v>
      </c>
      <c r="AB33" s="1843" t="s">
        <v>958</v>
      </c>
      <c r="AC33" s="1841" t="s">
        <v>222</v>
      </c>
      <c r="AD33" s="1841" t="s">
        <v>276</v>
      </c>
      <c r="AE33" s="1843" t="s">
        <v>189</v>
      </c>
      <c r="AF33" s="1868" t="s">
        <v>217</v>
      </c>
      <c r="AG33" s="1869" t="s">
        <v>191</v>
      </c>
      <c r="AH33" s="1869">
        <v>469</v>
      </c>
      <c r="AI33" s="1880">
        <v>0</v>
      </c>
      <c r="AJ33" s="1869">
        <v>2021</v>
      </c>
      <c r="AK33" s="1881">
        <v>45078</v>
      </c>
      <c r="AL33" s="1881">
        <v>48579</v>
      </c>
      <c r="AM33" s="1882">
        <v>0.8</v>
      </c>
      <c r="AN33" s="1882">
        <v>0.8</v>
      </c>
      <c r="AO33" s="1882">
        <v>0.8</v>
      </c>
      <c r="AP33" s="1882">
        <v>0.8</v>
      </c>
      <c r="AQ33" s="1882">
        <v>0.8</v>
      </c>
      <c r="AR33" s="788">
        <v>0.8</v>
      </c>
      <c r="AS33" s="788">
        <v>0.8</v>
      </c>
      <c r="AT33" s="788">
        <v>0.8</v>
      </c>
      <c r="AU33" s="788">
        <v>0.8</v>
      </c>
      <c r="AV33" s="788">
        <v>0.8</v>
      </c>
      <c r="AW33" s="788">
        <v>0.8</v>
      </c>
      <c r="AX33" s="922">
        <v>68</v>
      </c>
      <c r="AY33" s="922">
        <f t="shared" si="1"/>
        <v>68</v>
      </c>
      <c r="AZ33" s="923" t="s">
        <v>192</v>
      </c>
      <c r="BA33" s="923" t="s">
        <v>235</v>
      </c>
      <c r="BB33" s="922">
        <v>68</v>
      </c>
      <c r="BC33" s="922">
        <v>0</v>
      </c>
      <c r="BD33" s="923" t="s">
        <v>192</v>
      </c>
      <c r="BE33" s="923" t="s">
        <v>235</v>
      </c>
      <c r="BF33" s="922">
        <v>68</v>
      </c>
      <c r="BG33" s="922">
        <v>0</v>
      </c>
      <c r="BH33" s="923" t="s">
        <v>192</v>
      </c>
      <c r="BI33" s="923"/>
      <c r="BJ33" s="922">
        <v>68</v>
      </c>
      <c r="BK33" s="922">
        <v>0</v>
      </c>
      <c r="BL33" s="923" t="s">
        <v>192</v>
      </c>
      <c r="BM33" s="923"/>
      <c r="BN33" s="922">
        <v>68</v>
      </c>
      <c r="BO33" s="922">
        <v>0</v>
      </c>
      <c r="BP33" s="923" t="s">
        <v>192</v>
      </c>
      <c r="BQ33" s="923"/>
      <c r="BR33" s="922">
        <v>68</v>
      </c>
      <c r="BS33" s="922">
        <v>0</v>
      </c>
      <c r="BT33" s="923" t="s">
        <v>192</v>
      </c>
      <c r="BU33" s="923"/>
      <c r="BV33" s="922">
        <v>68</v>
      </c>
      <c r="BW33" s="922">
        <v>0</v>
      </c>
      <c r="BX33" s="923" t="s">
        <v>192</v>
      </c>
      <c r="BY33" s="923"/>
      <c r="BZ33" s="922">
        <v>68</v>
      </c>
      <c r="CA33" s="922">
        <v>0</v>
      </c>
      <c r="CB33" s="923" t="s">
        <v>192</v>
      </c>
      <c r="CC33" s="923"/>
      <c r="CD33" s="922">
        <v>68</v>
      </c>
      <c r="CE33" s="922">
        <v>0</v>
      </c>
      <c r="CF33" s="923" t="s">
        <v>192</v>
      </c>
      <c r="CG33" s="923"/>
      <c r="CH33" s="922">
        <v>68</v>
      </c>
      <c r="CI33" s="922">
        <v>0</v>
      </c>
      <c r="CJ33" s="923" t="s">
        <v>192</v>
      </c>
      <c r="CK33" s="923"/>
      <c r="CL33" s="915">
        <f t="shared" si="0"/>
        <v>680</v>
      </c>
      <c r="CM33" s="820" t="s">
        <v>73</v>
      </c>
      <c r="CN33" s="777" t="s">
        <v>75</v>
      </c>
      <c r="CO33" s="777" t="s">
        <v>198</v>
      </c>
      <c r="CP33" s="777" t="s">
        <v>199</v>
      </c>
      <c r="CQ33" s="777" t="s">
        <v>200</v>
      </c>
      <c r="CR33" s="819" t="s">
        <v>201</v>
      </c>
      <c r="CS33" s="820" t="s">
        <v>111</v>
      </c>
      <c r="CT33" s="777" t="s">
        <v>277</v>
      </c>
      <c r="CU33" s="777" t="s">
        <v>278</v>
      </c>
      <c r="CV33" s="777" t="s">
        <v>279</v>
      </c>
      <c r="CW33" s="777" t="s">
        <v>280</v>
      </c>
      <c r="CX33" s="819" t="s">
        <v>281</v>
      </c>
      <c r="CY33" s="809">
        <f>CL33+CL34+CL35</f>
        <v>2500</v>
      </c>
      <c r="CZ33" s="825">
        <f>CY33/$CY$64</f>
        <v>3.371112549415421E-3</v>
      </c>
      <c r="DA33" s="744"/>
      <c r="DB33" s="744"/>
      <c r="DC33" s="744"/>
      <c r="DD33" s="744"/>
      <c r="DE33" s="744"/>
      <c r="DF33" s="744"/>
      <c r="DG33" s="744"/>
      <c r="DH33" s="744"/>
      <c r="DI33" s="744"/>
      <c r="DJ33" s="744"/>
      <c r="DK33" s="744"/>
      <c r="DL33" s="744"/>
      <c r="DM33" s="744"/>
      <c r="DN33" s="744"/>
      <c r="DO33" s="744"/>
      <c r="DP33" s="744"/>
      <c r="DQ33" s="744"/>
      <c r="DR33" s="744"/>
      <c r="DS33" s="744"/>
      <c r="DT33" s="744"/>
      <c r="DU33" s="744"/>
      <c r="DV33" s="744"/>
      <c r="DW33" s="744"/>
      <c r="DX33" s="744"/>
      <c r="DY33" s="744"/>
      <c r="DZ33" s="744"/>
      <c r="EA33" s="744"/>
      <c r="EB33" s="744"/>
      <c r="EC33" s="744"/>
      <c r="ED33" s="744"/>
      <c r="EE33" s="744"/>
      <c r="EF33" s="744"/>
      <c r="EG33" s="744"/>
      <c r="EH33" s="744"/>
      <c r="EI33" s="744"/>
      <c r="EJ33" s="744"/>
      <c r="EK33" s="744"/>
      <c r="EL33" s="744"/>
      <c r="EM33" s="744"/>
      <c r="EN33" s="744"/>
      <c r="EO33" s="744"/>
      <c r="EP33" s="744"/>
      <c r="EQ33" s="744"/>
      <c r="ER33" s="744"/>
      <c r="ES33" s="744"/>
      <c r="ET33" s="744"/>
      <c r="EU33" s="744"/>
      <c r="EV33" s="744"/>
      <c r="EW33" s="744"/>
      <c r="EX33" s="744"/>
      <c r="EY33" s="744"/>
      <c r="EZ33" s="744"/>
      <c r="FA33" s="744"/>
      <c r="FB33" s="744"/>
      <c r="FC33" s="744"/>
      <c r="FD33" s="744"/>
      <c r="FE33" s="744"/>
      <c r="FF33" s="744"/>
      <c r="FG33" s="744"/>
      <c r="FH33" s="744"/>
      <c r="FI33" s="744"/>
      <c r="FJ33" s="744"/>
      <c r="FK33" s="744"/>
      <c r="FL33" s="744"/>
      <c r="FM33" s="744"/>
      <c r="FN33" s="744"/>
      <c r="FO33" s="744"/>
      <c r="FP33" s="744"/>
      <c r="FQ33" s="744"/>
      <c r="FR33" s="744"/>
      <c r="FS33" s="744"/>
      <c r="FT33" s="744"/>
      <c r="FU33" s="744"/>
      <c r="FV33" s="744"/>
      <c r="FW33" s="744"/>
      <c r="FX33" s="744"/>
      <c r="FY33" s="744"/>
      <c r="FZ33" s="744"/>
      <c r="GA33" s="744"/>
      <c r="GB33" s="744"/>
      <c r="GC33" s="744"/>
      <c r="GD33" s="744"/>
      <c r="GE33" s="744"/>
      <c r="GF33" s="744"/>
      <c r="GG33" s="744"/>
      <c r="GH33" s="744"/>
      <c r="GI33" s="744"/>
      <c r="GJ33" s="744"/>
      <c r="GK33" s="744"/>
      <c r="GL33" s="744"/>
      <c r="GM33" s="744"/>
      <c r="GN33" s="744"/>
      <c r="GO33" s="744"/>
      <c r="GP33" s="744"/>
      <c r="GQ33" s="744"/>
      <c r="GR33" s="744"/>
      <c r="GS33" s="744"/>
      <c r="GT33" s="744"/>
      <c r="GU33" s="744"/>
      <c r="GV33" s="744"/>
      <c r="GW33" s="744"/>
      <c r="GX33" s="744"/>
    </row>
    <row r="34" spans="1:206" s="741" customFormat="1" ht="95.1" customHeight="1">
      <c r="A34" s="1875"/>
      <c r="B34" s="1876"/>
      <c r="C34" s="1897"/>
      <c r="D34" s="1898"/>
      <c r="E34" s="1909"/>
      <c r="F34" s="1909"/>
      <c r="G34" s="1909"/>
      <c r="H34" s="1909"/>
      <c r="I34" s="1909"/>
      <c r="J34" s="1909"/>
      <c r="K34" s="1909"/>
      <c r="L34" s="1909"/>
      <c r="M34" s="1909"/>
      <c r="N34" s="1909"/>
      <c r="O34" s="1909"/>
      <c r="P34" s="1909"/>
      <c r="Q34" s="1909"/>
      <c r="R34" s="1909"/>
      <c r="S34" s="1909"/>
      <c r="T34" s="1909"/>
      <c r="U34" s="1909"/>
      <c r="V34" s="1909"/>
      <c r="W34" s="1909"/>
      <c r="X34" s="1845" t="s">
        <v>282</v>
      </c>
      <c r="Y34" s="782">
        <v>0.02</v>
      </c>
      <c r="Z34" s="1841" t="s">
        <v>283</v>
      </c>
      <c r="AA34" s="1841" t="s">
        <v>284</v>
      </c>
      <c r="AB34" s="1843" t="s">
        <v>958</v>
      </c>
      <c r="AC34" s="1841" t="s">
        <v>222</v>
      </c>
      <c r="AD34" s="1841" t="s">
        <v>285</v>
      </c>
      <c r="AE34" s="1843" t="s">
        <v>226</v>
      </c>
      <c r="AF34" s="1868" t="s">
        <v>217</v>
      </c>
      <c r="AG34" s="1869" t="s">
        <v>191</v>
      </c>
      <c r="AH34" s="1869">
        <v>469</v>
      </c>
      <c r="AI34" s="1869" t="s">
        <v>208</v>
      </c>
      <c r="AJ34" s="1869" t="s">
        <v>208</v>
      </c>
      <c r="AK34" s="1881">
        <v>45078</v>
      </c>
      <c r="AL34" s="1881">
        <v>48579</v>
      </c>
      <c r="AM34" s="1869">
        <v>1</v>
      </c>
      <c r="AN34" s="1869">
        <v>1</v>
      </c>
      <c r="AO34" s="1869">
        <v>1</v>
      </c>
      <c r="AP34" s="1869">
        <v>1</v>
      </c>
      <c r="AQ34" s="1869">
        <v>1</v>
      </c>
      <c r="AR34" s="790">
        <v>1</v>
      </c>
      <c r="AS34" s="790">
        <v>1</v>
      </c>
      <c r="AT34" s="790">
        <v>1</v>
      </c>
      <c r="AU34" s="790">
        <v>1</v>
      </c>
      <c r="AV34" s="790">
        <v>1</v>
      </c>
      <c r="AW34" s="790">
        <v>1</v>
      </c>
      <c r="AX34" s="922">
        <v>114</v>
      </c>
      <c r="AY34" s="922">
        <f t="shared" si="1"/>
        <v>114</v>
      </c>
      <c r="AZ34" s="923" t="s">
        <v>192</v>
      </c>
      <c r="BA34" s="923" t="s">
        <v>235</v>
      </c>
      <c r="BB34" s="922">
        <v>114</v>
      </c>
      <c r="BC34" s="922">
        <v>0</v>
      </c>
      <c r="BD34" s="923" t="s">
        <v>192</v>
      </c>
      <c r="BE34" s="923" t="s">
        <v>235</v>
      </c>
      <c r="BF34" s="922">
        <v>114</v>
      </c>
      <c r="BG34" s="922">
        <v>0</v>
      </c>
      <c r="BH34" s="923" t="s">
        <v>192</v>
      </c>
      <c r="BI34" s="923"/>
      <c r="BJ34" s="922">
        <v>114</v>
      </c>
      <c r="BK34" s="922">
        <v>0</v>
      </c>
      <c r="BL34" s="923" t="s">
        <v>192</v>
      </c>
      <c r="BM34" s="923"/>
      <c r="BN34" s="922">
        <v>114</v>
      </c>
      <c r="BO34" s="922">
        <v>0</v>
      </c>
      <c r="BP34" s="923" t="s">
        <v>192</v>
      </c>
      <c r="BQ34" s="923"/>
      <c r="BR34" s="922">
        <v>114</v>
      </c>
      <c r="BS34" s="922">
        <v>0</v>
      </c>
      <c r="BT34" s="923" t="s">
        <v>192</v>
      </c>
      <c r="BU34" s="923"/>
      <c r="BV34" s="922">
        <v>114</v>
      </c>
      <c r="BW34" s="922">
        <v>0</v>
      </c>
      <c r="BX34" s="923" t="s">
        <v>192</v>
      </c>
      <c r="BY34" s="923"/>
      <c r="BZ34" s="922">
        <v>114</v>
      </c>
      <c r="CA34" s="922">
        <v>0</v>
      </c>
      <c r="CB34" s="923" t="s">
        <v>192</v>
      </c>
      <c r="CC34" s="923"/>
      <c r="CD34" s="922">
        <v>114</v>
      </c>
      <c r="CE34" s="922">
        <v>0</v>
      </c>
      <c r="CF34" s="923" t="s">
        <v>192</v>
      </c>
      <c r="CG34" s="923"/>
      <c r="CH34" s="922">
        <v>114</v>
      </c>
      <c r="CI34" s="922">
        <v>0</v>
      </c>
      <c r="CJ34" s="923" t="s">
        <v>192</v>
      </c>
      <c r="CK34" s="923"/>
      <c r="CL34" s="915">
        <f t="shared" si="0"/>
        <v>1140</v>
      </c>
      <c r="CM34" s="820" t="s">
        <v>73</v>
      </c>
      <c r="CN34" s="777" t="s">
        <v>75</v>
      </c>
      <c r="CO34" s="777" t="s">
        <v>198</v>
      </c>
      <c r="CP34" s="777" t="s">
        <v>199</v>
      </c>
      <c r="CQ34" s="777" t="s">
        <v>200</v>
      </c>
      <c r="CR34" s="819" t="s">
        <v>201</v>
      </c>
      <c r="CS34" s="820" t="s">
        <v>111</v>
      </c>
      <c r="CT34" s="777" t="s">
        <v>277</v>
      </c>
      <c r="CU34" s="777" t="s">
        <v>278</v>
      </c>
      <c r="CV34" s="777" t="s">
        <v>279</v>
      </c>
      <c r="CW34" s="777" t="s">
        <v>280</v>
      </c>
      <c r="CX34" s="819" t="s">
        <v>281</v>
      </c>
      <c r="CY34" s="744"/>
      <c r="CZ34" s="744"/>
      <c r="DA34" s="744"/>
      <c r="DB34" s="744"/>
      <c r="DC34" s="744"/>
      <c r="DD34" s="744"/>
      <c r="DE34" s="744"/>
      <c r="DF34" s="744"/>
      <c r="DG34" s="744"/>
      <c r="DH34" s="744"/>
      <c r="DI34" s="744"/>
      <c r="DJ34" s="744"/>
      <c r="DK34" s="744"/>
      <c r="DL34" s="744"/>
      <c r="DM34" s="744"/>
      <c r="DN34" s="744"/>
      <c r="DO34" s="744"/>
      <c r="DP34" s="744"/>
      <c r="DQ34" s="744"/>
      <c r="DR34" s="744"/>
      <c r="DS34" s="744"/>
      <c r="DT34" s="744"/>
      <c r="DU34" s="744"/>
      <c r="DV34" s="744"/>
      <c r="DW34" s="744"/>
      <c r="DX34" s="744"/>
      <c r="DY34" s="744"/>
      <c r="DZ34" s="744"/>
      <c r="EA34" s="744"/>
      <c r="EB34" s="744"/>
      <c r="EC34" s="744"/>
      <c r="ED34" s="744"/>
      <c r="EE34" s="744"/>
      <c r="EF34" s="744"/>
      <c r="EG34" s="744"/>
      <c r="EH34" s="744"/>
      <c r="EI34" s="744"/>
      <c r="EJ34" s="744"/>
      <c r="EK34" s="744"/>
      <c r="EL34" s="744"/>
      <c r="EM34" s="744"/>
      <c r="EN34" s="744"/>
      <c r="EO34" s="744"/>
      <c r="EP34" s="744"/>
      <c r="EQ34" s="744"/>
      <c r="ER34" s="744"/>
      <c r="ES34" s="744"/>
      <c r="ET34" s="744"/>
      <c r="EU34" s="744"/>
      <c r="EV34" s="744"/>
      <c r="EW34" s="744"/>
      <c r="EX34" s="744"/>
      <c r="EY34" s="744"/>
      <c r="EZ34" s="744"/>
      <c r="FA34" s="744"/>
      <c r="FB34" s="744"/>
      <c r="FC34" s="744"/>
      <c r="FD34" s="744"/>
      <c r="FE34" s="744"/>
      <c r="FF34" s="744"/>
      <c r="FG34" s="744"/>
      <c r="FH34" s="744"/>
      <c r="FI34" s="744"/>
      <c r="FJ34" s="744"/>
      <c r="FK34" s="744"/>
      <c r="FL34" s="744"/>
      <c r="FM34" s="744"/>
      <c r="FN34" s="744"/>
      <c r="FO34" s="744"/>
      <c r="FP34" s="744"/>
      <c r="FQ34" s="744"/>
      <c r="FR34" s="744"/>
      <c r="FS34" s="744"/>
      <c r="FT34" s="744"/>
      <c r="FU34" s="744"/>
      <c r="FV34" s="744"/>
      <c r="FW34" s="744"/>
      <c r="FX34" s="744"/>
      <c r="FY34" s="744"/>
      <c r="FZ34" s="744"/>
      <c r="GA34" s="744"/>
      <c r="GB34" s="744"/>
      <c r="GC34" s="744"/>
      <c r="GD34" s="744"/>
      <c r="GE34" s="744"/>
      <c r="GF34" s="744"/>
      <c r="GG34" s="744"/>
      <c r="GH34" s="744"/>
      <c r="GI34" s="744"/>
      <c r="GJ34" s="744"/>
      <c r="GK34" s="744"/>
      <c r="GL34" s="744"/>
      <c r="GM34" s="744"/>
      <c r="GN34" s="744"/>
      <c r="GO34" s="744"/>
      <c r="GP34" s="744"/>
      <c r="GQ34" s="744"/>
      <c r="GR34" s="744"/>
      <c r="GS34" s="744"/>
      <c r="GT34" s="744"/>
      <c r="GU34" s="744"/>
      <c r="GV34" s="744"/>
      <c r="GW34" s="744"/>
      <c r="GX34" s="744"/>
    </row>
    <row r="35" spans="1:206" s="741" customFormat="1" ht="95.1" customHeight="1">
      <c r="A35" s="1885"/>
      <c r="B35" s="1886"/>
      <c r="C35" s="1902"/>
      <c r="D35" s="1903"/>
      <c r="E35" s="1910"/>
      <c r="F35" s="1910"/>
      <c r="G35" s="1910"/>
      <c r="H35" s="1910"/>
      <c r="I35" s="1910"/>
      <c r="J35" s="1910"/>
      <c r="K35" s="1910"/>
      <c r="L35" s="1910"/>
      <c r="M35" s="1910"/>
      <c r="N35" s="1910"/>
      <c r="O35" s="1910"/>
      <c r="P35" s="1910"/>
      <c r="Q35" s="1910"/>
      <c r="R35" s="1910"/>
      <c r="S35" s="1910"/>
      <c r="T35" s="1910"/>
      <c r="U35" s="1910"/>
      <c r="V35" s="1910"/>
      <c r="W35" s="1910"/>
      <c r="X35" s="1845" t="s">
        <v>286</v>
      </c>
      <c r="Y35" s="1849">
        <v>0.05</v>
      </c>
      <c r="Z35" s="1841" t="s">
        <v>287</v>
      </c>
      <c r="AA35" s="1841" t="s">
        <v>288</v>
      </c>
      <c r="AB35" s="1843" t="s">
        <v>958</v>
      </c>
      <c r="AC35" s="1841" t="s">
        <v>222</v>
      </c>
      <c r="AD35" s="1848" t="s">
        <v>289</v>
      </c>
      <c r="AE35" s="1883" t="s">
        <v>226</v>
      </c>
      <c r="AF35" s="1868" t="s">
        <v>183</v>
      </c>
      <c r="AG35" s="1869" t="s">
        <v>191</v>
      </c>
      <c r="AH35" s="1869">
        <v>469</v>
      </c>
      <c r="AI35" s="1880">
        <v>0</v>
      </c>
      <c r="AJ35" s="1869">
        <v>2021</v>
      </c>
      <c r="AK35" s="1881">
        <v>45078</v>
      </c>
      <c r="AL35" s="1881">
        <v>48579</v>
      </c>
      <c r="AM35" s="1882">
        <v>0.4</v>
      </c>
      <c r="AN35" s="1882">
        <v>0.8</v>
      </c>
      <c r="AO35" s="1882">
        <v>1</v>
      </c>
      <c r="AP35" s="1882">
        <v>1</v>
      </c>
      <c r="AQ35" s="1882">
        <v>1</v>
      </c>
      <c r="AR35" s="788">
        <v>1</v>
      </c>
      <c r="AS35" s="788">
        <v>1</v>
      </c>
      <c r="AT35" s="788">
        <v>1</v>
      </c>
      <c r="AU35" s="788">
        <v>1</v>
      </c>
      <c r="AV35" s="788">
        <v>1</v>
      </c>
      <c r="AW35" s="788">
        <v>1</v>
      </c>
      <c r="AX35" s="922">
        <v>68</v>
      </c>
      <c r="AY35" s="922">
        <f t="shared" si="1"/>
        <v>68</v>
      </c>
      <c r="AZ35" s="923" t="s">
        <v>192</v>
      </c>
      <c r="BA35" s="923" t="s">
        <v>235</v>
      </c>
      <c r="BB35" s="922">
        <v>68</v>
      </c>
      <c r="BC35" s="922">
        <v>0</v>
      </c>
      <c r="BD35" s="923" t="s">
        <v>192</v>
      </c>
      <c r="BE35" s="923" t="s">
        <v>235</v>
      </c>
      <c r="BF35" s="922">
        <v>68</v>
      </c>
      <c r="BG35" s="922">
        <v>0</v>
      </c>
      <c r="BH35" s="923" t="s">
        <v>192</v>
      </c>
      <c r="BI35" s="923"/>
      <c r="BJ35" s="922">
        <v>68</v>
      </c>
      <c r="BK35" s="922">
        <v>0</v>
      </c>
      <c r="BL35" s="923" t="s">
        <v>192</v>
      </c>
      <c r="BM35" s="923"/>
      <c r="BN35" s="922">
        <v>68</v>
      </c>
      <c r="BO35" s="922">
        <v>0</v>
      </c>
      <c r="BP35" s="923" t="s">
        <v>192</v>
      </c>
      <c r="BQ35" s="923"/>
      <c r="BR35" s="922">
        <v>68</v>
      </c>
      <c r="BS35" s="922">
        <v>0</v>
      </c>
      <c r="BT35" s="923" t="s">
        <v>192</v>
      </c>
      <c r="BU35" s="923"/>
      <c r="BV35" s="922">
        <v>68</v>
      </c>
      <c r="BW35" s="922">
        <v>0</v>
      </c>
      <c r="BX35" s="923" t="s">
        <v>192</v>
      </c>
      <c r="BY35" s="923"/>
      <c r="BZ35" s="922">
        <v>68</v>
      </c>
      <c r="CA35" s="922">
        <v>0</v>
      </c>
      <c r="CB35" s="923" t="s">
        <v>192</v>
      </c>
      <c r="CC35" s="923"/>
      <c r="CD35" s="922">
        <v>68</v>
      </c>
      <c r="CE35" s="922">
        <v>0</v>
      </c>
      <c r="CF35" s="923" t="s">
        <v>192</v>
      </c>
      <c r="CG35" s="923"/>
      <c r="CH35" s="922">
        <v>68</v>
      </c>
      <c r="CI35" s="922">
        <v>0</v>
      </c>
      <c r="CJ35" s="923" t="s">
        <v>192</v>
      </c>
      <c r="CK35" s="923"/>
      <c r="CL35" s="915">
        <f t="shared" si="0"/>
        <v>680</v>
      </c>
      <c r="CM35" s="820" t="s">
        <v>73</v>
      </c>
      <c r="CN35" s="777" t="s">
        <v>75</v>
      </c>
      <c r="CO35" s="777" t="s">
        <v>198</v>
      </c>
      <c r="CP35" s="777" t="s">
        <v>199</v>
      </c>
      <c r="CQ35" s="777" t="s">
        <v>200</v>
      </c>
      <c r="CR35" s="819" t="s">
        <v>201</v>
      </c>
      <c r="CS35" s="820" t="s">
        <v>111</v>
      </c>
      <c r="CT35" s="777" t="s">
        <v>277</v>
      </c>
      <c r="CU35" s="777" t="s">
        <v>278</v>
      </c>
      <c r="CV35" s="777" t="s">
        <v>279</v>
      </c>
      <c r="CW35" s="777" t="s">
        <v>280</v>
      </c>
      <c r="CX35" s="819" t="s">
        <v>281</v>
      </c>
      <c r="CY35" s="744"/>
      <c r="CZ35" s="744"/>
      <c r="DA35" s="744"/>
      <c r="DB35" s="744"/>
      <c r="DC35" s="744"/>
      <c r="DD35" s="744"/>
      <c r="DE35" s="744"/>
      <c r="DF35" s="744"/>
      <c r="DG35" s="744"/>
      <c r="DH35" s="744"/>
      <c r="DI35" s="744"/>
      <c r="DJ35" s="744"/>
      <c r="DK35" s="744"/>
      <c r="DL35" s="744"/>
      <c r="DM35" s="744"/>
      <c r="DN35" s="744"/>
      <c r="DO35" s="744"/>
      <c r="DP35" s="744"/>
      <c r="DQ35" s="744"/>
      <c r="DR35" s="744"/>
      <c r="DS35" s="744"/>
      <c r="DT35" s="744"/>
      <c r="DU35" s="744"/>
      <c r="DV35" s="744"/>
      <c r="DW35" s="744"/>
      <c r="DX35" s="744"/>
      <c r="DY35" s="744"/>
      <c r="DZ35" s="744"/>
      <c r="EA35" s="744"/>
      <c r="EB35" s="744"/>
      <c r="EC35" s="744"/>
      <c r="ED35" s="744"/>
      <c r="EE35" s="744"/>
      <c r="EF35" s="744"/>
      <c r="EG35" s="744"/>
      <c r="EH35" s="744"/>
      <c r="EI35" s="744"/>
      <c r="EJ35" s="744"/>
      <c r="EK35" s="744"/>
      <c r="EL35" s="744"/>
      <c r="EM35" s="744"/>
      <c r="EN35" s="744"/>
      <c r="EO35" s="744"/>
      <c r="EP35" s="744"/>
      <c r="EQ35" s="744"/>
      <c r="ER35" s="744"/>
      <c r="ES35" s="744"/>
      <c r="ET35" s="744"/>
      <c r="EU35" s="744"/>
      <c r="EV35" s="744"/>
      <c r="EW35" s="744"/>
      <c r="EX35" s="744"/>
      <c r="EY35" s="744"/>
      <c r="EZ35" s="744"/>
      <c r="FA35" s="744"/>
      <c r="FB35" s="744"/>
      <c r="FC35" s="744"/>
      <c r="FD35" s="744"/>
      <c r="FE35" s="744"/>
      <c r="FF35" s="744"/>
      <c r="FG35" s="744"/>
      <c r="FH35" s="744"/>
      <c r="FI35" s="744"/>
      <c r="FJ35" s="744"/>
      <c r="FK35" s="744"/>
      <c r="FL35" s="744"/>
      <c r="FM35" s="744"/>
      <c r="FN35" s="744"/>
      <c r="FO35" s="744"/>
      <c r="FP35" s="744"/>
      <c r="FQ35" s="744"/>
      <c r="FR35" s="744"/>
      <c r="FS35" s="744"/>
      <c r="FT35" s="744"/>
      <c r="FU35" s="744"/>
      <c r="FV35" s="744"/>
      <c r="FW35" s="744"/>
      <c r="FX35" s="744"/>
      <c r="FY35" s="744"/>
      <c r="FZ35" s="744"/>
      <c r="GA35" s="744"/>
      <c r="GB35" s="744"/>
      <c r="GC35" s="744"/>
      <c r="GD35" s="744"/>
      <c r="GE35" s="744"/>
      <c r="GF35" s="744"/>
      <c r="GG35" s="744"/>
      <c r="GH35" s="744"/>
      <c r="GI35" s="744"/>
      <c r="GJ35" s="744"/>
      <c r="GK35" s="744"/>
      <c r="GL35" s="744"/>
      <c r="GM35" s="744"/>
      <c r="GN35" s="744"/>
      <c r="GO35" s="744"/>
      <c r="GP35" s="744"/>
      <c r="GQ35" s="744"/>
      <c r="GR35" s="744"/>
      <c r="GS35" s="744"/>
      <c r="GT35" s="744"/>
      <c r="GU35" s="744"/>
      <c r="GV35" s="744"/>
      <c r="GW35" s="744"/>
      <c r="GX35" s="744"/>
    </row>
    <row r="36" spans="1:206" s="741" customFormat="1" ht="87.75" customHeight="1">
      <c r="A36" s="1863" t="s">
        <v>290</v>
      </c>
      <c r="B36" s="1864">
        <v>0.12</v>
      </c>
      <c r="C36" s="1863" t="s">
        <v>291</v>
      </c>
      <c r="D36" s="1891">
        <v>0.12</v>
      </c>
      <c r="E36" s="1893" t="s">
        <v>292</v>
      </c>
      <c r="F36" s="1893" t="s">
        <v>293</v>
      </c>
      <c r="G36" s="1893" t="s">
        <v>226</v>
      </c>
      <c r="H36" s="1893" t="s">
        <v>183</v>
      </c>
      <c r="I36" s="1893">
        <v>41.28</v>
      </c>
      <c r="J36" s="1893">
        <v>2021</v>
      </c>
      <c r="K36" s="1894">
        <v>45078</v>
      </c>
      <c r="L36" s="1894">
        <v>48579</v>
      </c>
      <c r="M36" s="1893">
        <f>41.28+6</f>
        <v>47.28</v>
      </c>
      <c r="N36" s="1893"/>
      <c r="O36" s="1893">
        <f>M36+6</f>
        <v>53.28</v>
      </c>
      <c r="P36" s="1893"/>
      <c r="Q36" s="1893">
        <f>O36+6</f>
        <v>59.28</v>
      </c>
      <c r="R36" s="1893"/>
      <c r="S36" s="1893">
        <f>Q36+6</f>
        <v>65.28</v>
      </c>
      <c r="T36" s="1893"/>
      <c r="U36" s="1893">
        <f>S36+6</f>
        <v>71.28</v>
      </c>
      <c r="V36" s="1893"/>
      <c r="W36" s="1893">
        <v>71.28</v>
      </c>
      <c r="X36" s="1845" t="s">
        <v>294</v>
      </c>
      <c r="Y36" s="1849">
        <v>0.05</v>
      </c>
      <c r="Z36" s="1841" t="s">
        <v>295</v>
      </c>
      <c r="AA36" s="1841" t="s">
        <v>296</v>
      </c>
      <c r="AB36" s="1843" t="s">
        <v>958</v>
      </c>
      <c r="AC36" s="1848" t="s">
        <v>205</v>
      </c>
      <c r="AD36" s="1848" t="s">
        <v>252</v>
      </c>
      <c r="AE36" s="1883" t="s">
        <v>253</v>
      </c>
      <c r="AF36" s="1868" t="s">
        <v>217</v>
      </c>
      <c r="AG36" s="1869" t="s">
        <v>191</v>
      </c>
      <c r="AH36" s="1869">
        <v>469</v>
      </c>
      <c r="AI36" s="1880" t="s">
        <v>208</v>
      </c>
      <c r="AJ36" s="1869" t="s">
        <v>208</v>
      </c>
      <c r="AK36" s="1881">
        <v>45108</v>
      </c>
      <c r="AL36" s="1881">
        <v>48579</v>
      </c>
      <c r="AM36" s="1882">
        <v>1</v>
      </c>
      <c r="AN36" s="1882">
        <v>1</v>
      </c>
      <c r="AO36" s="1882">
        <v>1</v>
      </c>
      <c r="AP36" s="1882">
        <v>1</v>
      </c>
      <c r="AQ36" s="1882">
        <v>1</v>
      </c>
      <c r="AR36" s="788">
        <v>1</v>
      </c>
      <c r="AS36" s="788">
        <v>1</v>
      </c>
      <c r="AT36" s="788">
        <v>1</v>
      </c>
      <c r="AU36" s="788">
        <v>1</v>
      </c>
      <c r="AV36" s="788">
        <v>1</v>
      </c>
      <c r="AW36" s="788">
        <v>1</v>
      </c>
      <c r="AX36" s="927">
        <v>1205</v>
      </c>
      <c r="AY36" s="922">
        <f t="shared" si="1"/>
        <v>1205</v>
      </c>
      <c r="AZ36" s="924" t="s">
        <v>297</v>
      </c>
      <c r="BA36" s="924">
        <v>7872</v>
      </c>
      <c r="BB36" s="922">
        <v>1209</v>
      </c>
      <c r="BC36" s="927">
        <v>0</v>
      </c>
      <c r="BD36" s="924" t="s">
        <v>297</v>
      </c>
      <c r="BE36" s="924">
        <v>7872</v>
      </c>
      <c r="BF36" s="922">
        <v>130</v>
      </c>
      <c r="BG36" s="927">
        <v>0</v>
      </c>
      <c r="BH36" s="924" t="s">
        <v>192</v>
      </c>
      <c r="BI36" s="924"/>
      <c r="BJ36" s="922">
        <v>130</v>
      </c>
      <c r="BK36" s="927">
        <v>0</v>
      </c>
      <c r="BL36" s="924" t="s">
        <v>192</v>
      </c>
      <c r="BM36" s="924"/>
      <c r="BN36" s="922">
        <v>130</v>
      </c>
      <c r="BO36" s="927">
        <v>0</v>
      </c>
      <c r="BP36" s="924" t="s">
        <v>192</v>
      </c>
      <c r="BQ36" s="924"/>
      <c r="BR36" s="922">
        <v>130</v>
      </c>
      <c r="BS36" s="927">
        <v>0</v>
      </c>
      <c r="BT36" s="924" t="s">
        <v>192</v>
      </c>
      <c r="BU36" s="924"/>
      <c r="BV36" s="922">
        <v>130</v>
      </c>
      <c r="BW36" s="927">
        <v>0</v>
      </c>
      <c r="BX36" s="924" t="s">
        <v>192</v>
      </c>
      <c r="BY36" s="924"/>
      <c r="BZ36" s="922">
        <v>130</v>
      </c>
      <c r="CA36" s="927">
        <v>0</v>
      </c>
      <c r="CB36" s="924" t="s">
        <v>192</v>
      </c>
      <c r="CC36" s="924"/>
      <c r="CD36" s="922">
        <v>130</v>
      </c>
      <c r="CE36" s="927">
        <v>0</v>
      </c>
      <c r="CF36" s="924" t="s">
        <v>192</v>
      </c>
      <c r="CG36" s="924"/>
      <c r="CH36" s="922">
        <v>130</v>
      </c>
      <c r="CI36" s="927">
        <v>0</v>
      </c>
      <c r="CJ36" s="924" t="s">
        <v>192</v>
      </c>
      <c r="CK36" s="924"/>
      <c r="CL36" s="915">
        <f t="shared" si="0"/>
        <v>3454</v>
      </c>
      <c r="CM36" s="777" t="s">
        <v>73</v>
      </c>
      <c r="CN36" s="777" t="s">
        <v>75</v>
      </c>
      <c r="CO36" s="777" t="s">
        <v>298</v>
      </c>
      <c r="CP36" s="777" t="s">
        <v>307</v>
      </c>
      <c r="CQ36" s="777" t="s">
        <v>200</v>
      </c>
      <c r="CR36" s="821" t="s">
        <v>308</v>
      </c>
      <c r="CS36" s="777" t="s">
        <v>95</v>
      </c>
      <c r="CT36" s="778" t="s">
        <v>97</v>
      </c>
      <c r="CU36" s="784" t="s">
        <v>299</v>
      </c>
      <c r="CV36" s="777" t="s">
        <v>300</v>
      </c>
      <c r="CW36" s="777" t="s">
        <v>301</v>
      </c>
      <c r="CX36" s="819" t="s">
        <v>302</v>
      </c>
      <c r="CY36" s="809">
        <f>CL36+CL37+CL38+CL39+CL40</f>
        <v>15318</v>
      </c>
      <c r="CZ36" s="825">
        <f>CY36/$CY$64</f>
        <v>2.0655480812778168E-2</v>
      </c>
      <c r="DA36" s="744"/>
      <c r="DB36" s="744"/>
      <c r="DC36" s="744"/>
      <c r="DD36" s="744"/>
      <c r="DE36" s="744"/>
      <c r="DF36" s="744"/>
      <c r="DG36" s="744"/>
      <c r="DH36" s="744"/>
      <c r="DI36" s="744"/>
      <c r="DJ36" s="744"/>
      <c r="DK36" s="744"/>
      <c r="DL36" s="744"/>
      <c r="DM36" s="744"/>
      <c r="DN36" s="744"/>
      <c r="DO36" s="744"/>
      <c r="DP36" s="744"/>
      <c r="DQ36" s="744"/>
      <c r="DR36" s="744"/>
      <c r="DS36" s="744"/>
      <c r="DT36" s="744"/>
      <c r="DU36" s="744"/>
      <c r="DV36" s="744"/>
      <c r="DW36" s="744"/>
      <c r="DX36" s="744"/>
      <c r="DY36" s="744"/>
      <c r="DZ36" s="744"/>
      <c r="EA36" s="744"/>
      <c r="EB36" s="744"/>
      <c r="EC36" s="744"/>
      <c r="ED36" s="744"/>
      <c r="EE36" s="744"/>
      <c r="EF36" s="744"/>
      <c r="EG36" s="744"/>
      <c r="EH36" s="744"/>
      <c r="EI36" s="744"/>
      <c r="EJ36" s="744"/>
      <c r="EK36" s="744"/>
      <c r="EL36" s="744"/>
      <c r="EM36" s="744"/>
      <c r="EN36" s="744"/>
      <c r="EO36" s="744"/>
      <c r="EP36" s="744"/>
      <c r="EQ36" s="744"/>
      <c r="ER36" s="744"/>
      <c r="ES36" s="744"/>
      <c r="ET36" s="744"/>
      <c r="EU36" s="744"/>
      <c r="EV36" s="744"/>
      <c r="EW36" s="744"/>
      <c r="EX36" s="744"/>
      <c r="EY36" s="744"/>
      <c r="EZ36" s="744"/>
      <c r="FA36" s="744"/>
      <c r="FB36" s="744"/>
      <c r="FC36" s="744"/>
      <c r="FD36" s="744"/>
      <c r="FE36" s="744"/>
      <c r="FF36" s="744"/>
      <c r="FG36" s="744"/>
      <c r="FH36" s="744"/>
      <c r="FI36" s="744"/>
      <c r="FJ36" s="744"/>
      <c r="FK36" s="744"/>
      <c r="FL36" s="744"/>
      <c r="FM36" s="744"/>
      <c r="FN36" s="744"/>
      <c r="FO36" s="744"/>
      <c r="FP36" s="744"/>
      <c r="FQ36" s="744"/>
      <c r="FR36" s="744"/>
      <c r="FS36" s="744"/>
      <c r="FT36" s="744"/>
      <c r="FU36" s="744"/>
      <c r="FV36" s="744"/>
      <c r="FW36" s="744"/>
      <c r="FX36" s="744"/>
      <c r="FY36" s="744"/>
      <c r="FZ36" s="744"/>
      <c r="GA36" s="744"/>
      <c r="GB36" s="744"/>
      <c r="GC36" s="744"/>
      <c r="GD36" s="744"/>
      <c r="GE36" s="744"/>
      <c r="GF36" s="744"/>
      <c r="GG36" s="744"/>
      <c r="GH36" s="744"/>
      <c r="GI36" s="744"/>
      <c r="GJ36" s="744"/>
      <c r="GK36" s="744"/>
      <c r="GL36" s="744"/>
      <c r="GM36" s="744"/>
      <c r="GN36" s="744"/>
      <c r="GO36" s="744"/>
      <c r="GP36" s="744"/>
      <c r="GQ36" s="744"/>
      <c r="GR36" s="744"/>
      <c r="GS36" s="744"/>
      <c r="GT36" s="744"/>
      <c r="GU36" s="744"/>
      <c r="GV36" s="744"/>
      <c r="GW36" s="744"/>
      <c r="GX36" s="744"/>
    </row>
    <row r="37" spans="1:206" s="741" customFormat="1" ht="99" customHeight="1">
      <c r="A37" s="1875"/>
      <c r="B37" s="1876"/>
      <c r="C37" s="1875"/>
      <c r="D37" s="1898"/>
      <c r="E37" s="1900"/>
      <c r="F37" s="1900"/>
      <c r="G37" s="1900"/>
      <c r="H37" s="1900"/>
      <c r="I37" s="1900"/>
      <c r="J37" s="1900"/>
      <c r="K37" s="1911"/>
      <c r="L37" s="1911"/>
      <c r="M37" s="1900"/>
      <c r="N37" s="1900"/>
      <c r="O37" s="1900"/>
      <c r="P37" s="1900"/>
      <c r="Q37" s="1900"/>
      <c r="R37" s="1900"/>
      <c r="S37" s="1900"/>
      <c r="T37" s="1900"/>
      <c r="U37" s="1900"/>
      <c r="V37" s="1900"/>
      <c r="W37" s="1900"/>
      <c r="X37" s="1845" t="s">
        <v>303</v>
      </c>
      <c r="Y37" s="1849">
        <v>0.02</v>
      </c>
      <c r="Z37" s="1841" t="s">
        <v>304</v>
      </c>
      <c r="AA37" s="1841" t="s">
        <v>305</v>
      </c>
      <c r="AB37" s="1843" t="s">
        <v>958</v>
      </c>
      <c r="AC37" s="1841" t="s">
        <v>222</v>
      </c>
      <c r="AD37" s="1848" t="s">
        <v>306</v>
      </c>
      <c r="AE37" s="1883" t="s">
        <v>226</v>
      </c>
      <c r="AF37" s="1868" t="s">
        <v>183</v>
      </c>
      <c r="AG37" s="1869" t="s">
        <v>191</v>
      </c>
      <c r="AH37" s="1869">
        <v>469</v>
      </c>
      <c r="AI37" s="1869" t="s">
        <v>208</v>
      </c>
      <c r="AJ37" s="1869" t="s">
        <v>208</v>
      </c>
      <c r="AK37" s="1881">
        <v>45108</v>
      </c>
      <c r="AL37" s="1881">
        <v>48579</v>
      </c>
      <c r="AM37" s="1882">
        <v>0.1</v>
      </c>
      <c r="AN37" s="1882">
        <v>0.2</v>
      </c>
      <c r="AO37" s="1882">
        <v>0.3</v>
      </c>
      <c r="AP37" s="1882">
        <v>0.4</v>
      </c>
      <c r="AQ37" s="1882">
        <v>0.5</v>
      </c>
      <c r="AR37" s="788">
        <v>0.6</v>
      </c>
      <c r="AS37" s="788">
        <v>0.7</v>
      </c>
      <c r="AT37" s="788">
        <v>0.8</v>
      </c>
      <c r="AU37" s="788">
        <v>0.9</v>
      </c>
      <c r="AV37" s="788">
        <v>1</v>
      </c>
      <c r="AW37" s="788">
        <v>1</v>
      </c>
      <c r="AX37" s="927">
        <v>1159</v>
      </c>
      <c r="AY37" s="922">
        <f t="shared" si="1"/>
        <v>1159</v>
      </c>
      <c r="AZ37" s="924" t="s">
        <v>297</v>
      </c>
      <c r="BA37" s="924">
        <v>7872</v>
      </c>
      <c r="BB37" s="927">
        <v>1159</v>
      </c>
      <c r="BC37" s="927">
        <v>0</v>
      </c>
      <c r="BD37" s="924" t="s">
        <v>297</v>
      </c>
      <c r="BE37" s="924">
        <v>7872</v>
      </c>
      <c r="BF37" s="927">
        <v>81</v>
      </c>
      <c r="BG37" s="927">
        <v>0</v>
      </c>
      <c r="BH37" s="924" t="s">
        <v>192</v>
      </c>
      <c r="BI37" s="924"/>
      <c r="BJ37" s="927">
        <v>81</v>
      </c>
      <c r="BK37" s="927">
        <v>0</v>
      </c>
      <c r="BL37" s="924" t="s">
        <v>192</v>
      </c>
      <c r="BM37" s="924"/>
      <c r="BN37" s="927">
        <v>81</v>
      </c>
      <c r="BO37" s="927">
        <v>0</v>
      </c>
      <c r="BP37" s="924" t="s">
        <v>192</v>
      </c>
      <c r="BQ37" s="924"/>
      <c r="BR37" s="927">
        <v>81</v>
      </c>
      <c r="BS37" s="927">
        <v>0</v>
      </c>
      <c r="BT37" s="924" t="s">
        <v>192</v>
      </c>
      <c r="BU37" s="924"/>
      <c r="BV37" s="927">
        <v>81</v>
      </c>
      <c r="BW37" s="927">
        <v>0</v>
      </c>
      <c r="BX37" s="924" t="s">
        <v>192</v>
      </c>
      <c r="BY37" s="924"/>
      <c r="BZ37" s="927">
        <v>81</v>
      </c>
      <c r="CA37" s="927">
        <v>0</v>
      </c>
      <c r="CB37" s="924" t="s">
        <v>192</v>
      </c>
      <c r="CC37" s="924"/>
      <c r="CD37" s="927">
        <v>81</v>
      </c>
      <c r="CE37" s="927">
        <v>0</v>
      </c>
      <c r="CF37" s="924" t="s">
        <v>192</v>
      </c>
      <c r="CG37" s="924"/>
      <c r="CH37" s="927">
        <v>81</v>
      </c>
      <c r="CI37" s="927">
        <v>0</v>
      </c>
      <c r="CJ37" s="924" t="s">
        <v>192</v>
      </c>
      <c r="CK37" s="924"/>
      <c r="CL37" s="915">
        <f t="shared" si="0"/>
        <v>2966</v>
      </c>
      <c r="CM37" s="777" t="s">
        <v>73</v>
      </c>
      <c r="CN37" s="777" t="s">
        <v>75</v>
      </c>
      <c r="CO37" s="777" t="s">
        <v>298</v>
      </c>
      <c r="CP37" s="777" t="s">
        <v>307</v>
      </c>
      <c r="CQ37" s="777" t="s">
        <v>200</v>
      </c>
      <c r="CR37" s="821" t="s">
        <v>308</v>
      </c>
      <c r="CS37" s="777"/>
      <c r="CT37" s="777"/>
      <c r="CU37" s="777"/>
      <c r="CV37" s="777"/>
      <c r="CW37" s="777"/>
      <c r="CX37" s="777"/>
      <c r="CY37" s="744"/>
      <c r="CZ37" s="744"/>
      <c r="DA37" s="744"/>
      <c r="DB37" s="744"/>
      <c r="DC37" s="744"/>
      <c r="DD37" s="744"/>
      <c r="DE37" s="744"/>
      <c r="DF37" s="744"/>
      <c r="DG37" s="744"/>
      <c r="DH37" s="744"/>
      <c r="DI37" s="744"/>
      <c r="DJ37" s="744"/>
      <c r="DK37" s="744"/>
      <c r="DL37" s="744"/>
      <c r="DM37" s="744"/>
      <c r="DN37" s="744"/>
      <c r="DO37" s="744"/>
      <c r="DP37" s="744"/>
      <c r="DQ37" s="744"/>
      <c r="DR37" s="744"/>
      <c r="DS37" s="744"/>
      <c r="DT37" s="744"/>
      <c r="DU37" s="744"/>
      <c r="DV37" s="744"/>
      <c r="DW37" s="744"/>
      <c r="DX37" s="744"/>
      <c r="DY37" s="744"/>
      <c r="DZ37" s="744"/>
      <c r="EA37" s="744"/>
      <c r="EB37" s="744"/>
      <c r="EC37" s="744"/>
      <c r="ED37" s="744"/>
      <c r="EE37" s="744"/>
      <c r="EF37" s="744"/>
      <c r="EG37" s="744"/>
      <c r="EH37" s="744"/>
      <c r="EI37" s="744"/>
      <c r="EJ37" s="744"/>
      <c r="EK37" s="744"/>
      <c r="EL37" s="744"/>
      <c r="EM37" s="744"/>
      <c r="EN37" s="744"/>
      <c r="EO37" s="744"/>
      <c r="EP37" s="744"/>
      <c r="EQ37" s="744"/>
      <c r="ER37" s="744"/>
      <c r="ES37" s="744"/>
      <c r="ET37" s="744"/>
      <c r="EU37" s="744"/>
      <c r="EV37" s="744"/>
      <c r="EW37" s="744"/>
      <c r="EX37" s="744"/>
      <c r="EY37" s="744"/>
      <c r="EZ37" s="744"/>
      <c r="FA37" s="744"/>
      <c r="FB37" s="744"/>
      <c r="FC37" s="744"/>
      <c r="FD37" s="744"/>
      <c r="FE37" s="744"/>
      <c r="FF37" s="744"/>
      <c r="FG37" s="744"/>
      <c r="FH37" s="744"/>
      <c r="FI37" s="744"/>
      <c r="FJ37" s="744"/>
      <c r="FK37" s="744"/>
      <c r="FL37" s="744"/>
      <c r="FM37" s="744"/>
      <c r="FN37" s="744"/>
      <c r="FO37" s="744"/>
      <c r="FP37" s="744"/>
      <c r="FQ37" s="744"/>
      <c r="FR37" s="744"/>
      <c r="FS37" s="744"/>
      <c r="FT37" s="744"/>
      <c r="FU37" s="744"/>
      <c r="FV37" s="744"/>
      <c r="FW37" s="744"/>
      <c r="FX37" s="744"/>
      <c r="FY37" s="744"/>
      <c r="FZ37" s="744"/>
      <c r="GA37" s="744"/>
      <c r="GB37" s="744"/>
      <c r="GC37" s="744"/>
      <c r="GD37" s="744"/>
      <c r="GE37" s="744"/>
      <c r="GF37" s="744"/>
      <c r="GG37" s="744"/>
      <c r="GH37" s="744"/>
      <c r="GI37" s="744"/>
      <c r="GJ37" s="744"/>
      <c r="GK37" s="744"/>
      <c r="GL37" s="744"/>
      <c r="GM37" s="744"/>
      <c r="GN37" s="744"/>
      <c r="GO37" s="744"/>
      <c r="GP37" s="744"/>
      <c r="GQ37" s="744"/>
      <c r="GR37" s="744"/>
      <c r="GS37" s="744"/>
      <c r="GT37" s="744"/>
      <c r="GU37" s="744"/>
      <c r="GV37" s="744"/>
      <c r="GW37" s="744"/>
      <c r="GX37" s="744"/>
    </row>
    <row r="38" spans="1:206" s="742" customFormat="1" ht="66" customHeight="1">
      <c r="A38" s="1875"/>
      <c r="B38" s="1876"/>
      <c r="C38" s="1875"/>
      <c r="D38" s="1898"/>
      <c r="E38" s="1900"/>
      <c r="F38" s="1900"/>
      <c r="G38" s="1900"/>
      <c r="H38" s="1900"/>
      <c r="I38" s="1900"/>
      <c r="J38" s="1900"/>
      <c r="K38" s="1900"/>
      <c r="L38" s="1900"/>
      <c r="M38" s="1900"/>
      <c r="N38" s="1900"/>
      <c r="O38" s="1900"/>
      <c r="P38" s="1900"/>
      <c r="Q38" s="1900"/>
      <c r="R38" s="1900"/>
      <c r="S38" s="1900"/>
      <c r="T38" s="1900"/>
      <c r="U38" s="1900"/>
      <c r="V38" s="1900"/>
      <c r="W38" s="1900"/>
      <c r="X38" s="1845" t="s">
        <v>309</v>
      </c>
      <c r="Y38" s="1849">
        <v>0.01</v>
      </c>
      <c r="Z38" s="1841" t="s">
        <v>310</v>
      </c>
      <c r="AA38" s="1841" t="s">
        <v>311</v>
      </c>
      <c r="AB38" s="1843" t="s">
        <v>958</v>
      </c>
      <c r="AC38" s="1848" t="s">
        <v>263</v>
      </c>
      <c r="AD38" s="1848" t="s">
        <v>312</v>
      </c>
      <c r="AE38" s="1883" t="s">
        <v>226</v>
      </c>
      <c r="AF38" s="1868" t="s">
        <v>190</v>
      </c>
      <c r="AG38" s="1869" t="s">
        <v>191</v>
      </c>
      <c r="AH38" s="1869">
        <v>469</v>
      </c>
      <c r="AI38" s="1869" t="s">
        <v>208</v>
      </c>
      <c r="AJ38" s="1869" t="s">
        <v>208</v>
      </c>
      <c r="AK38" s="1881">
        <v>45078</v>
      </c>
      <c r="AL38" s="1881">
        <v>48579</v>
      </c>
      <c r="AM38" s="1896">
        <v>2</v>
      </c>
      <c r="AN38" s="1896">
        <v>2</v>
      </c>
      <c r="AO38" s="1896">
        <v>2</v>
      </c>
      <c r="AP38" s="1896">
        <v>2</v>
      </c>
      <c r="AQ38" s="1896">
        <v>2</v>
      </c>
      <c r="AR38" s="791">
        <v>2</v>
      </c>
      <c r="AS38" s="791">
        <v>2</v>
      </c>
      <c r="AT38" s="791">
        <v>2</v>
      </c>
      <c r="AU38" s="791">
        <v>2</v>
      </c>
      <c r="AV38" s="791">
        <v>2</v>
      </c>
      <c r="AW38" s="791">
        <v>20</v>
      </c>
      <c r="AX38" s="927">
        <v>1159</v>
      </c>
      <c r="AY38" s="922">
        <f t="shared" si="1"/>
        <v>1159</v>
      </c>
      <c r="AZ38" s="924" t="s">
        <v>297</v>
      </c>
      <c r="BA38" s="924">
        <v>7872</v>
      </c>
      <c r="BB38" s="927">
        <v>1159</v>
      </c>
      <c r="BC38" s="927">
        <v>0</v>
      </c>
      <c r="BD38" s="924" t="s">
        <v>297</v>
      </c>
      <c r="BE38" s="924">
        <v>7872</v>
      </c>
      <c r="BF38" s="927">
        <v>81</v>
      </c>
      <c r="BG38" s="927">
        <v>0</v>
      </c>
      <c r="BH38" s="924" t="s">
        <v>192</v>
      </c>
      <c r="BI38" s="924"/>
      <c r="BJ38" s="927">
        <v>81</v>
      </c>
      <c r="BK38" s="927">
        <v>0</v>
      </c>
      <c r="BL38" s="924" t="s">
        <v>192</v>
      </c>
      <c r="BM38" s="924"/>
      <c r="BN38" s="927">
        <v>81</v>
      </c>
      <c r="BO38" s="927">
        <v>0</v>
      </c>
      <c r="BP38" s="924" t="s">
        <v>192</v>
      </c>
      <c r="BQ38" s="924"/>
      <c r="BR38" s="927">
        <v>81</v>
      </c>
      <c r="BS38" s="927">
        <v>0</v>
      </c>
      <c r="BT38" s="924" t="s">
        <v>192</v>
      </c>
      <c r="BU38" s="924"/>
      <c r="BV38" s="927">
        <v>81</v>
      </c>
      <c r="BW38" s="927">
        <v>0</v>
      </c>
      <c r="BX38" s="924" t="s">
        <v>192</v>
      </c>
      <c r="BY38" s="924"/>
      <c r="BZ38" s="927">
        <v>81</v>
      </c>
      <c r="CA38" s="927">
        <v>0</v>
      </c>
      <c r="CB38" s="924" t="s">
        <v>192</v>
      </c>
      <c r="CC38" s="924"/>
      <c r="CD38" s="927">
        <v>81</v>
      </c>
      <c r="CE38" s="927">
        <v>0</v>
      </c>
      <c r="CF38" s="924" t="s">
        <v>192</v>
      </c>
      <c r="CG38" s="924"/>
      <c r="CH38" s="927">
        <v>81</v>
      </c>
      <c r="CI38" s="927">
        <v>0</v>
      </c>
      <c r="CJ38" s="924" t="s">
        <v>192</v>
      </c>
      <c r="CK38" s="924"/>
      <c r="CL38" s="915">
        <f t="shared" si="0"/>
        <v>2966</v>
      </c>
      <c r="CM38" s="777" t="s">
        <v>73</v>
      </c>
      <c r="CN38" s="777" t="s">
        <v>75</v>
      </c>
      <c r="CO38" s="777" t="s">
        <v>298</v>
      </c>
      <c r="CP38" s="777" t="s">
        <v>307</v>
      </c>
      <c r="CQ38" s="777" t="s">
        <v>200</v>
      </c>
      <c r="CR38" s="821" t="s">
        <v>308</v>
      </c>
      <c r="CS38" s="777" t="s">
        <v>73</v>
      </c>
      <c r="CT38" s="777" t="s">
        <v>313</v>
      </c>
      <c r="CU38" s="777" t="s">
        <v>314</v>
      </c>
      <c r="CV38" s="828" t="s">
        <v>315</v>
      </c>
      <c r="CW38" s="777" t="s">
        <v>316</v>
      </c>
      <c r="CX38" s="819" t="s">
        <v>317</v>
      </c>
      <c r="CY38" s="744"/>
      <c r="CZ38" s="744"/>
      <c r="DA38" s="744"/>
      <c r="DB38" s="744"/>
      <c r="DC38" s="744"/>
      <c r="DD38" s="744"/>
      <c r="DE38" s="744"/>
      <c r="DF38" s="744"/>
      <c r="DG38" s="744"/>
      <c r="DH38" s="744"/>
      <c r="DI38" s="744"/>
      <c r="DJ38" s="744"/>
      <c r="DK38" s="744"/>
      <c r="DL38" s="744"/>
      <c r="DM38" s="744"/>
      <c r="DN38" s="744"/>
      <c r="DO38" s="744"/>
      <c r="DP38" s="744"/>
      <c r="DQ38" s="744"/>
      <c r="DR38" s="744"/>
      <c r="DS38" s="744"/>
      <c r="DT38" s="744"/>
      <c r="DU38" s="744"/>
      <c r="DV38" s="744"/>
      <c r="DW38" s="744"/>
      <c r="DX38" s="744"/>
      <c r="DY38" s="744"/>
      <c r="DZ38" s="744"/>
      <c r="EA38" s="744"/>
      <c r="EB38" s="744"/>
      <c r="EC38" s="744"/>
      <c r="ED38" s="744"/>
      <c r="EE38" s="744"/>
      <c r="EF38" s="744"/>
      <c r="EG38" s="744"/>
      <c r="EH38" s="744"/>
      <c r="EI38" s="744"/>
      <c r="EJ38" s="744"/>
      <c r="EK38" s="744"/>
      <c r="EL38" s="744"/>
      <c r="EM38" s="744"/>
      <c r="EN38" s="744"/>
      <c r="EO38" s="744"/>
      <c r="EP38" s="744"/>
      <c r="EQ38" s="744"/>
      <c r="ER38" s="744"/>
      <c r="ES38" s="744"/>
      <c r="ET38" s="744"/>
      <c r="EU38" s="744"/>
      <c r="EV38" s="744"/>
      <c r="EW38" s="744"/>
      <c r="EX38" s="744"/>
      <c r="EY38" s="744"/>
      <c r="EZ38" s="744"/>
      <c r="FA38" s="744"/>
      <c r="FB38" s="744"/>
      <c r="FC38" s="744"/>
      <c r="FD38" s="744"/>
      <c r="FE38" s="744"/>
      <c r="FF38" s="744"/>
      <c r="FG38" s="744"/>
      <c r="FH38" s="744"/>
      <c r="FI38" s="744"/>
      <c r="FJ38" s="744"/>
      <c r="FK38" s="744"/>
      <c r="FL38" s="744"/>
      <c r="FM38" s="744"/>
      <c r="FN38" s="744"/>
      <c r="FO38" s="744"/>
      <c r="FP38" s="744"/>
      <c r="FQ38" s="744"/>
      <c r="FR38" s="744"/>
      <c r="FS38" s="744"/>
      <c r="FT38" s="744"/>
      <c r="FU38" s="744"/>
      <c r="FV38" s="744"/>
      <c r="FW38" s="744"/>
      <c r="FX38" s="744"/>
      <c r="FY38" s="744"/>
      <c r="FZ38" s="744"/>
      <c r="GA38" s="744"/>
      <c r="GB38" s="744"/>
      <c r="GC38" s="744"/>
      <c r="GD38" s="744"/>
      <c r="GE38" s="744"/>
      <c r="GF38" s="744"/>
      <c r="GG38" s="744"/>
      <c r="GH38" s="744"/>
      <c r="GI38" s="744"/>
      <c r="GJ38" s="744"/>
      <c r="GK38" s="744"/>
      <c r="GL38" s="744"/>
      <c r="GM38" s="744"/>
      <c r="GN38" s="744"/>
      <c r="GO38" s="744"/>
      <c r="GP38" s="744"/>
      <c r="GQ38" s="744"/>
      <c r="GR38" s="744"/>
      <c r="GS38" s="744"/>
      <c r="GT38" s="744"/>
      <c r="GU38" s="744"/>
      <c r="GV38" s="744"/>
      <c r="GW38" s="744"/>
      <c r="GX38" s="744"/>
    </row>
    <row r="39" spans="1:206" s="741" customFormat="1" ht="71.099999999999994" customHeight="1">
      <c r="A39" s="1875"/>
      <c r="B39" s="1876"/>
      <c r="C39" s="1875"/>
      <c r="D39" s="1898"/>
      <c r="E39" s="1900"/>
      <c r="F39" s="1900"/>
      <c r="G39" s="1900"/>
      <c r="H39" s="1900"/>
      <c r="I39" s="1900"/>
      <c r="J39" s="1900"/>
      <c r="K39" s="1900"/>
      <c r="L39" s="1900"/>
      <c r="M39" s="1900"/>
      <c r="N39" s="1900"/>
      <c r="O39" s="1900"/>
      <c r="P39" s="1900"/>
      <c r="Q39" s="1900"/>
      <c r="R39" s="1900"/>
      <c r="S39" s="1900"/>
      <c r="T39" s="1900"/>
      <c r="U39" s="1900"/>
      <c r="V39" s="1900"/>
      <c r="W39" s="1900"/>
      <c r="X39" s="1845" t="s">
        <v>318</v>
      </c>
      <c r="Y39" s="1849">
        <v>0.03</v>
      </c>
      <c r="Z39" s="1841" t="s">
        <v>319</v>
      </c>
      <c r="AA39" s="1841" t="s">
        <v>320</v>
      </c>
      <c r="AB39" s="1843" t="s">
        <v>958</v>
      </c>
      <c r="AC39" s="1841" t="s">
        <v>222</v>
      </c>
      <c r="AD39" s="1848" t="s">
        <v>306</v>
      </c>
      <c r="AE39" s="1883" t="s">
        <v>226</v>
      </c>
      <c r="AF39" s="1868" t="s">
        <v>217</v>
      </c>
      <c r="AG39" s="1869" t="s">
        <v>191</v>
      </c>
      <c r="AH39" s="1869">
        <v>469</v>
      </c>
      <c r="AI39" s="1880">
        <v>0</v>
      </c>
      <c r="AJ39" s="1869">
        <v>2021</v>
      </c>
      <c r="AK39" s="1872">
        <v>45078</v>
      </c>
      <c r="AL39" s="1881">
        <v>48579</v>
      </c>
      <c r="AM39" s="1882">
        <v>0.5</v>
      </c>
      <c r="AN39" s="1882">
        <v>0.5</v>
      </c>
      <c r="AO39" s="1882">
        <v>0.5</v>
      </c>
      <c r="AP39" s="1882">
        <v>0.5</v>
      </c>
      <c r="AQ39" s="1882">
        <v>0.5</v>
      </c>
      <c r="AR39" s="788">
        <v>0.5</v>
      </c>
      <c r="AS39" s="788">
        <v>0.5</v>
      </c>
      <c r="AT39" s="788">
        <v>0.5</v>
      </c>
      <c r="AU39" s="788">
        <v>0.5</v>
      </c>
      <c r="AV39" s="788">
        <v>0.5</v>
      </c>
      <c r="AW39" s="788">
        <v>0.5</v>
      </c>
      <c r="AX39" s="927">
        <v>1159</v>
      </c>
      <c r="AY39" s="922">
        <f t="shared" si="1"/>
        <v>1159</v>
      </c>
      <c r="AZ39" s="924" t="s">
        <v>297</v>
      </c>
      <c r="BA39" s="924">
        <v>7872</v>
      </c>
      <c r="BB39" s="927">
        <v>1159</v>
      </c>
      <c r="BC39" s="927">
        <v>0</v>
      </c>
      <c r="BD39" s="924" t="s">
        <v>297</v>
      </c>
      <c r="BE39" s="924">
        <v>7872</v>
      </c>
      <c r="BF39" s="927">
        <v>81</v>
      </c>
      <c r="BG39" s="927">
        <v>0</v>
      </c>
      <c r="BH39" s="924" t="s">
        <v>192</v>
      </c>
      <c r="BI39" s="924"/>
      <c r="BJ39" s="927">
        <v>81</v>
      </c>
      <c r="BK39" s="927">
        <v>0</v>
      </c>
      <c r="BL39" s="924" t="s">
        <v>192</v>
      </c>
      <c r="BM39" s="924"/>
      <c r="BN39" s="927">
        <v>81</v>
      </c>
      <c r="BO39" s="927">
        <v>0</v>
      </c>
      <c r="BP39" s="924" t="s">
        <v>192</v>
      </c>
      <c r="BQ39" s="924"/>
      <c r="BR39" s="927">
        <v>81</v>
      </c>
      <c r="BS39" s="927">
        <v>0</v>
      </c>
      <c r="BT39" s="924" t="s">
        <v>192</v>
      </c>
      <c r="BU39" s="924"/>
      <c r="BV39" s="927">
        <v>81</v>
      </c>
      <c r="BW39" s="927">
        <v>0</v>
      </c>
      <c r="BX39" s="924" t="s">
        <v>192</v>
      </c>
      <c r="BY39" s="924"/>
      <c r="BZ39" s="927">
        <v>81</v>
      </c>
      <c r="CA39" s="927">
        <v>0</v>
      </c>
      <c r="CB39" s="924" t="s">
        <v>192</v>
      </c>
      <c r="CC39" s="924"/>
      <c r="CD39" s="927">
        <v>81</v>
      </c>
      <c r="CE39" s="927">
        <v>0</v>
      </c>
      <c r="CF39" s="924" t="s">
        <v>192</v>
      </c>
      <c r="CG39" s="924"/>
      <c r="CH39" s="927">
        <v>81</v>
      </c>
      <c r="CI39" s="927">
        <v>0</v>
      </c>
      <c r="CJ39" s="924" t="s">
        <v>192</v>
      </c>
      <c r="CK39" s="924"/>
      <c r="CL39" s="915">
        <f t="shared" si="0"/>
        <v>2966</v>
      </c>
      <c r="CM39" s="777" t="s">
        <v>73</v>
      </c>
      <c r="CN39" s="777" t="s">
        <v>75</v>
      </c>
      <c r="CO39" s="777" t="s">
        <v>298</v>
      </c>
      <c r="CP39" s="777" t="s">
        <v>307</v>
      </c>
      <c r="CQ39" s="777" t="s">
        <v>200</v>
      </c>
      <c r="CR39" s="821" t="s">
        <v>308</v>
      </c>
      <c r="CS39" s="777"/>
      <c r="CT39" s="777"/>
      <c r="CU39" s="777"/>
      <c r="CV39" s="828"/>
      <c r="CW39" s="777"/>
      <c r="CX39" s="819"/>
      <c r="CY39" s="744"/>
      <c r="CZ39" s="744"/>
      <c r="DA39" s="744"/>
      <c r="DB39" s="744"/>
      <c r="DC39" s="744"/>
      <c r="DD39" s="744"/>
      <c r="DE39" s="744"/>
      <c r="DF39" s="744"/>
      <c r="DG39" s="744"/>
      <c r="DH39" s="744"/>
      <c r="DI39" s="744"/>
      <c r="DJ39" s="744"/>
      <c r="DK39" s="744"/>
      <c r="DL39" s="744"/>
      <c r="DM39" s="744"/>
      <c r="DN39" s="744"/>
      <c r="DO39" s="744"/>
      <c r="DP39" s="744"/>
      <c r="DQ39" s="744"/>
      <c r="DR39" s="744"/>
      <c r="DS39" s="744"/>
      <c r="DT39" s="744"/>
      <c r="DU39" s="744"/>
      <c r="DV39" s="744"/>
      <c r="DW39" s="744"/>
      <c r="DX39" s="744"/>
      <c r="DY39" s="744"/>
      <c r="DZ39" s="744"/>
      <c r="EA39" s="744"/>
      <c r="EB39" s="744"/>
      <c r="EC39" s="744"/>
      <c r="ED39" s="744"/>
      <c r="EE39" s="744"/>
      <c r="EF39" s="744"/>
      <c r="EG39" s="744"/>
      <c r="EH39" s="744"/>
      <c r="EI39" s="744"/>
      <c r="EJ39" s="744"/>
      <c r="EK39" s="744"/>
      <c r="EL39" s="744"/>
      <c r="EM39" s="744"/>
      <c r="EN39" s="744"/>
      <c r="EO39" s="744"/>
      <c r="EP39" s="744"/>
      <c r="EQ39" s="744"/>
      <c r="ER39" s="744"/>
      <c r="ES39" s="744"/>
      <c r="ET39" s="744"/>
      <c r="EU39" s="744"/>
      <c r="EV39" s="744"/>
      <c r="EW39" s="744"/>
      <c r="EX39" s="744"/>
      <c r="EY39" s="744"/>
      <c r="EZ39" s="744"/>
      <c r="FA39" s="744"/>
      <c r="FB39" s="744"/>
      <c r="FC39" s="744"/>
      <c r="FD39" s="744"/>
      <c r="FE39" s="744"/>
      <c r="FF39" s="744"/>
      <c r="FG39" s="744"/>
      <c r="FH39" s="744"/>
      <c r="FI39" s="744"/>
      <c r="FJ39" s="744"/>
      <c r="FK39" s="744"/>
      <c r="FL39" s="744"/>
      <c r="FM39" s="744"/>
      <c r="FN39" s="744"/>
      <c r="FO39" s="744"/>
      <c r="FP39" s="744"/>
      <c r="FQ39" s="744"/>
      <c r="FR39" s="744"/>
      <c r="FS39" s="744"/>
      <c r="FT39" s="744"/>
      <c r="FU39" s="744"/>
      <c r="FV39" s="744"/>
      <c r="FW39" s="744"/>
      <c r="FX39" s="744"/>
      <c r="FY39" s="744"/>
      <c r="FZ39" s="744"/>
      <c r="GA39" s="744"/>
      <c r="GB39" s="744"/>
      <c r="GC39" s="744"/>
      <c r="GD39" s="744"/>
      <c r="GE39" s="744"/>
      <c r="GF39" s="744"/>
      <c r="GG39" s="744"/>
      <c r="GH39" s="744"/>
      <c r="GI39" s="744"/>
      <c r="GJ39" s="744"/>
      <c r="GK39" s="744"/>
      <c r="GL39" s="744"/>
      <c r="GM39" s="744"/>
      <c r="GN39" s="744"/>
      <c r="GO39" s="744"/>
      <c r="GP39" s="744"/>
      <c r="GQ39" s="744"/>
      <c r="GR39" s="744"/>
      <c r="GS39" s="744"/>
      <c r="GT39" s="744"/>
      <c r="GU39" s="744"/>
      <c r="GV39" s="744"/>
      <c r="GW39" s="744"/>
      <c r="GX39" s="744"/>
    </row>
    <row r="40" spans="1:206" s="742" customFormat="1" ht="84.95" customHeight="1">
      <c r="A40" s="1885"/>
      <c r="B40" s="1886"/>
      <c r="C40" s="1885"/>
      <c r="D40" s="1903"/>
      <c r="E40" s="1905"/>
      <c r="F40" s="1905"/>
      <c r="G40" s="1905"/>
      <c r="H40" s="1905"/>
      <c r="I40" s="1905"/>
      <c r="J40" s="1905"/>
      <c r="K40" s="1905"/>
      <c r="L40" s="1905"/>
      <c r="M40" s="1905"/>
      <c r="N40" s="1905"/>
      <c r="O40" s="1905"/>
      <c r="P40" s="1905"/>
      <c r="Q40" s="1905"/>
      <c r="R40" s="1905"/>
      <c r="S40" s="1905"/>
      <c r="T40" s="1905"/>
      <c r="U40" s="1905"/>
      <c r="V40" s="1905"/>
      <c r="W40" s="1905"/>
      <c r="X40" s="1845" t="s">
        <v>321</v>
      </c>
      <c r="Y40" s="1849">
        <v>0.01</v>
      </c>
      <c r="Z40" s="1841" t="s">
        <v>322</v>
      </c>
      <c r="AA40" s="1841" t="s">
        <v>323</v>
      </c>
      <c r="AB40" s="1843" t="s">
        <v>958</v>
      </c>
      <c r="AC40" s="1848" t="s">
        <v>205</v>
      </c>
      <c r="AD40" s="1848" t="s">
        <v>324</v>
      </c>
      <c r="AE40" s="1883" t="s">
        <v>226</v>
      </c>
      <c r="AF40" s="1868" t="s">
        <v>183</v>
      </c>
      <c r="AG40" s="1869" t="s">
        <v>191</v>
      </c>
      <c r="AH40" s="1869">
        <v>469</v>
      </c>
      <c r="AI40" s="1880">
        <v>0</v>
      </c>
      <c r="AJ40" s="1869">
        <v>2021</v>
      </c>
      <c r="AK40" s="1872">
        <v>45078</v>
      </c>
      <c r="AL40" s="1881">
        <v>48579</v>
      </c>
      <c r="AM40" s="1896">
        <v>1</v>
      </c>
      <c r="AN40" s="1896">
        <v>2</v>
      </c>
      <c r="AO40" s="1896">
        <v>3</v>
      </c>
      <c r="AP40" s="1896">
        <v>5</v>
      </c>
      <c r="AQ40" s="1896">
        <v>7</v>
      </c>
      <c r="AR40" s="791">
        <v>7</v>
      </c>
      <c r="AS40" s="791">
        <v>7</v>
      </c>
      <c r="AT40" s="791">
        <v>7</v>
      </c>
      <c r="AU40" s="791">
        <v>7</v>
      </c>
      <c r="AV40" s="791">
        <v>7</v>
      </c>
      <c r="AW40" s="791">
        <v>7</v>
      </c>
      <c r="AX40" s="927">
        <v>1159</v>
      </c>
      <c r="AY40" s="922">
        <f t="shared" si="1"/>
        <v>1159</v>
      </c>
      <c r="AZ40" s="924" t="s">
        <v>297</v>
      </c>
      <c r="BA40" s="924">
        <v>7872</v>
      </c>
      <c r="BB40" s="927">
        <v>1159</v>
      </c>
      <c r="BC40" s="927">
        <v>0</v>
      </c>
      <c r="BD40" s="924" t="s">
        <v>297</v>
      </c>
      <c r="BE40" s="924">
        <v>7872</v>
      </c>
      <c r="BF40" s="927">
        <v>81</v>
      </c>
      <c r="BG40" s="927">
        <v>0</v>
      </c>
      <c r="BH40" s="924" t="s">
        <v>192</v>
      </c>
      <c r="BI40" s="924"/>
      <c r="BJ40" s="927">
        <v>81</v>
      </c>
      <c r="BK40" s="927">
        <v>0</v>
      </c>
      <c r="BL40" s="924" t="s">
        <v>192</v>
      </c>
      <c r="BM40" s="924"/>
      <c r="BN40" s="927">
        <v>81</v>
      </c>
      <c r="BO40" s="927">
        <v>0</v>
      </c>
      <c r="BP40" s="924" t="s">
        <v>192</v>
      </c>
      <c r="BQ40" s="924"/>
      <c r="BR40" s="927">
        <v>81</v>
      </c>
      <c r="BS40" s="927">
        <v>0</v>
      </c>
      <c r="BT40" s="924" t="s">
        <v>192</v>
      </c>
      <c r="BU40" s="924"/>
      <c r="BV40" s="927">
        <v>81</v>
      </c>
      <c r="BW40" s="927">
        <v>0</v>
      </c>
      <c r="BX40" s="924" t="s">
        <v>192</v>
      </c>
      <c r="BY40" s="924"/>
      <c r="BZ40" s="927">
        <v>81</v>
      </c>
      <c r="CA40" s="927">
        <v>0</v>
      </c>
      <c r="CB40" s="924" t="s">
        <v>192</v>
      </c>
      <c r="CC40" s="924"/>
      <c r="CD40" s="927">
        <v>81</v>
      </c>
      <c r="CE40" s="927">
        <v>0</v>
      </c>
      <c r="CF40" s="924" t="s">
        <v>192</v>
      </c>
      <c r="CG40" s="924"/>
      <c r="CH40" s="927">
        <v>81</v>
      </c>
      <c r="CI40" s="927">
        <v>0</v>
      </c>
      <c r="CJ40" s="924" t="s">
        <v>192</v>
      </c>
      <c r="CK40" s="924"/>
      <c r="CL40" s="915">
        <f t="shared" si="0"/>
        <v>2966</v>
      </c>
      <c r="CM40" s="777" t="s">
        <v>73</v>
      </c>
      <c r="CN40" s="777" t="s">
        <v>75</v>
      </c>
      <c r="CO40" s="777" t="s">
        <v>298</v>
      </c>
      <c r="CP40" s="777" t="s">
        <v>307</v>
      </c>
      <c r="CQ40" s="777" t="s">
        <v>200</v>
      </c>
      <c r="CR40" s="821" t="s">
        <v>308</v>
      </c>
      <c r="CS40" s="777"/>
      <c r="CT40" s="777"/>
      <c r="CU40" s="777"/>
      <c r="CV40" s="777"/>
      <c r="CW40" s="777"/>
      <c r="CX40" s="777"/>
      <c r="CY40" s="744"/>
      <c r="CZ40" s="744"/>
      <c r="DA40" s="744"/>
      <c r="DB40" s="744"/>
      <c r="DC40" s="744"/>
      <c r="DD40" s="744"/>
      <c r="DE40" s="744"/>
      <c r="DF40" s="744"/>
      <c r="DG40" s="744"/>
      <c r="DH40" s="744"/>
      <c r="DI40" s="744"/>
      <c r="DJ40" s="744"/>
      <c r="DK40" s="744"/>
      <c r="DL40" s="744"/>
      <c r="DM40" s="744"/>
      <c r="DN40" s="744"/>
      <c r="DO40" s="744"/>
      <c r="DP40" s="744"/>
      <c r="DQ40" s="744"/>
      <c r="DR40" s="744"/>
      <c r="DS40" s="744"/>
      <c r="DT40" s="744"/>
      <c r="DU40" s="744"/>
      <c r="DV40" s="744"/>
      <c r="DW40" s="744"/>
      <c r="DX40" s="744"/>
      <c r="DY40" s="744"/>
      <c r="DZ40" s="744"/>
      <c r="EA40" s="744"/>
      <c r="EB40" s="744"/>
      <c r="EC40" s="744"/>
      <c r="ED40" s="744"/>
      <c r="EE40" s="744"/>
      <c r="EF40" s="744"/>
      <c r="EG40" s="744"/>
      <c r="EH40" s="744"/>
      <c r="EI40" s="744"/>
      <c r="EJ40" s="744"/>
      <c r="EK40" s="744"/>
      <c r="EL40" s="744"/>
      <c r="EM40" s="744"/>
      <c r="EN40" s="744"/>
      <c r="EO40" s="744"/>
      <c r="EP40" s="744"/>
      <c r="EQ40" s="744"/>
      <c r="ER40" s="744"/>
      <c r="ES40" s="744"/>
      <c r="ET40" s="744"/>
      <c r="EU40" s="744"/>
      <c r="EV40" s="744"/>
      <c r="EW40" s="744"/>
      <c r="EX40" s="744"/>
      <c r="EY40" s="744"/>
      <c r="EZ40" s="744"/>
      <c r="FA40" s="744"/>
      <c r="FB40" s="744"/>
      <c r="FC40" s="744"/>
      <c r="FD40" s="744"/>
      <c r="FE40" s="744"/>
      <c r="FF40" s="744"/>
      <c r="FG40" s="744"/>
      <c r="FH40" s="744"/>
      <c r="FI40" s="744"/>
      <c r="FJ40" s="744"/>
      <c r="FK40" s="744"/>
      <c r="FL40" s="744"/>
      <c r="FM40" s="744"/>
      <c r="FN40" s="744"/>
      <c r="FO40" s="744"/>
      <c r="FP40" s="744"/>
      <c r="FQ40" s="744"/>
      <c r="FR40" s="744"/>
      <c r="FS40" s="744"/>
      <c r="FT40" s="744"/>
      <c r="FU40" s="744"/>
      <c r="FV40" s="744"/>
      <c r="FW40" s="744"/>
      <c r="FX40" s="744"/>
      <c r="FY40" s="744"/>
      <c r="FZ40" s="744"/>
      <c r="GA40" s="744"/>
      <c r="GB40" s="744"/>
      <c r="GC40" s="744"/>
      <c r="GD40" s="744"/>
      <c r="GE40" s="744"/>
      <c r="GF40" s="744"/>
      <c r="GG40" s="744"/>
      <c r="GH40" s="744"/>
      <c r="GI40" s="744"/>
      <c r="GJ40" s="744"/>
      <c r="GK40" s="744"/>
      <c r="GL40" s="744"/>
      <c r="GM40" s="744"/>
      <c r="GN40" s="744"/>
      <c r="GO40" s="744"/>
      <c r="GP40" s="744"/>
      <c r="GQ40" s="744"/>
      <c r="GR40" s="744"/>
      <c r="GS40" s="744"/>
      <c r="GT40" s="744"/>
      <c r="GU40" s="744"/>
      <c r="GV40" s="744"/>
      <c r="GW40" s="744"/>
      <c r="GX40" s="744"/>
    </row>
    <row r="41" spans="1:206" s="743" customFormat="1" ht="111.95" customHeight="1">
      <c r="A41" s="1863" t="s">
        <v>325</v>
      </c>
      <c r="B41" s="1864">
        <v>0.16</v>
      </c>
      <c r="C41" s="1863" t="s">
        <v>326</v>
      </c>
      <c r="D41" s="1891">
        <v>0.18</v>
      </c>
      <c r="E41" s="1893" t="s">
        <v>327</v>
      </c>
      <c r="F41" s="1893" t="s">
        <v>328</v>
      </c>
      <c r="G41" s="1893" t="s">
        <v>226</v>
      </c>
      <c r="H41" s="1893" t="s">
        <v>183</v>
      </c>
      <c r="I41" s="1893">
        <v>64.7</v>
      </c>
      <c r="J41" s="1893">
        <v>2021</v>
      </c>
      <c r="K41" s="1894">
        <v>45078</v>
      </c>
      <c r="L41" s="1894">
        <v>48579</v>
      </c>
      <c r="M41" s="1893">
        <v>66</v>
      </c>
      <c r="N41" s="1893">
        <v>68</v>
      </c>
      <c r="O41" s="1893">
        <v>70</v>
      </c>
      <c r="P41" s="1893">
        <v>72</v>
      </c>
      <c r="Q41" s="1893">
        <v>74</v>
      </c>
      <c r="R41" s="1893">
        <v>76</v>
      </c>
      <c r="S41" s="1893">
        <v>78</v>
      </c>
      <c r="T41" s="1893">
        <v>80</v>
      </c>
      <c r="U41" s="1893">
        <v>82</v>
      </c>
      <c r="V41" s="1893">
        <v>84</v>
      </c>
      <c r="W41" s="1893">
        <v>84</v>
      </c>
      <c r="X41" s="1845" t="s">
        <v>329</v>
      </c>
      <c r="Y41" s="1849">
        <v>0.05</v>
      </c>
      <c r="Z41" s="1841" t="s">
        <v>330</v>
      </c>
      <c r="AA41" s="1841" t="s">
        <v>331</v>
      </c>
      <c r="AB41" s="1843" t="s">
        <v>958</v>
      </c>
      <c r="AC41" s="1841" t="s">
        <v>222</v>
      </c>
      <c r="AD41" s="1848" t="s">
        <v>306</v>
      </c>
      <c r="AE41" s="1883" t="s">
        <v>253</v>
      </c>
      <c r="AF41" s="1868" t="s">
        <v>190</v>
      </c>
      <c r="AG41" s="1869" t="s">
        <v>191</v>
      </c>
      <c r="AH41" s="1869">
        <v>469</v>
      </c>
      <c r="AI41" s="1880">
        <v>0</v>
      </c>
      <c r="AJ41" s="1869">
        <v>2021</v>
      </c>
      <c r="AK41" s="1881">
        <v>45078</v>
      </c>
      <c r="AL41" s="1881">
        <v>48579</v>
      </c>
      <c r="AM41" s="1882">
        <v>0.1</v>
      </c>
      <c r="AN41" s="1882">
        <v>0.1</v>
      </c>
      <c r="AO41" s="1882">
        <v>0.1</v>
      </c>
      <c r="AP41" s="1882">
        <v>0.1</v>
      </c>
      <c r="AQ41" s="1882">
        <v>0.1</v>
      </c>
      <c r="AR41" s="788">
        <v>0.1</v>
      </c>
      <c r="AS41" s="788">
        <v>0.1</v>
      </c>
      <c r="AT41" s="788">
        <v>0.1</v>
      </c>
      <c r="AU41" s="788">
        <v>0.1</v>
      </c>
      <c r="AV41" s="788">
        <v>0.1</v>
      </c>
      <c r="AW41" s="788">
        <v>1</v>
      </c>
      <c r="AX41" s="922">
        <v>154</v>
      </c>
      <c r="AY41" s="922">
        <f t="shared" si="1"/>
        <v>154</v>
      </c>
      <c r="AZ41" s="923" t="s">
        <v>192</v>
      </c>
      <c r="BA41" s="923" t="s">
        <v>235</v>
      </c>
      <c r="BB41" s="922">
        <v>154</v>
      </c>
      <c r="BC41" s="922">
        <v>0</v>
      </c>
      <c r="BD41" s="923" t="s">
        <v>192</v>
      </c>
      <c r="BE41" s="923" t="s">
        <v>235</v>
      </c>
      <c r="BF41" s="922">
        <v>154</v>
      </c>
      <c r="BG41" s="922">
        <v>0</v>
      </c>
      <c r="BH41" s="923" t="s">
        <v>192</v>
      </c>
      <c r="BI41" s="923"/>
      <c r="BJ41" s="922">
        <v>154</v>
      </c>
      <c r="BK41" s="922">
        <v>0</v>
      </c>
      <c r="BL41" s="923" t="s">
        <v>192</v>
      </c>
      <c r="BM41" s="923"/>
      <c r="BN41" s="922">
        <v>154</v>
      </c>
      <c r="BO41" s="922">
        <v>0</v>
      </c>
      <c r="BP41" s="923" t="s">
        <v>192</v>
      </c>
      <c r="BQ41" s="923"/>
      <c r="BR41" s="922">
        <v>154</v>
      </c>
      <c r="BS41" s="922">
        <v>0</v>
      </c>
      <c r="BT41" s="923" t="s">
        <v>192</v>
      </c>
      <c r="BU41" s="923"/>
      <c r="BV41" s="922">
        <v>154</v>
      </c>
      <c r="BW41" s="922">
        <v>0</v>
      </c>
      <c r="BX41" s="923" t="s">
        <v>192</v>
      </c>
      <c r="BY41" s="923"/>
      <c r="BZ41" s="922">
        <v>154</v>
      </c>
      <c r="CA41" s="922">
        <v>0</v>
      </c>
      <c r="CB41" s="923" t="s">
        <v>192</v>
      </c>
      <c r="CC41" s="923"/>
      <c r="CD41" s="922">
        <v>154</v>
      </c>
      <c r="CE41" s="922">
        <v>0</v>
      </c>
      <c r="CF41" s="923" t="s">
        <v>192</v>
      </c>
      <c r="CG41" s="923"/>
      <c r="CH41" s="922">
        <v>154</v>
      </c>
      <c r="CI41" s="922">
        <v>0</v>
      </c>
      <c r="CJ41" s="923" t="s">
        <v>192</v>
      </c>
      <c r="CK41" s="923"/>
      <c r="CL41" s="915">
        <f t="shared" si="0"/>
        <v>1540</v>
      </c>
      <c r="CM41" s="777" t="s">
        <v>73</v>
      </c>
      <c r="CN41" s="777" t="s">
        <v>75</v>
      </c>
      <c r="CO41" s="777" t="s">
        <v>198</v>
      </c>
      <c r="CP41" s="777" t="s">
        <v>199</v>
      </c>
      <c r="CQ41" s="777" t="s">
        <v>200</v>
      </c>
      <c r="CR41" s="819" t="s">
        <v>201</v>
      </c>
      <c r="CS41" s="777" t="s">
        <v>115</v>
      </c>
      <c r="CT41" s="777" t="s">
        <v>117</v>
      </c>
      <c r="CU41" s="777" t="s">
        <v>332</v>
      </c>
      <c r="CV41" s="777" t="s">
        <v>333</v>
      </c>
      <c r="CW41" s="781" t="s">
        <v>334</v>
      </c>
      <c r="CX41" s="819" t="s">
        <v>335</v>
      </c>
      <c r="CY41" s="829">
        <f>CL41+CL42+CL43+CL44+CL45</f>
        <v>4562</v>
      </c>
      <c r="CZ41" s="825">
        <f>CY41/$CY$64</f>
        <v>6.1516061801732604E-3</v>
      </c>
    </row>
    <row r="42" spans="1:206" s="741" customFormat="1" ht="126.95" customHeight="1">
      <c r="A42" s="1875"/>
      <c r="B42" s="1876"/>
      <c r="C42" s="1875"/>
      <c r="D42" s="1898"/>
      <c r="E42" s="1900"/>
      <c r="F42" s="1900"/>
      <c r="G42" s="1900"/>
      <c r="H42" s="1900"/>
      <c r="I42" s="1900"/>
      <c r="J42" s="1900"/>
      <c r="K42" s="1911"/>
      <c r="L42" s="1911"/>
      <c r="M42" s="1900"/>
      <c r="N42" s="1900"/>
      <c r="O42" s="1900"/>
      <c r="P42" s="1900"/>
      <c r="Q42" s="1900"/>
      <c r="R42" s="1900"/>
      <c r="S42" s="1900"/>
      <c r="T42" s="1900"/>
      <c r="U42" s="1900"/>
      <c r="V42" s="1900"/>
      <c r="W42" s="1900"/>
      <c r="X42" s="1847" t="s">
        <v>336</v>
      </c>
      <c r="Y42" s="1849">
        <v>0.05</v>
      </c>
      <c r="Z42" s="1841" t="s">
        <v>337</v>
      </c>
      <c r="AA42" s="1841" t="s">
        <v>338</v>
      </c>
      <c r="AB42" s="1843" t="s">
        <v>958</v>
      </c>
      <c r="AC42" s="1848" t="s">
        <v>222</v>
      </c>
      <c r="AD42" s="1848" t="s">
        <v>306</v>
      </c>
      <c r="AE42" s="1883" t="s">
        <v>226</v>
      </c>
      <c r="AF42" s="1868" t="s">
        <v>183</v>
      </c>
      <c r="AG42" s="1869" t="s">
        <v>191</v>
      </c>
      <c r="AH42" s="1869">
        <v>469</v>
      </c>
      <c r="AI42" s="1880">
        <v>0</v>
      </c>
      <c r="AJ42" s="1869">
        <v>2021</v>
      </c>
      <c r="AK42" s="1881">
        <v>45078</v>
      </c>
      <c r="AL42" s="1881">
        <v>48579</v>
      </c>
      <c r="AM42" s="1882">
        <v>0.1</v>
      </c>
      <c r="AN42" s="1882">
        <v>0.2</v>
      </c>
      <c r="AO42" s="1882">
        <v>0.3</v>
      </c>
      <c r="AP42" s="1882">
        <v>0.4</v>
      </c>
      <c r="AQ42" s="1882">
        <v>0.5</v>
      </c>
      <c r="AR42" s="788">
        <v>0.6</v>
      </c>
      <c r="AS42" s="788">
        <v>0.7</v>
      </c>
      <c r="AT42" s="788">
        <v>0.8</v>
      </c>
      <c r="AU42" s="788">
        <v>0.9</v>
      </c>
      <c r="AV42" s="788">
        <v>1</v>
      </c>
      <c r="AW42" s="788">
        <v>1</v>
      </c>
      <c r="AX42" s="922">
        <v>68</v>
      </c>
      <c r="AY42" s="922">
        <f t="shared" si="1"/>
        <v>68</v>
      </c>
      <c r="AZ42" s="923" t="s">
        <v>192</v>
      </c>
      <c r="BA42" s="923" t="s">
        <v>235</v>
      </c>
      <c r="BB42" s="922">
        <v>68</v>
      </c>
      <c r="BC42" s="922">
        <v>0</v>
      </c>
      <c r="BD42" s="923" t="s">
        <v>192</v>
      </c>
      <c r="BE42" s="923" t="s">
        <v>235</v>
      </c>
      <c r="BF42" s="922">
        <v>68</v>
      </c>
      <c r="BG42" s="922">
        <v>0</v>
      </c>
      <c r="BH42" s="923" t="s">
        <v>192</v>
      </c>
      <c r="BI42" s="923"/>
      <c r="BJ42" s="922">
        <v>68</v>
      </c>
      <c r="BK42" s="922">
        <v>0</v>
      </c>
      <c r="BL42" s="923" t="s">
        <v>192</v>
      </c>
      <c r="BM42" s="923"/>
      <c r="BN42" s="922">
        <v>68</v>
      </c>
      <c r="BO42" s="922">
        <v>0</v>
      </c>
      <c r="BP42" s="923" t="s">
        <v>192</v>
      </c>
      <c r="BQ42" s="923"/>
      <c r="BR42" s="922">
        <v>68</v>
      </c>
      <c r="BS42" s="922">
        <v>0</v>
      </c>
      <c r="BT42" s="923" t="s">
        <v>192</v>
      </c>
      <c r="BU42" s="923"/>
      <c r="BV42" s="922">
        <v>68</v>
      </c>
      <c r="BW42" s="922">
        <v>0</v>
      </c>
      <c r="BX42" s="923" t="s">
        <v>192</v>
      </c>
      <c r="BY42" s="923"/>
      <c r="BZ42" s="922">
        <v>68</v>
      </c>
      <c r="CA42" s="922">
        <v>0</v>
      </c>
      <c r="CB42" s="923" t="s">
        <v>192</v>
      </c>
      <c r="CC42" s="923"/>
      <c r="CD42" s="922">
        <v>68</v>
      </c>
      <c r="CE42" s="922">
        <v>0</v>
      </c>
      <c r="CF42" s="923" t="s">
        <v>192</v>
      </c>
      <c r="CG42" s="923"/>
      <c r="CH42" s="922">
        <v>68</v>
      </c>
      <c r="CI42" s="922">
        <v>0</v>
      </c>
      <c r="CJ42" s="923" t="s">
        <v>192</v>
      </c>
      <c r="CK42" s="923"/>
      <c r="CL42" s="915">
        <f t="shared" si="0"/>
        <v>680</v>
      </c>
      <c r="CM42" s="777" t="s">
        <v>73</v>
      </c>
      <c r="CN42" s="777" t="s">
        <v>75</v>
      </c>
      <c r="CO42" s="777" t="s">
        <v>198</v>
      </c>
      <c r="CP42" s="777" t="s">
        <v>199</v>
      </c>
      <c r="CQ42" s="777" t="s">
        <v>200</v>
      </c>
      <c r="CR42" s="819" t="s">
        <v>201</v>
      </c>
      <c r="CS42" s="777"/>
      <c r="CT42" s="777"/>
      <c r="CU42" s="777"/>
      <c r="CV42" s="777"/>
      <c r="CW42" s="777"/>
      <c r="CX42" s="777"/>
      <c r="CY42" s="744"/>
      <c r="CZ42" s="744"/>
      <c r="DA42" s="744"/>
      <c r="DB42" s="744"/>
      <c r="DC42" s="744"/>
      <c r="DD42" s="744"/>
      <c r="DE42" s="744"/>
      <c r="DF42" s="744"/>
      <c r="DG42" s="744"/>
      <c r="DH42" s="744"/>
      <c r="DI42" s="744"/>
      <c r="DJ42" s="744"/>
      <c r="DK42" s="744"/>
      <c r="DL42" s="744"/>
      <c r="DM42" s="744"/>
      <c r="DN42" s="744"/>
      <c r="DO42" s="744"/>
      <c r="DP42" s="744"/>
      <c r="DQ42" s="744"/>
      <c r="DR42" s="744"/>
      <c r="DS42" s="744"/>
      <c r="DT42" s="744"/>
      <c r="DU42" s="744"/>
      <c r="DV42" s="744"/>
      <c r="DW42" s="744"/>
      <c r="DX42" s="744"/>
      <c r="DY42" s="744"/>
      <c r="DZ42" s="744"/>
      <c r="EA42" s="744"/>
      <c r="EB42" s="744"/>
      <c r="EC42" s="744"/>
      <c r="ED42" s="744"/>
      <c r="EE42" s="744"/>
      <c r="EF42" s="744"/>
      <c r="EG42" s="744"/>
      <c r="EH42" s="744"/>
      <c r="EI42" s="744"/>
      <c r="EJ42" s="744"/>
      <c r="EK42" s="744"/>
      <c r="EL42" s="744"/>
      <c r="EM42" s="744"/>
      <c r="EN42" s="744"/>
      <c r="EO42" s="744"/>
      <c r="EP42" s="744"/>
      <c r="EQ42" s="744"/>
      <c r="ER42" s="744"/>
      <c r="ES42" s="744"/>
      <c r="ET42" s="744"/>
      <c r="EU42" s="744"/>
      <c r="EV42" s="744"/>
      <c r="EW42" s="744"/>
      <c r="EX42" s="744"/>
      <c r="EY42" s="744"/>
      <c r="EZ42" s="744"/>
      <c r="FA42" s="744"/>
      <c r="FB42" s="744"/>
      <c r="FC42" s="744"/>
      <c r="FD42" s="744"/>
      <c r="FE42" s="744"/>
      <c r="FF42" s="744"/>
      <c r="FG42" s="744"/>
      <c r="FH42" s="744"/>
      <c r="FI42" s="744"/>
      <c r="FJ42" s="744"/>
      <c r="FK42" s="744"/>
      <c r="FL42" s="744"/>
      <c r="FM42" s="744"/>
      <c r="FN42" s="744"/>
      <c r="FO42" s="744"/>
      <c r="FP42" s="744"/>
      <c r="FQ42" s="744"/>
      <c r="FR42" s="744"/>
      <c r="FS42" s="744"/>
      <c r="FT42" s="744"/>
      <c r="FU42" s="744"/>
      <c r="FV42" s="744"/>
      <c r="FW42" s="744"/>
      <c r="FX42" s="744"/>
      <c r="FY42" s="744"/>
      <c r="FZ42" s="744"/>
      <c r="GA42" s="744"/>
      <c r="GB42" s="744"/>
      <c r="GC42" s="744"/>
      <c r="GD42" s="744"/>
      <c r="GE42" s="744"/>
      <c r="GF42" s="744"/>
      <c r="GG42" s="744"/>
      <c r="GH42" s="744"/>
      <c r="GI42" s="744"/>
      <c r="GJ42" s="744"/>
      <c r="GK42" s="744"/>
      <c r="GL42" s="744"/>
      <c r="GM42" s="744"/>
      <c r="GN42" s="744"/>
      <c r="GO42" s="744"/>
      <c r="GP42" s="744"/>
      <c r="GQ42" s="744"/>
      <c r="GR42" s="744"/>
      <c r="GS42" s="744"/>
      <c r="GT42" s="744"/>
      <c r="GU42" s="744"/>
      <c r="GV42" s="744"/>
      <c r="GW42" s="744"/>
      <c r="GX42" s="744"/>
    </row>
    <row r="43" spans="1:206" s="741" customFormat="1" ht="110.1" customHeight="1">
      <c r="A43" s="1875"/>
      <c r="B43" s="1876"/>
      <c r="C43" s="1875"/>
      <c r="D43" s="1898"/>
      <c r="E43" s="1900"/>
      <c r="F43" s="1900"/>
      <c r="G43" s="1900"/>
      <c r="H43" s="1900"/>
      <c r="I43" s="1900"/>
      <c r="J43" s="1900"/>
      <c r="K43" s="1900"/>
      <c r="L43" s="1900"/>
      <c r="M43" s="1900"/>
      <c r="N43" s="1900"/>
      <c r="O43" s="1900"/>
      <c r="P43" s="1900"/>
      <c r="Q43" s="1900"/>
      <c r="R43" s="1900"/>
      <c r="S43" s="1900"/>
      <c r="T43" s="1900"/>
      <c r="U43" s="1900"/>
      <c r="V43" s="1900"/>
      <c r="W43" s="1900"/>
      <c r="X43" s="1845" t="s">
        <v>339</v>
      </c>
      <c r="Y43" s="1849">
        <v>0</v>
      </c>
      <c r="Z43" s="1841" t="s">
        <v>340</v>
      </c>
      <c r="AA43" s="1841" t="s">
        <v>341</v>
      </c>
      <c r="AB43" s="1843" t="s">
        <v>959</v>
      </c>
      <c r="AC43" s="1848" t="s">
        <v>222</v>
      </c>
      <c r="AD43" s="1848" t="s">
        <v>268</v>
      </c>
      <c r="AE43" s="1883" t="s">
        <v>226</v>
      </c>
      <c r="AF43" s="1868" t="s">
        <v>183</v>
      </c>
      <c r="AG43" s="1869" t="s">
        <v>191</v>
      </c>
      <c r="AH43" s="1869">
        <v>469</v>
      </c>
      <c r="AI43" s="1869">
        <v>0</v>
      </c>
      <c r="AJ43" s="1869">
        <v>2021</v>
      </c>
      <c r="AK43" s="1881">
        <v>45323</v>
      </c>
      <c r="AL43" s="1881">
        <v>48579</v>
      </c>
      <c r="AM43" s="1912"/>
      <c r="AN43" s="1882">
        <v>0.2</v>
      </c>
      <c r="AO43" s="1882">
        <v>0.3</v>
      </c>
      <c r="AP43" s="1882">
        <v>0.4</v>
      </c>
      <c r="AQ43" s="1882">
        <v>0.5</v>
      </c>
      <c r="AR43" s="788">
        <v>0.6</v>
      </c>
      <c r="AS43" s="788">
        <v>0.7</v>
      </c>
      <c r="AT43" s="788">
        <v>0.8</v>
      </c>
      <c r="AU43" s="788">
        <v>0.9</v>
      </c>
      <c r="AV43" s="788">
        <v>1</v>
      </c>
      <c r="AW43" s="788">
        <v>1</v>
      </c>
      <c r="AX43" s="922"/>
      <c r="AY43" s="922"/>
      <c r="AZ43" s="923"/>
      <c r="BA43" s="923"/>
      <c r="BB43" s="922">
        <v>112</v>
      </c>
      <c r="BC43" s="922">
        <v>0</v>
      </c>
      <c r="BD43" s="923" t="s">
        <v>192</v>
      </c>
      <c r="BE43" s="923" t="s">
        <v>235</v>
      </c>
      <c r="BF43" s="922">
        <v>112</v>
      </c>
      <c r="BG43" s="922">
        <v>0</v>
      </c>
      <c r="BH43" s="923" t="s">
        <v>192</v>
      </c>
      <c r="BI43" s="923"/>
      <c r="BJ43" s="922">
        <v>112</v>
      </c>
      <c r="BK43" s="922">
        <v>0</v>
      </c>
      <c r="BL43" s="923" t="s">
        <v>192</v>
      </c>
      <c r="BM43" s="923"/>
      <c r="BN43" s="922">
        <v>112</v>
      </c>
      <c r="BO43" s="922">
        <v>0</v>
      </c>
      <c r="BP43" s="923" t="s">
        <v>192</v>
      </c>
      <c r="BQ43" s="923"/>
      <c r="BR43" s="922">
        <v>112</v>
      </c>
      <c r="BS43" s="922">
        <v>0</v>
      </c>
      <c r="BT43" s="923" t="s">
        <v>192</v>
      </c>
      <c r="BU43" s="923"/>
      <c r="BV43" s="922">
        <v>112</v>
      </c>
      <c r="BW43" s="922">
        <v>0</v>
      </c>
      <c r="BX43" s="923" t="s">
        <v>192</v>
      </c>
      <c r="BY43" s="923"/>
      <c r="BZ43" s="922">
        <v>112</v>
      </c>
      <c r="CA43" s="922">
        <v>0</v>
      </c>
      <c r="CB43" s="923" t="s">
        <v>192</v>
      </c>
      <c r="CC43" s="923"/>
      <c r="CD43" s="922">
        <v>112</v>
      </c>
      <c r="CE43" s="922">
        <v>0</v>
      </c>
      <c r="CF43" s="923" t="s">
        <v>192</v>
      </c>
      <c r="CG43" s="923"/>
      <c r="CH43" s="922">
        <v>112</v>
      </c>
      <c r="CI43" s="922">
        <v>0</v>
      </c>
      <c r="CJ43" s="923" t="s">
        <v>192</v>
      </c>
      <c r="CK43" s="923"/>
      <c r="CL43" s="915">
        <f t="shared" si="0"/>
        <v>1008</v>
      </c>
      <c r="CM43" s="777" t="s">
        <v>73</v>
      </c>
      <c r="CN43" s="777" t="s">
        <v>75</v>
      </c>
      <c r="CO43" s="777" t="s">
        <v>198</v>
      </c>
      <c r="CP43" s="777" t="s">
        <v>199</v>
      </c>
      <c r="CQ43" s="777" t="s">
        <v>200</v>
      </c>
      <c r="CR43" s="819" t="s">
        <v>201</v>
      </c>
      <c r="CS43" s="777" t="s">
        <v>73</v>
      </c>
      <c r="CT43" s="777" t="s">
        <v>342</v>
      </c>
      <c r="CU43" s="777" t="s">
        <v>343</v>
      </c>
      <c r="CV43" s="777" t="s">
        <v>344</v>
      </c>
      <c r="CW43" s="777" t="s">
        <v>345</v>
      </c>
      <c r="CX43" s="819" t="s">
        <v>346</v>
      </c>
      <c r="CY43" s="744"/>
      <c r="CZ43" s="744"/>
      <c r="DA43" s="744"/>
      <c r="DB43" s="744"/>
      <c r="DC43" s="744"/>
      <c r="DD43" s="744"/>
      <c r="DE43" s="744"/>
      <c r="DF43" s="744"/>
      <c r="DG43" s="744"/>
      <c r="DH43" s="744"/>
      <c r="DI43" s="744"/>
      <c r="DJ43" s="744"/>
      <c r="DK43" s="744"/>
      <c r="DL43" s="744"/>
      <c r="DM43" s="744"/>
      <c r="DN43" s="744"/>
      <c r="DO43" s="744"/>
      <c r="DP43" s="744"/>
      <c r="DQ43" s="744"/>
      <c r="DR43" s="744"/>
      <c r="DS43" s="744"/>
      <c r="DT43" s="744"/>
      <c r="DU43" s="744"/>
      <c r="DV43" s="744"/>
      <c r="DW43" s="744"/>
      <c r="DX43" s="744"/>
      <c r="DY43" s="744"/>
      <c r="DZ43" s="744"/>
      <c r="EA43" s="744"/>
      <c r="EB43" s="744"/>
      <c r="EC43" s="744"/>
      <c r="ED43" s="744"/>
      <c r="EE43" s="744"/>
      <c r="EF43" s="744"/>
      <c r="EG43" s="744"/>
      <c r="EH43" s="744"/>
      <c r="EI43" s="744"/>
      <c r="EJ43" s="744"/>
      <c r="EK43" s="744"/>
      <c r="EL43" s="744"/>
      <c r="EM43" s="744"/>
      <c r="EN43" s="744"/>
      <c r="EO43" s="744"/>
      <c r="EP43" s="744"/>
      <c r="EQ43" s="744"/>
      <c r="ER43" s="744"/>
      <c r="ES43" s="744"/>
      <c r="ET43" s="744"/>
      <c r="EU43" s="744"/>
      <c r="EV43" s="744"/>
      <c r="EW43" s="744"/>
      <c r="EX43" s="744"/>
      <c r="EY43" s="744"/>
      <c r="EZ43" s="744"/>
      <c r="FA43" s="744"/>
      <c r="FB43" s="744"/>
      <c r="FC43" s="744"/>
      <c r="FD43" s="744"/>
      <c r="FE43" s="744"/>
      <c r="FF43" s="744"/>
      <c r="FG43" s="744"/>
      <c r="FH43" s="744"/>
      <c r="FI43" s="744"/>
      <c r="FJ43" s="744"/>
      <c r="FK43" s="744"/>
      <c r="FL43" s="744"/>
      <c r="FM43" s="744"/>
      <c r="FN43" s="744"/>
      <c r="FO43" s="744"/>
      <c r="FP43" s="744"/>
      <c r="FQ43" s="744"/>
      <c r="FR43" s="744"/>
      <c r="FS43" s="744"/>
      <c r="FT43" s="744"/>
      <c r="FU43" s="744"/>
      <c r="FV43" s="744"/>
      <c r="FW43" s="744"/>
      <c r="FX43" s="744"/>
      <c r="FY43" s="744"/>
      <c r="FZ43" s="744"/>
      <c r="GA43" s="744"/>
      <c r="GB43" s="744"/>
      <c r="GC43" s="744"/>
      <c r="GD43" s="744"/>
      <c r="GE43" s="744"/>
      <c r="GF43" s="744"/>
      <c r="GG43" s="744"/>
      <c r="GH43" s="744"/>
      <c r="GI43" s="744"/>
      <c r="GJ43" s="744"/>
      <c r="GK43" s="744"/>
      <c r="GL43" s="744"/>
      <c r="GM43" s="744"/>
      <c r="GN43" s="744"/>
      <c r="GO43" s="744"/>
      <c r="GP43" s="744"/>
      <c r="GQ43" s="744"/>
      <c r="GR43" s="744"/>
      <c r="GS43" s="744"/>
      <c r="GT43" s="744"/>
      <c r="GU43" s="744"/>
      <c r="GV43" s="744"/>
      <c r="GW43" s="744"/>
      <c r="GX43" s="744"/>
    </row>
    <row r="44" spans="1:206" s="741" customFormat="1" ht="102.95" customHeight="1">
      <c r="A44" s="1875"/>
      <c r="B44" s="1876"/>
      <c r="C44" s="1875"/>
      <c r="D44" s="1898"/>
      <c r="E44" s="1900"/>
      <c r="F44" s="1900"/>
      <c r="G44" s="1900"/>
      <c r="H44" s="1900"/>
      <c r="I44" s="1900"/>
      <c r="J44" s="1900"/>
      <c r="K44" s="1900"/>
      <c r="L44" s="1900"/>
      <c r="M44" s="1900"/>
      <c r="N44" s="1900"/>
      <c r="O44" s="1900"/>
      <c r="P44" s="1900"/>
      <c r="Q44" s="1900"/>
      <c r="R44" s="1900"/>
      <c r="S44" s="1900"/>
      <c r="T44" s="1900"/>
      <c r="U44" s="1900"/>
      <c r="V44" s="1900"/>
      <c r="W44" s="1900"/>
      <c r="X44" s="1845" t="s">
        <v>347</v>
      </c>
      <c r="Y44" s="1849">
        <v>0.04</v>
      </c>
      <c r="Z44" s="1841" t="s">
        <v>348</v>
      </c>
      <c r="AA44" s="1841" t="s">
        <v>348</v>
      </c>
      <c r="AB44" s="1843" t="s">
        <v>958</v>
      </c>
      <c r="AC44" s="1841" t="s">
        <v>222</v>
      </c>
      <c r="AD44" s="1848" t="s">
        <v>268</v>
      </c>
      <c r="AE44" s="1883" t="s">
        <v>226</v>
      </c>
      <c r="AF44" s="1868" t="s">
        <v>190</v>
      </c>
      <c r="AG44" s="1869" t="s">
        <v>191</v>
      </c>
      <c r="AH44" s="1869">
        <v>469</v>
      </c>
      <c r="AI44" s="1880">
        <v>0</v>
      </c>
      <c r="AJ44" s="1869">
        <v>2021</v>
      </c>
      <c r="AK44" s="1881">
        <v>45170</v>
      </c>
      <c r="AL44" s="1881">
        <v>45473</v>
      </c>
      <c r="AM44" s="1882">
        <v>0.5</v>
      </c>
      <c r="AN44" s="1882">
        <v>0.5</v>
      </c>
      <c r="AO44" s="1880"/>
      <c r="AP44" s="1880"/>
      <c r="AQ44" s="1880"/>
      <c r="AR44" s="787"/>
      <c r="AS44" s="787"/>
      <c r="AT44" s="787"/>
      <c r="AU44" s="787"/>
      <c r="AV44" s="787"/>
      <c r="AW44" s="788">
        <v>1</v>
      </c>
      <c r="AX44" s="922">
        <v>117</v>
      </c>
      <c r="AY44" s="922">
        <f>AX44</f>
        <v>117</v>
      </c>
      <c r="AZ44" s="923" t="s">
        <v>192</v>
      </c>
      <c r="BA44" s="923" t="s">
        <v>235</v>
      </c>
      <c r="BB44" s="922">
        <v>117</v>
      </c>
      <c r="BC44" s="922">
        <v>0</v>
      </c>
      <c r="BD44" s="923" t="s">
        <v>192</v>
      </c>
      <c r="BE44" s="923" t="s">
        <v>235</v>
      </c>
      <c r="BF44" s="922"/>
      <c r="BG44" s="922"/>
      <c r="BH44" s="923"/>
      <c r="BI44" s="923"/>
      <c r="BJ44" s="922"/>
      <c r="BK44" s="922"/>
      <c r="BL44" s="923"/>
      <c r="BM44" s="923"/>
      <c r="BN44" s="922"/>
      <c r="BO44" s="922"/>
      <c r="BP44" s="923"/>
      <c r="BQ44" s="923"/>
      <c r="BR44" s="922"/>
      <c r="BS44" s="922"/>
      <c r="BT44" s="923"/>
      <c r="BU44" s="923"/>
      <c r="BV44" s="922"/>
      <c r="BW44" s="922"/>
      <c r="BX44" s="923"/>
      <c r="BY44" s="923"/>
      <c r="BZ44" s="922"/>
      <c r="CA44" s="922"/>
      <c r="CB44" s="923"/>
      <c r="CC44" s="923"/>
      <c r="CD44" s="922"/>
      <c r="CE44" s="922"/>
      <c r="CF44" s="923"/>
      <c r="CG44" s="923"/>
      <c r="CH44" s="922"/>
      <c r="CI44" s="922"/>
      <c r="CJ44" s="923"/>
      <c r="CK44" s="923"/>
      <c r="CL44" s="915">
        <f t="shared" si="0"/>
        <v>234</v>
      </c>
      <c r="CM44" s="777" t="s">
        <v>73</v>
      </c>
      <c r="CN44" s="777" t="s">
        <v>75</v>
      </c>
      <c r="CO44" s="777" t="s">
        <v>198</v>
      </c>
      <c r="CP44" s="777" t="s">
        <v>199</v>
      </c>
      <c r="CQ44" s="777" t="s">
        <v>200</v>
      </c>
      <c r="CR44" s="819" t="s">
        <v>201</v>
      </c>
      <c r="CS44" s="777"/>
      <c r="CT44" s="777"/>
      <c r="CU44" s="777"/>
      <c r="CV44" s="777"/>
      <c r="CW44" s="777"/>
      <c r="CX44" s="777"/>
      <c r="CY44" s="744"/>
      <c r="CZ44" s="744"/>
      <c r="DA44" s="744"/>
      <c r="DB44" s="744"/>
      <c r="DC44" s="744"/>
      <c r="DD44" s="744"/>
      <c r="DE44" s="744"/>
      <c r="DF44" s="744"/>
      <c r="DG44" s="744"/>
      <c r="DH44" s="744"/>
      <c r="DI44" s="744"/>
      <c r="DJ44" s="744"/>
      <c r="DK44" s="744"/>
      <c r="DL44" s="744"/>
      <c r="DM44" s="744"/>
      <c r="DN44" s="744"/>
      <c r="DO44" s="744"/>
      <c r="DP44" s="744"/>
      <c r="DQ44" s="744"/>
      <c r="DR44" s="744"/>
      <c r="DS44" s="744"/>
      <c r="DT44" s="744"/>
      <c r="DU44" s="744"/>
      <c r="DV44" s="744"/>
      <c r="DW44" s="744"/>
      <c r="DX44" s="744"/>
      <c r="DY44" s="744"/>
      <c r="DZ44" s="744"/>
      <c r="EA44" s="744"/>
      <c r="EB44" s="744"/>
      <c r="EC44" s="744"/>
      <c r="ED44" s="744"/>
      <c r="EE44" s="744"/>
      <c r="EF44" s="744"/>
      <c r="EG44" s="744"/>
      <c r="EH44" s="744"/>
      <c r="EI44" s="744"/>
      <c r="EJ44" s="744"/>
      <c r="EK44" s="744"/>
      <c r="EL44" s="744"/>
      <c r="EM44" s="744"/>
      <c r="EN44" s="744"/>
      <c r="EO44" s="744"/>
      <c r="EP44" s="744"/>
      <c r="EQ44" s="744"/>
      <c r="ER44" s="744"/>
      <c r="ES44" s="744"/>
      <c r="ET44" s="744"/>
      <c r="EU44" s="744"/>
      <c r="EV44" s="744"/>
      <c r="EW44" s="744"/>
      <c r="EX44" s="744"/>
      <c r="EY44" s="744"/>
      <c r="EZ44" s="744"/>
      <c r="FA44" s="744"/>
      <c r="FB44" s="744"/>
      <c r="FC44" s="744"/>
      <c r="FD44" s="744"/>
      <c r="FE44" s="744"/>
      <c r="FF44" s="744"/>
      <c r="FG44" s="744"/>
      <c r="FH44" s="744"/>
      <c r="FI44" s="744"/>
      <c r="FJ44" s="744"/>
      <c r="FK44" s="744"/>
      <c r="FL44" s="744"/>
      <c r="FM44" s="744"/>
      <c r="FN44" s="744"/>
      <c r="FO44" s="744"/>
      <c r="FP44" s="744"/>
      <c r="FQ44" s="744"/>
      <c r="FR44" s="744"/>
      <c r="FS44" s="744"/>
      <c r="FT44" s="744"/>
      <c r="FU44" s="744"/>
      <c r="FV44" s="744"/>
      <c r="FW44" s="744"/>
      <c r="FX44" s="744"/>
      <c r="FY44" s="744"/>
      <c r="FZ44" s="744"/>
      <c r="GA44" s="744"/>
      <c r="GB44" s="744"/>
      <c r="GC44" s="744"/>
      <c r="GD44" s="744"/>
      <c r="GE44" s="744"/>
      <c r="GF44" s="744"/>
      <c r="GG44" s="744"/>
      <c r="GH44" s="744"/>
      <c r="GI44" s="744"/>
      <c r="GJ44" s="744"/>
      <c r="GK44" s="744"/>
      <c r="GL44" s="744"/>
      <c r="GM44" s="744"/>
      <c r="GN44" s="744"/>
      <c r="GO44" s="744"/>
      <c r="GP44" s="744"/>
      <c r="GQ44" s="744"/>
      <c r="GR44" s="744"/>
      <c r="GS44" s="744"/>
      <c r="GT44" s="744"/>
      <c r="GU44" s="744"/>
      <c r="GV44" s="744"/>
      <c r="GW44" s="744"/>
      <c r="GX44" s="744"/>
    </row>
    <row r="45" spans="1:206" s="743" customFormat="1" ht="83.1" customHeight="1">
      <c r="A45" s="1885"/>
      <c r="B45" s="1886"/>
      <c r="C45" s="1885"/>
      <c r="D45" s="1903"/>
      <c r="E45" s="1905"/>
      <c r="F45" s="1905"/>
      <c r="G45" s="1905"/>
      <c r="H45" s="1905"/>
      <c r="I45" s="1905"/>
      <c r="J45" s="1905"/>
      <c r="K45" s="1905"/>
      <c r="L45" s="1905"/>
      <c r="M45" s="1905"/>
      <c r="N45" s="1905"/>
      <c r="O45" s="1905"/>
      <c r="P45" s="1905"/>
      <c r="Q45" s="1905"/>
      <c r="R45" s="1905"/>
      <c r="S45" s="1905"/>
      <c r="T45" s="1905"/>
      <c r="U45" s="1905"/>
      <c r="V45" s="1905"/>
      <c r="W45" s="1905"/>
      <c r="X45" s="1845" t="s">
        <v>349</v>
      </c>
      <c r="Y45" s="1849">
        <v>0.04</v>
      </c>
      <c r="Z45" s="1841" t="s">
        <v>350</v>
      </c>
      <c r="AA45" s="1841" t="s">
        <v>351</v>
      </c>
      <c r="AB45" s="1843" t="s">
        <v>958</v>
      </c>
      <c r="AC45" s="1848" t="s">
        <v>352</v>
      </c>
      <c r="AD45" s="1848" t="s">
        <v>353</v>
      </c>
      <c r="AE45" s="1883" t="s">
        <v>253</v>
      </c>
      <c r="AF45" s="1868" t="s">
        <v>183</v>
      </c>
      <c r="AG45" s="1869" t="s">
        <v>191</v>
      </c>
      <c r="AH45" s="1869">
        <v>469</v>
      </c>
      <c r="AI45" s="1882">
        <v>0</v>
      </c>
      <c r="AJ45" s="1869">
        <v>2021</v>
      </c>
      <c r="AK45" s="1881">
        <v>45200</v>
      </c>
      <c r="AL45" s="1881">
        <v>48579</v>
      </c>
      <c r="AM45" s="1882">
        <v>0.1</v>
      </c>
      <c r="AN45" s="1882">
        <v>0.2</v>
      </c>
      <c r="AO45" s="1882">
        <v>0.3</v>
      </c>
      <c r="AP45" s="1882">
        <v>0.4</v>
      </c>
      <c r="AQ45" s="1882">
        <v>0.5</v>
      </c>
      <c r="AR45" s="788">
        <v>0.6</v>
      </c>
      <c r="AS45" s="788">
        <v>0.7</v>
      </c>
      <c r="AT45" s="788">
        <v>0.8</v>
      </c>
      <c r="AU45" s="788">
        <v>0.9</v>
      </c>
      <c r="AV45" s="788">
        <v>1</v>
      </c>
      <c r="AW45" s="788">
        <v>1</v>
      </c>
      <c r="AX45" s="920">
        <v>110</v>
      </c>
      <c r="AY45" s="922">
        <v>100</v>
      </c>
      <c r="AZ45" s="908" t="s">
        <v>192</v>
      </c>
      <c r="BA45" s="921">
        <v>7803</v>
      </c>
      <c r="BB45" s="920">
        <v>110</v>
      </c>
      <c r="BC45" s="920"/>
      <c r="BD45" s="921" t="s">
        <v>192</v>
      </c>
      <c r="BE45" s="921"/>
      <c r="BF45" s="920">
        <v>110</v>
      </c>
      <c r="BG45" s="920"/>
      <c r="BH45" s="921" t="s">
        <v>192</v>
      </c>
      <c r="BI45" s="921"/>
      <c r="BJ45" s="920">
        <v>110</v>
      </c>
      <c r="BK45" s="920"/>
      <c r="BL45" s="921" t="s">
        <v>192</v>
      </c>
      <c r="BM45" s="921"/>
      <c r="BN45" s="920">
        <v>110</v>
      </c>
      <c r="BO45" s="920"/>
      <c r="BP45" s="921" t="s">
        <v>192</v>
      </c>
      <c r="BQ45" s="921"/>
      <c r="BR45" s="920">
        <v>110</v>
      </c>
      <c r="BS45" s="920"/>
      <c r="BT45" s="921" t="s">
        <v>192</v>
      </c>
      <c r="BU45" s="921"/>
      <c r="BV45" s="920">
        <v>110</v>
      </c>
      <c r="BW45" s="920"/>
      <c r="BX45" s="921" t="s">
        <v>192</v>
      </c>
      <c r="BY45" s="921"/>
      <c r="BZ45" s="920">
        <v>110</v>
      </c>
      <c r="CA45" s="920"/>
      <c r="CB45" s="921" t="s">
        <v>192</v>
      </c>
      <c r="CC45" s="921"/>
      <c r="CD45" s="920">
        <v>110</v>
      </c>
      <c r="CE45" s="920"/>
      <c r="CF45" s="921" t="s">
        <v>192</v>
      </c>
      <c r="CG45" s="921"/>
      <c r="CH45" s="920">
        <v>110</v>
      </c>
      <c r="CI45" s="920"/>
      <c r="CJ45" s="921" t="s">
        <v>192</v>
      </c>
      <c r="CK45" s="921"/>
      <c r="CL45" s="915">
        <f t="shared" si="0"/>
        <v>1100</v>
      </c>
      <c r="CM45" s="777" t="s">
        <v>95</v>
      </c>
      <c r="CN45" s="777" t="s">
        <v>97</v>
      </c>
      <c r="CO45" s="777" t="s">
        <v>354</v>
      </c>
      <c r="CP45" s="777" t="s">
        <v>355</v>
      </c>
      <c r="CQ45" s="777" t="s">
        <v>301</v>
      </c>
      <c r="CR45" s="822" t="s">
        <v>356</v>
      </c>
      <c r="CS45" s="777" t="s">
        <v>95</v>
      </c>
      <c r="CT45" s="777" t="s">
        <v>97</v>
      </c>
      <c r="CU45" s="777" t="s">
        <v>357</v>
      </c>
      <c r="CV45" s="777" t="s">
        <v>358</v>
      </c>
      <c r="CW45" s="777" t="s">
        <v>359</v>
      </c>
      <c r="CX45" s="822" t="s">
        <v>360</v>
      </c>
    </row>
    <row r="46" spans="1:206" s="742" customFormat="1" ht="78.75" customHeight="1">
      <c r="A46" s="1866" t="s">
        <v>361</v>
      </c>
      <c r="B46" s="1864">
        <v>0.18</v>
      </c>
      <c r="C46" s="1866" t="s">
        <v>362</v>
      </c>
      <c r="D46" s="1891">
        <v>0.16</v>
      </c>
      <c r="E46" s="1913" t="s">
        <v>363</v>
      </c>
      <c r="F46" s="1914" t="s">
        <v>364</v>
      </c>
      <c r="G46" s="1914" t="s">
        <v>226</v>
      </c>
      <c r="H46" s="1914" t="s">
        <v>183</v>
      </c>
      <c r="I46" s="1914">
        <v>88.8</v>
      </c>
      <c r="J46" s="1914">
        <v>2021</v>
      </c>
      <c r="K46" s="1915">
        <v>45078</v>
      </c>
      <c r="L46" s="1915">
        <v>48579</v>
      </c>
      <c r="M46" s="1914">
        <v>89</v>
      </c>
      <c r="N46" s="1914">
        <v>89.2</v>
      </c>
      <c r="O46" s="1914">
        <v>89.5</v>
      </c>
      <c r="P46" s="1914">
        <v>90</v>
      </c>
      <c r="Q46" s="1914">
        <v>91</v>
      </c>
      <c r="R46" s="1914">
        <v>92</v>
      </c>
      <c r="S46" s="1914">
        <v>93</v>
      </c>
      <c r="T46" s="1914">
        <v>95</v>
      </c>
      <c r="U46" s="1914">
        <v>96</v>
      </c>
      <c r="V46" s="1914">
        <v>98</v>
      </c>
      <c r="W46" s="1914">
        <v>98</v>
      </c>
      <c r="X46" s="1846" t="s">
        <v>365</v>
      </c>
      <c r="Y46" s="1850">
        <v>0</v>
      </c>
      <c r="Z46" s="1851" t="s">
        <v>366</v>
      </c>
      <c r="AA46" s="1851" t="s">
        <v>367</v>
      </c>
      <c r="AB46" s="1843" t="s">
        <v>959</v>
      </c>
      <c r="AC46" s="1841" t="s">
        <v>222</v>
      </c>
      <c r="AD46" s="1848" t="s">
        <v>268</v>
      </c>
      <c r="AE46" s="1883" t="s">
        <v>226</v>
      </c>
      <c r="AF46" s="1868" t="s">
        <v>217</v>
      </c>
      <c r="AG46" s="1869" t="s">
        <v>191</v>
      </c>
      <c r="AH46" s="1869">
        <v>469</v>
      </c>
      <c r="AI46" s="1880">
        <v>0</v>
      </c>
      <c r="AJ46" s="1869">
        <v>2021</v>
      </c>
      <c r="AK46" s="1872">
        <v>45078</v>
      </c>
      <c r="AL46" s="1881">
        <v>48579</v>
      </c>
      <c r="AM46" s="1916">
        <v>1</v>
      </c>
      <c r="AN46" s="1916">
        <v>1</v>
      </c>
      <c r="AO46" s="1916">
        <v>1</v>
      </c>
      <c r="AP46" s="1916">
        <v>1</v>
      </c>
      <c r="AQ46" s="1916">
        <v>1</v>
      </c>
      <c r="AR46" s="792">
        <v>1</v>
      </c>
      <c r="AS46" s="792">
        <v>1</v>
      </c>
      <c r="AT46" s="792">
        <v>1</v>
      </c>
      <c r="AU46" s="800">
        <v>1</v>
      </c>
      <c r="AV46" s="801">
        <v>1</v>
      </c>
      <c r="AW46" s="785">
        <v>1</v>
      </c>
      <c r="AX46" s="927">
        <v>84</v>
      </c>
      <c r="AY46" s="922">
        <f>AX46</f>
        <v>84</v>
      </c>
      <c r="AZ46" s="924" t="s">
        <v>192</v>
      </c>
      <c r="BA46" s="924">
        <v>7872</v>
      </c>
      <c r="BB46" s="927">
        <v>84</v>
      </c>
      <c r="BC46" s="927">
        <v>0</v>
      </c>
      <c r="BD46" s="924" t="s">
        <v>192</v>
      </c>
      <c r="BE46" s="924">
        <v>7872</v>
      </c>
      <c r="BF46" s="927">
        <v>84</v>
      </c>
      <c r="BG46" s="927">
        <v>0</v>
      </c>
      <c r="BH46" s="924" t="s">
        <v>192</v>
      </c>
      <c r="BI46" s="924"/>
      <c r="BJ46" s="927">
        <v>84</v>
      </c>
      <c r="BK46" s="927">
        <v>0</v>
      </c>
      <c r="BL46" s="924" t="s">
        <v>192</v>
      </c>
      <c r="BM46" s="924"/>
      <c r="BN46" s="927">
        <v>84</v>
      </c>
      <c r="BO46" s="927">
        <v>0</v>
      </c>
      <c r="BP46" s="924" t="s">
        <v>192</v>
      </c>
      <c r="BQ46" s="924"/>
      <c r="BR46" s="927">
        <v>84</v>
      </c>
      <c r="BS46" s="927">
        <v>0</v>
      </c>
      <c r="BT46" s="924" t="s">
        <v>192</v>
      </c>
      <c r="BU46" s="924"/>
      <c r="BV46" s="927">
        <v>84</v>
      </c>
      <c r="BW46" s="927">
        <v>0</v>
      </c>
      <c r="BX46" s="924" t="s">
        <v>192</v>
      </c>
      <c r="BY46" s="924"/>
      <c r="BZ46" s="927">
        <v>84</v>
      </c>
      <c r="CA46" s="927">
        <v>0</v>
      </c>
      <c r="CB46" s="924" t="s">
        <v>192</v>
      </c>
      <c r="CC46" s="924"/>
      <c r="CD46" s="927">
        <v>84</v>
      </c>
      <c r="CE46" s="927">
        <v>0</v>
      </c>
      <c r="CF46" s="924" t="s">
        <v>192</v>
      </c>
      <c r="CG46" s="924"/>
      <c r="CH46" s="927">
        <v>84</v>
      </c>
      <c r="CI46" s="927">
        <v>0</v>
      </c>
      <c r="CJ46" s="924" t="s">
        <v>192</v>
      </c>
      <c r="CK46" s="924"/>
      <c r="CL46" s="915">
        <f t="shared" si="0"/>
        <v>840</v>
      </c>
      <c r="CM46" s="777" t="s">
        <v>73</v>
      </c>
      <c r="CN46" s="777" t="s">
        <v>75</v>
      </c>
      <c r="CO46" s="777" t="s">
        <v>198</v>
      </c>
      <c r="CP46" s="777" t="s">
        <v>199</v>
      </c>
      <c r="CQ46" s="777" t="s">
        <v>200</v>
      </c>
      <c r="CR46" s="819" t="s">
        <v>201</v>
      </c>
      <c r="CS46" s="777" t="s">
        <v>73</v>
      </c>
      <c r="CT46" s="777" t="s">
        <v>75</v>
      </c>
      <c r="CU46" s="777" t="s">
        <v>368</v>
      </c>
      <c r="CV46" s="777" t="s">
        <v>369</v>
      </c>
      <c r="CW46" s="777">
        <v>3102562895</v>
      </c>
      <c r="CX46" s="819" t="s">
        <v>370</v>
      </c>
      <c r="CY46" s="809">
        <f>CL46+CL47+CL48+CL49+CL50+CL51+CL52+CL53</f>
        <v>563932.18000000005</v>
      </c>
      <c r="CZ46" s="825">
        <f>CY46/$CY$64</f>
        <v>0.76043153960687859</v>
      </c>
      <c r="DA46" s="744"/>
      <c r="DB46" s="744"/>
      <c r="DC46" s="744"/>
      <c r="DD46" s="744"/>
      <c r="DE46" s="744"/>
      <c r="DF46" s="744"/>
      <c r="DG46" s="744"/>
      <c r="DH46" s="744"/>
      <c r="DI46" s="744"/>
      <c r="DJ46" s="744"/>
      <c r="DK46" s="744"/>
      <c r="DL46" s="744"/>
      <c r="DM46" s="744"/>
      <c r="DN46" s="744"/>
      <c r="DO46" s="744"/>
      <c r="DP46" s="744"/>
      <c r="DQ46" s="744"/>
      <c r="DR46" s="744"/>
      <c r="DS46" s="744"/>
      <c r="DT46" s="744"/>
      <c r="DU46" s="744"/>
      <c r="DV46" s="744"/>
      <c r="DW46" s="744"/>
      <c r="DX46" s="744"/>
      <c r="DY46" s="744"/>
      <c r="DZ46" s="744"/>
      <c r="EA46" s="744"/>
      <c r="EB46" s="744"/>
      <c r="EC46" s="744"/>
      <c r="ED46" s="744"/>
      <c r="EE46" s="744"/>
      <c r="EF46" s="744"/>
      <c r="EG46" s="744"/>
      <c r="EH46" s="744"/>
      <c r="EI46" s="744"/>
      <c r="EJ46" s="744"/>
      <c r="EK46" s="744"/>
      <c r="EL46" s="744"/>
      <c r="EM46" s="744"/>
      <c r="EN46" s="744"/>
      <c r="EO46" s="744"/>
      <c r="EP46" s="744"/>
      <c r="EQ46" s="744"/>
      <c r="ER46" s="744"/>
      <c r="ES46" s="744"/>
      <c r="ET46" s="744"/>
      <c r="EU46" s="744"/>
      <c r="EV46" s="744"/>
      <c r="EW46" s="744"/>
      <c r="EX46" s="744"/>
      <c r="EY46" s="744"/>
      <c r="EZ46" s="744"/>
      <c r="FA46" s="744"/>
      <c r="FB46" s="744"/>
      <c r="FC46" s="744"/>
      <c r="FD46" s="744"/>
      <c r="FE46" s="744"/>
      <c r="FF46" s="744"/>
      <c r="FG46" s="744"/>
      <c r="FH46" s="744"/>
      <c r="FI46" s="744"/>
      <c r="FJ46" s="744"/>
      <c r="FK46" s="744"/>
      <c r="FL46" s="744"/>
      <c r="FM46" s="744"/>
      <c r="FN46" s="744"/>
      <c r="FO46" s="744"/>
      <c r="FP46" s="744"/>
      <c r="FQ46" s="744"/>
      <c r="FR46" s="744"/>
      <c r="FS46" s="744"/>
      <c r="FT46" s="744"/>
      <c r="FU46" s="744"/>
      <c r="FV46" s="744"/>
      <c r="FW46" s="744"/>
      <c r="FX46" s="744"/>
      <c r="FY46" s="744"/>
      <c r="FZ46" s="744"/>
      <c r="GA46" s="744"/>
      <c r="GB46" s="744"/>
      <c r="GC46" s="744"/>
      <c r="GD46" s="744"/>
      <c r="GE46" s="744"/>
      <c r="GF46" s="744"/>
      <c r="GG46" s="744"/>
      <c r="GH46" s="744"/>
      <c r="GI46" s="744"/>
      <c r="GJ46" s="744"/>
      <c r="GK46" s="744"/>
      <c r="GL46" s="744"/>
      <c r="GM46" s="744"/>
      <c r="GN46" s="744"/>
      <c r="GO46" s="744"/>
      <c r="GP46" s="744"/>
      <c r="GQ46" s="744"/>
      <c r="GR46" s="744"/>
      <c r="GS46" s="744"/>
      <c r="GT46" s="744"/>
      <c r="GU46" s="744"/>
      <c r="GV46" s="744"/>
      <c r="GW46" s="744"/>
      <c r="GX46" s="744"/>
    </row>
    <row r="47" spans="1:206" s="742" customFormat="1" ht="103.5" customHeight="1">
      <c r="A47" s="1878"/>
      <c r="B47" s="1876"/>
      <c r="C47" s="1878"/>
      <c r="D47" s="1898"/>
      <c r="E47" s="1917"/>
      <c r="F47" s="1918"/>
      <c r="G47" s="1918"/>
      <c r="H47" s="1918"/>
      <c r="I47" s="1918"/>
      <c r="J47" s="1918"/>
      <c r="K47" s="1919"/>
      <c r="L47" s="1919"/>
      <c r="M47" s="1918"/>
      <c r="N47" s="1918"/>
      <c r="O47" s="1918"/>
      <c r="P47" s="1918"/>
      <c r="Q47" s="1918"/>
      <c r="R47" s="1918"/>
      <c r="S47" s="1918"/>
      <c r="T47" s="1918"/>
      <c r="U47" s="1918"/>
      <c r="V47" s="1918"/>
      <c r="W47" s="1918"/>
      <c r="X47" s="1852" t="s">
        <v>371</v>
      </c>
      <c r="Y47" s="1850">
        <v>0</v>
      </c>
      <c r="Z47" s="1851" t="s">
        <v>372</v>
      </c>
      <c r="AA47" s="1852" t="s">
        <v>373</v>
      </c>
      <c r="AB47" s="1843" t="s">
        <v>959</v>
      </c>
      <c r="AC47" s="1841" t="s">
        <v>222</v>
      </c>
      <c r="AD47" s="1848" t="s">
        <v>268</v>
      </c>
      <c r="AE47" s="1883" t="s">
        <v>234</v>
      </c>
      <c r="AF47" s="1868" t="s">
        <v>183</v>
      </c>
      <c r="AG47" s="1869" t="s">
        <v>191</v>
      </c>
      <c r="AH47" s="1869">
        <v>469</v>
      </c>
      <c r="AI47" s="1880">
        <v>0</v>
      </c>
      <c r="AJ47" s="1869">
        <v>2021</v>
      </c>
      <c r="AK47" s="1872">
        <v>45078</v>
      </c>
      <c r="AL47" s="1881">
        <v>48579</v>
      </c>
      <c r="AM47" s="1916">
        <v>0.25</v>
      </c>
      <c r="AN47" s="1916">
        <v>0.5</v>
      </c>
      <c r="AO47" s="1916">
        <v>0.75</v>
      </c>
      <c r="AP47" s="1916">
        <v>1</v>
      </c>
      <c r="AQ47" s="1916">
        <v>1</v>
      </c>
      <c r="AR47" s="792">
        <v>1</v>
      </c>
      <c r="AS47" s="792">
        <v>1</v>
      </c>
      <c r="AT47" s="792">
        <v>1</v>
      </c>
      <c r="AU47" s="800">
        <v>1</v>
      </c>
      <c r="AV47" s="801">
        <v>1</v>
      </c>
      <c r="AW47" s="785">
        <v>1</v>
      </c>
      <c r="AX47" s="927">
        <v>222</v>
      </c>
      <c r="AY47" s="922">
        <f>AX47</f>
        <v>222</v>
      </c>
      <c r="AZ47" s="924" t="s">
        <v>192</v>
      </c>
      <c r="BA47" s="924">
        <v>7872</v>
      </c>
      <c r="BB47" s="927">
        <v>222</v>
      </c>
      <c r="BC47" s="927">
        <v>0</v>
      </c>
      <c r="BD47" s="924" t="s">
        <v>192</v>
      </c>
      <c r="BE47" s="924">
        <v>7872</v>
      </c>
      <c r="BF47" s="927">
        <v>222</v>
      </c>
      <c r="BG47" s="927">
        <v>0</v>
      </c>
      <c r="BH47" s="924" t="s">
        <v>192</v>
      </c>
      <c r="BI47" s="924"/>
      <c r="BJ47" s="927">
        <v>222</v>
      </c>
      <c r="BK47" s="927">
        <v>0</v>
      </c>
      <c r="BL47" s="924" t="s">
        <v>192</v>
      </c>
      <c r="BM47" s="924"/>
      <c r="BN47" s="927">
        <v>222</v>
      </c>
      <c r="BO47" s="927">
        <v>0</v>
      </c>
      <c r="BP47" s="924" t="s">
        <v>192</v>
      </c>
      <c r="BQ47" s="924"/>
      <c r="BR47" s="927">
        <v>222</v>
      </c>
      <c r="BS47" s="927">
        <v>0</v>
      </c>
      <c r="BT47" s="924" t="s">
        <v>192</v>
      </c>
      <c r="BU47" s="924"/>
      <c r="BV47" s="927">
        <v>222</v>
      </c>
      <c r="BW47" s="927">
        <v>0</v>
      </c>
      <c r="BX47" s="924" t="s">
        <v>192</v>
      </c>
      <c r="BY47" s="924"/>
      <c r="BZ47" s="927">
        <v>222</v>
      </c>
      <c r="CA47" s="927">
        <v>0</v>
      </c>
      <c r="CB47" s="924" t="s">
        <v>192</v>
      </c>
      <c r="CC47" s="924"/>
      <c r="CD47" s="927">
        <v>222</v>
      </c>
      <c r="CE47" s="927">
        <v>0</v>
      </c>
      <c r="CF47" s="924" t="s">
        <v>192</v>
      </c>
      <c r="CG47" s="924"/>
      <c r="CH47" s="927">
        <v>222</v>
      </c>
      <c r="CI47" s="922">
        <v>0</v>
      </c>
      <c r="CJ47" s="924" t="s">
        <v>192</v>
      </c>
      <c r="CK47" s="923"/>
      <c r="CL47" s="915">
        <f t="shared" si="0"/>
        <v>2220</v>
      </c>
      <c r="CM47" s="777" t="s">
        <v>73</v>
      </c>
      <c r="CN47" s="777" t="s">
        <v>75</v>
      </c>
      <c r="CO47" s="777" t="s">
        <v>198</v>
      </c>
      <c r="CP47" s="777" t="s">
        <v>199</v>
      </c>
      <c r="CQ47" s="777" t="s">
        <v>200</v>
      </c>
      <c r="CR47" s="819" t="s">
        <v>201</v>
      </c>
      <c r="CS47" s="777" t="s">
        <v>73</v>
      </c>
      <c r="CT47" s="777" t="s">
        <v>75</v>
      </c>
      <c r="CU47" s="777" t="s">
        <v>368</v>
      </c>
      <c r="CV47" s="777" t="s">
        <v>369</v>
      </c>
      <c r="CW47" s="777">
        <v>3102562895</v>
      </c>
      <c r="CX47" s="819" t="s">
        <v>370</v>
      </c>
      <c r="CY47" s="744"/>
      <c r="CZ47" s="744"/>
      <c r="DA47" s="744"/>
      <c r="DB47" s="744"/>
      <c r="DC47" s="744"/>
      <c r="DD47" s="744"/>
      <c r="DE47" s="744"/>
      <c r="DF47" s="744"/>
      <c r="DG47" s="744"/>
      <c r="DH47" s="744"/>
      <c r="DI47" s="744"/>
      <c r="DJ47" s="744"/>
      <c r="DK47" s="744"/>
      <c r="DL47" s="744"/>
      <c r="DM47" s="744"/>
      <c r="DN47" s="744"/>
      <c r="DO47" s="744"/>
      <c r="DP47" s="744"/>
      <c r="DQ47" s="744"/>
      <c r="DR47" s="744"/>
      <c r="DS47" s="744"/>
      <c r="DT47" s="744"/>
      <c r="DU47" s="744"/>
      <c r="DV47" s="744"/>
      <c r="DW47" s="744"/>
      <c r="DX47" s="744"/>
      <c r="DY47" s="744"/>
      <c r="DZ47" s="744"/>
      <c r="EA47" s="744"/>
      <c r="EB47" s="744"/>
      <c r="EC47" s="744"/>
      <c r="ED47" s="744"/>
      <c r="EE47" s="744"/>
      <c r="EF47" s="744"/>
      <c r="EG47" s="744"/>
      <c r="EH47" s="744"/>
      <c r="EI47" s="744"/>
      <c r="EJ47" s="744"/>
      <c r="EK47" s="744"/>
      <c r="EL47" s="744"/>
      <c r="EM47" s="744"/>
      <c r="EN47" s="744"/>
      <c r="EO47" s="744"/>
      <c r="EP47" s="744"/>
      <c r="EQ47" s="744"/>
      <c r="ER47" s="744"/>
      <c r="ES47" s="744"/>
      <c r="ET47" s="744"/>
      <c r="EU47" s="744"/>
      <c r="EV47" s="744"/>
      <c r="EW47" s="744"/>
      <c r="EX47" s="744"/>
      <c r="EY47" s="744"/>
      <c r="EZ47" s="744"/>
      <c r="FA47" s="744"/>
      <c r="FB47" s="744"/>
      <c r="FC47" s="744"/>
      <c r="FD47" s="744"/>
      <c r="FE47" s="744"/>
      <c r="FF47" s="744"/>
      <c r="FG47" s="744"/>
      <c r="FH47" s="744"/>
      <c r="FI47" s="744"/>
      <c r="FJ47" s="744"/>
      <c r="FK47" s="744"/>
      <c r="FL47" s="744"/>
      <c r="FM47" s="744"/>
      <c r="FN47" s="744"/>
      <c r="FO47" s="744"/>
      <c r="FP47" s="744"/>
      <c r="FQ47" s="744"/>
      <c r="FR47" s="744"/>
      <c r="FS47" s="744"/>
      <c r="FT47" s="744"/>
      <c r="FU47" s="744"/>
      <c r="FV47" s="744"/>
      <c r="FW47" s="744"/>
      <c r="FX47" s="744"/>
      <c r="FY47" s="744"/>
      <c r="FZ47" s="744"/>
      <c r="GA47" s="744"/>
      <c r="GB47" s="744"/>
      <c r="GC47" s="744"/>
      <c r="GD47" s="744"/>
      <c r="GE47" s="744"/>
      <c r="GF47" s="744"/>
      <c r="GG47" s="744"/>
      <c r="GH47" s="744"/>
      <c r="GI47" s="744"/>
      <c r="GJ47" s="744"/>
      <c r="GK47" s="744"/>
      <c r="GL47" s="744"/>
      <c r="GM47" s="744"/>
      <c r="GN47" s="744"/>
      <c r="GO47" s="744"/>
      <c r="GP47" s="744"/>
      <c r="GQ47" s="744"/>
      <c r="GR47" s="744"/>
      <c r="GS47" s="744"/>
      <c r="GT47" s="744"/>
      <c r="GU47" s="744"/>
      <c r="GV47" s="744"/>
      <c r="GW47" s="744"/>
      <c r="GX47" s="744"/>
    </row>
    <row r="48" spans="1:206" s="741" customFormat="1" ht="63" customHeight="1">
      <c r="A48" s="1878"/>
      <c r="B48" s="1876"/>
      <c r="C48" s="1878"/>
      <c r="D48" s="1898"/>
      <c r="E48" s="1917"/>
      <c r="F48" s="1918"/>
      <c r="G48" s="1918"/>
      <c r="H48" s="1918"/>
      <c r="I48" s="1918"/>
      <c r="J48" s="1918"/>
      <c r="K48" s="1919"/>
      <c r="L48" s="1919"/>
      <c r="M48" s="1918"/>
      <c r="N48" s="1918"/>
      <c r="O48" s="1918"/>
      <c r="P48" s="1918"/>
      <c r="Q48" s="1918"/>
      <c r="R48" s="1918"/>
      <c r="S48" s="1918"/>
      <c r="T48" s="1918"/>
      <c r="U48" s="1918"/>
      <c r="V48" s="1918"/>
      <c r="W48" s="1918"/>
      <c r="X48" s="1852" t="s">
        <v>374</v>
      </c>
      <c r="Y48" s="1850">
        <v>0.02</v>
      </c>
      <c r="Z48" s="1851" t="s">
        <v>375</v>
      </c>
      <c r="AA48" s="1853" t="s">
        <v>376</v>
      </c>
      <c r="AB48" s="1854" t="s">
        <v>958</v>
      </c>
      <c r="AC48" s="1848" t="s">
        <v>222</v>
      </c>
      <c r="AD48" s="1848" t="s">
        <v>268</v>
      </c>
      <c r="AE48" s="1883" t="s">
        <v>226</v>
      </c>
      <c r="AF48" s="1868" t="s">
        <v>217</v>
      </c>
      <c r="AG48" s="1869" t="s">
        <v>191</v>
      </c>
      <c r="AH48" s="1869">
        <v>469</v>
      </c>
      <c r="AI48" s="1880">
        <v>0</v>
      </c>
      <c r="AJ48" s="1869">
        <v>2021</v>
      </c>
      <c r="AK48" s="1872">
        <v>45078</v>
      </c>
      <c r="AL48" s="1881">
        <v>45291</v>
      </c>
      <c r="AM48" s="1896">
        <v>1</v>
      </c>
      <c r="AN48" s="1880"/>
      <c r="AO48" s="1880"/>
      <c r="AP48" s="1880"/>
      <c r="AQ48" s="1880"/>
      <c r="AR48" s="787"/>
      <c r="AS48" s="787"/>
      <c r="AT48" s="787"/>
      <c r="AU48" s="802"/>
      <c r="AV48" s="803"/>
      <c r="AW48" s="791">
        <v>1</v>
      </c>
      <c r="AX48" s="927">
        <v>282</v>
      </c>
      <c r="AY48" s="922">
        <f>AX48</f>
        <v>282</v>
      </c>
      <c r="AZ48" s="924" t="s">
        <v>192</v>
      </c>
      <c r="BA48" s="924">
        <v>7872</v>
      </c>
      <c r="BB48" s="927"/>
      <c r="BC48" s="927"/>
      <c r="BD48" s="924"/>
      <c r="BE48" s="924"/>
      <c r="BF48" s="927"/>
      <c r="BG48" s="927"/>
      <c r="BH48" s="924"/>
      <c r="BI48" s="924"/>
      <c r="BJ48" s="927"/>
      <c r="BK48" s="927"/>
      <c r="BL48" s="924"/>
      <c r="BM48" s="924"/>
      <c r="BN48" s="927"/>
      <c r="BO48" s="927"/>
      <c r="BP48" s="924"/>
      <c r="BQ48" s="924"/>
      <c r="BR48" s="927"/>
      <c r="BS48" s="927"/>
      <c r="BT48" s="924"/>
      <c r="BU48" s="924"/>
      <c r="BV48" s="927"/>
      <c r="BW48" s="927"/>
      <c r="BX48" s="924"/>
      <c r="BY48" s="924"/>
      <c r="BZ48" s="927"/>
      <c r="CA48" s="927"/>
      <c r="CB48" s="924"/>
      <c r="CC48" s="924"/>
      <c r="CD48" s="927"/>
      <c r="CE48" s="927"/>
      <c r="CF48" s="924"/>
      <c r="CG48" s="924"/>
      <c r="CH48" s="927"/>
      <c r="CI48" s="927"/>
      <c r="CJ48" s="924"/>
      <c r="CK48" s="923"/>
      <c r="CL48" s="915">
        <f t="shared" si="0"/>
        <v>282</v>
      </c>
      <c r="CM48" s="777" t="s">
        <v>73</v>
      </c>
      <c r="CN48" s="777" t="s">
        <v>75</v>
      </c>
      <c r="CO48" s="777" t="s">
        <v>198</v>
      </c>
      <c r="CP48" s="777" t="s">
        <v>199</v>
      </c>
      <c r="CQ48" s="777" t="s">
        <v>200</v>
      </c>
      <c r="CR48" s="819" t="s">
        <v>201</v>
      </c>
      <c r="CS48" s="777" t="s">
        <v>73</v>
      </c>
      <c r="CT48" s="777" t="s">
        <v>75</v>
      </c>
      <c r="CU48" s="777" t="s">
        <v>368</v>
      </c>
      <c r="CV48" s="777" t="s">
        <v>369</v>
      </c>
      <c r="CW48" s="777">
        <v>3102562895</v>
      </c>
      <c r="CX48" s="819" t="s">
        <v>370</v>
      </c>
      <c r="CY48" s="744"/>
      <c r="CZ48" s="744"/>
      <c r="DA48" s="744"/>
      <c r="DB48" s="744"/>
      <c r="DC48" s="744"/>
      <c r="DD48" s="744"/>
      <c r="DE48" s="744"/>
      <c r="DF48" s="744"/>
      <c r="DG48" s="744"/>
      <c r="DH48" s="744"/>
      <c r="DI48" s="744"/>
      <c r="DJ48" s="744"/>
      <c r="DK48" s="744"/>
      <c r="DL48" s="744"/>
      <c r="DM48" s="744"/>
      <c r="DN48" s="744"/>
      <c r="DO48" s="744"/>
      <c r="DP48" s="744"/>
      <c r="DQ48" s="744"/>
      <c r="DR48" s="744"/>
      <c r="DS48" s="744"/>
      <c r="DT48" s="744"/>
      <c r="DU48" s="744"/>
      <c r="DV48" s="744"/>
      <c r="DW48" s="744"/>
      <c r="DX48" s="744"/>
      <c r="DY48" s="744"/>
      <c r="DZ48" s="744"/>
      <c r="EA48" s="744"/>
      <c r="EB48" s="744"/>
      <c r="EC48" s="744"/>
      <c r="ED48" s="744"/>
      <c r="EE48" s="744"/>
      <c r="EF48" s="744"/>
      <c r="EG48" s="744"/>
      <c r="EH48" s="744"/>
      <c r="EI48" s="744"/>
      <c r="EJ48" s="744"/>
      <c r="EK48" s="744"/>
      <c r="EL48" s="744"/>
      <c r="EM48" s="744"/>
      <c r="EN48" s="744"/>
      <c r="EO48" s="744"/>
      <c r="EP48" s="744"/>
      <c r="EQ48" s="744"/>
      <c r="ER48" s="744"/>
      <c r="ES48" s="744"/>
      <c r="ET48" s="744"/>
      <c r="EU48" s="744"/>
      <c r="EV48" s="744"/>
      <c r="EW48" s="744"/>
      <c r="EX48" s="744"/>
      <c r="EY48" s="744"/>
      <c r="EZ48" s="744"/>
      <c r="FA48" s="744"/>
      <c r="FB48" s="744"/>
      <c r="FC48" s="744"/>
      <c r="FD48" s="744"/>
      <c r="FE48" s="744"/>
      <c r="FF48" s="744"/>
      <c r="FG48" s="744"/>
      <c r="FH48" s="744"/>
      <c r="FI48" s="744"/>
      <c r="FJ48" s="744"/>
      <c r="FK48" s="744"/>
      <c r="FL48" s="744"/>
      <c r="FM48" s="744"/>
      <c r="FN48" s="744"/>
      <c r="FO48" s="744"/>
      <c r="FP48" s="744"/>
      <c r="FQ48" s="744"/>
      <c r="FR48" s="744"/>
      <c r="FS48" s="744"/>
      <c r="FT48" s="744"/>
      <c r="FU48" s="744"/>
      <c r="FV48" s="744"/>
      <c r="FW48" s="744"/>
      <c r="FX48" s="744"/>
      <c r="FY48" s="744"/>
      <c r="FZ48" s="744"/>
      <c r="GA48" s="744"/>
      <c r="GB48" s="744"/>
      <c r="GC48" s="744"/>
      <c r="GD48" s="744"/>
      <c r="GE48" s="744"/>
      <c r="GF48" s="744"/>
      <c r="GG48" s="744"/>
      <c r="GH48" s="744"/>
      <c r="GI48" s="744"/>
      <c r="GJ48" s="744"/>
      <c r="GK48" s="744"/>
      <c r="GL48" s="744"/>
      <c r="GM48" s="744"/>
      <c r="GN48" s="744"/>
      <c r="GO48" s="744"/>
      <c r="GP48" s="744"/>
      <c r="GQ48" s="744"/>
      <c r="GR48" s="744"/>
      <c r="GS48" s="744"/>
      <c r="GT48" s="744"/>
      <c r="GU48" s="744"/>
      <c r="GV48" s="744"/>
      <c r="GW48" s="744"/>
      <c r="GX48" s="744"/>
    </row>
    <row r="49" spans="1:206" s="741" customFormat="1" ht="102.75" customHeight="1">
      <c r="A49" s="1878"/>
      <c r="B49" s="1876"/>
      <c r="C49" s="1878"/>
      <c r="D49" s="1898"/>
      <c r="E49" s="1917"/>
      <c r="F49" s="1918"/>
      <c r="G49" s="1918"/>
      <c r="H49" s="1918"/>
      <c r="I49" s="1918"/>
      <c r="J49" s="1918"/>
      <c r="K49" s="1919"/>
      <c r="L49" s="1919"/>
      <c r="M49" s="1918"/>
      <c r="N49" s="1918"/>
      <c r="O49" s="1918"/>
      <c r="P49" s="1918"/>
      <c r="Q49" s="1918"/>
      <c r="R49" s="1918"/>
      <c r="S49" s="1918"/>
      <c r="T49" s="1918"/>
      <c r="U49" s="1918"/>
      <c r="V49" s="1918"/>
      <c r="W49" s="1918"/>
      <c r="X49" s="1852" t="s">
        <v>377</v>
      </c>
      <c r="Y49" s="1850">
        <v>0.02</v>
      </c>
      <c r="Z49" s="1855" t="s">
        <v>378</v>
      </c>
      <c r="AA49" s="1851" t="s">
        <v>379</v>
      </c>
      <c r="AB49" s="1854" t="s">
        <v>958</v>
      </c>
      <c r="AC49" s="1848" t="s">
        <v>222</v>
      </c>
      <c r="AD49" s="1848" t="s">
        <v>268</v>
      </c>
      <c r="AE49" s="1883" t="s">
        <v>253</v>
      </c>
      <c r="AF49" s="1868" t="s">
        <v>217</v>
      </c>
      <c r="AG49" s="1869" t="s">
        <v>191</v>
      </c>
      <c r="AH49" s="1869">
        <v>469</v>
      </c>
      <c r="AI49" s="1880">
        <v>0</v>
      </c>
      <c r="AJ49" s="1869">
        <v>2021</v>
      </c>
      <c r="AK49" s="1881">
        <v>45323</v>
      </c>
      <c r="AL49" s="1881">
        <v>48579</v>
      </c>
      <c r="AM49" s="1882"/>
      <c r="AN49" s="1882">
        <v>1</v>
      </c>
      <c r="AO49" s="1882">
        <v>1</v>
      </c>
      <c r="AP49" s="1882">
        <v>1</v>
      </c>
      <c r="AQ49" s="1882">
        <v>1</v>
      </c>
      <c r="AR49" s="788">
        <v>1</v>
      </c>
      <c r="AS49" s="788">
        <v>1</v>
      </c>
      <c r="AT49" s="788">
        <v>1</v>
      </c>
      <c r="AU49" s="788">
        <v>1</v>
      </c>
      <c r="AV49" s="788">
        <v>1</v>
      </c>
      <c r="AW49" s="788">
        <v>1</v>
      </c>
      <c r="AX49" s="927"/>
      <c r="AY49" s="922"/>
      <c r="AZ49" s="924"/>
      <c r="BA49" s="924"/>
      <c r="BB49" s="927">
        <v>1063</v>
      </c>
      <c r="BC49" s="927">
        <v>0</v>
      </c>
      <c r="BD49" s="924" t="s">
        <v>192</v>
      </c>
      <c r="BE49" s="924">
        <v>7872</v>
      </c>
      <c r="BF49" s="927">
        <v>1063</v>
      </c>
      <c r="BG49" s="927">
        <v>0</v>
      </c>
      <c r="BH49" s="924" t="s">
        <v>192</v>
      </c>
      <c r="BI49" s="924"/>
      <c r="BJ49" s="927">
        <v>1063</v>
      </c>
      <c r="BK49" s="927">
        <v>0</v>
      </c>
      <c r="BL49" s="924" t="s">
        <v>192</v>
      </c>
      <c r="BM49" s="924"/>
      <c r="BN49" s="927">
        <v>1063</v>
      </c>
      <c r="BO49" s="927">
        <v>0</v>
      </c>
      <c r="BP49" s="924" t="s">
        <v>192</v>
      </c>
      <c r="BQ49" s="924"/>
      <c r="BR49" s="927">
        <v>1063</v>
      </c>
      <c r="BS49" s="927">
        <v>0</v>
      </c>
      <c r="BT49" s="924" t="s">
        <v>192</v>
      </c>
      <c r="BU49" s="924"/>
      <c r="BV49" s="927">
        <v>1063</v>
      </c>
      <c r="BW49" s="927">
        <v>0</v>
      </c>
      <c r="BX49" s="924" t="s">
        <v>192</v>
      </c>
      <c r="BY49" s="924"/>
      <c r="BZ49" s="927">
        <v>1063</v>
      </c>
      <c r="CA49" s="927">
        <v>0</v>
      </c>
      <c r="CB49" s="924" t="s">
        <v>192</v>
      </c>
      <c r="CC49" s="924"/>
      <c r="CD49" s="927">
        <v>1063</v>
      </c>
      <c r="CE49" s="927">
        <v>0</v>
      </c>
      <c r="CF49" s="924" t="s">
        <v>192</v>
      </c>
      <c r="CG49" s="924"/>
      <c r="CH49" s="927">
        <v>1063</v>
      </c>
      <c r="CI49" s="922">
        <v>0</v>
      </c>
      <c r="CJ49" s="923" t="s">
        <v>192</v>
      </c>
      <c r="CK49" s="923"/>
      <c r="CL49" s="915">
        <f t="shared" si="0"/>
        <v>9567</v>
      </c>
      <c r="CM49" s="777" t="s">
        <v>73</v>
      </c>
      <c r="CN49" s="777" t="s">
        <v>75</v>
      </c>
      <c r="CO49" s="777" t="s">
        <v>198</v>
      </c>
      <c r="CP49" s="777" t="s">
        <v>199</v>
      </c>
      <c r="CQ49" s="777" t="s">
        <v>200</v>
      </c>
      <c r="CR49" s="819" t="s">
        <v>201</v>
      </c>
      <c r="CS49" s="777" t="s">
        <v>73</v>
      </c>
      <c r="CT49" s="777" t="s">
        <v>75</v>
      </c>
      <c r="CU49" s="777" t="s">
        <v>368</v>
      </c>
      <c r="CV49" s="777" t="s">
        <v>369</v>
      </c>
      <c r="CW49" s="777">
        <v>3102562895</v>
      </c>
      <c r="CX49" s="819" t="s">
        <v>370</v>
      </c>
      <c r="CY49" s="744"/>
      <c r="CZ49" s="744"/>
      <c r="DA49" s="744"/>
      <c r="DB49" s="744"/>
      <c r="DC49" s="744"/>
      <c r="DD49" s="744"/>
      <c r="DE49" s="744"/>
      <c r="DF49" s="744"/>
      <c r="DG49" s="744"/>
      <c r="DH49" s="744"/>
      <c r="DI49" s="744"/>
      <c r="DJ49" s="744"/>
      <c r="DK49" s="744"/>
      <c r="DL49" s="744"/>
      <c r="DM49" s="744"/>
      <c r="DN49" s="744"/>
      <c r="DO49" s="744"/>
      <c r="DP49" s="744"/>
      <c r="DQ49" s="744"/>
      <c r="DR49" s="744"/>
      <c r="DS49" s="744"/>
      <c r="DT49" s="744"/>
      <c r="DU49" s="744"/>
      <c r="DV49" s="744"/>
      <c r="DW49" s="744"/>
      <c r="DX49" s="744"/>
      <c r="DY49" s="744"/>
      <c r="DZ49" s="744"/>
      <c r="EA49" s="744"/>
      <c r="EB49" s="744"/>
      <c r="EC49" s="744"/>
      <c r="ED49" s="744"/>
      <c r="EE49" s="744"/>
      <c r="EF49" s="744"/>
      <c r="EG49" s="744"/>
      <c r="EH49" s="744"/>
      <c r="EI49" s="744"/>
      <c r="EJ49" s="744"/>
      <c r="EK49" s="744"/>
      <c r="EL49" s="744"/>
      <c r="EM49" s="744"/>
      <c r="EN49" s="744"/>
      <c r="EO49" s="744"/>
      <c r="EP49" s="744"/>
      <c r="EQ49" s="744"/>
      <c r="ER49" s="744"/>
      <c r="ES49" s="744"/>
      <c r="ET49" s="744"/>
      <c r="EU49" s="744"/>
      <c r="EV49" s="744"/>
      <c r="EW49" s="744"/>
      <c r="EX49" s="744"/>
      <c r="EY49" s="744"/>
      <c r="EZ49" s="744"/>
      <c r="FA49" s="744"/>
      <c r="FB49" s="744"/>
      <c r="FC49" s="744"/>
      <c r="FD49" s="744"/>
      <c r="FE49" s="744"/>
      <c r="FF49" s="744"/>
      <c r="FG49" s="744"/>
      <c r="FH49" s="744"/>
      <c r="FI49" s="744"/>
      <c r="FJ49" s="744"/>
      <c r="FK49" s="744"/>
      <c r="FL49" s="744"/>
      <c r="FM49" s="744"/>
      <c r="FN49" s="744"/>
      <c r="FO49" s="744"/>
      <c r="FP49" s="744"/>
      <c r="FQ49" s="744"/>
      <c r="FR49" s="744"/>
      <c r="FS49" s="744"/>
      <c r="FT49" s="744"/>
      <c r="FU49" s="744"/>
      <c r="FV49" s="744"/>
      <c r="FW49" s="744"/>
      <c r="FX49" s="744"/>
      <c r="FY49" s="744"/>
      <c r="FZ49" s="744"/>
      <c r="GA49" s="744"/>
      <c r="GB49" s="744"/>
      <c r="GC49" s="744"/>
      <c r="GD49" s="744"/>
      <c r="GE49" s="744"/>
      <c r="GF49" s="744"/>
      <c r="GG49" s="744"/>
      <c r="GH49" s="744"/>
      <c r="GI49" s="744"/>
      <c r="GJ49" s="744"/>
      <c r="GK49" s="744"/>
      <c r="GL49" s="744"/>
      <c r="GM49" s="744"/>
      <c r="GN49" s="744"/>
      <c r="GO49" s="744"/>
      <c r="GP49" s="744"/>
      <c r="GQ49" s="744"/>
      <c r="GR49" s="744"/>
      <c r="GS49" s="744"/>
      <c r="GT49" s="744"/>
      <c r="GU49" s="744"/>
      <c r="GV49" s="744"/>
      <c r="GW49" s="744"/>
      <c r="GX49" s="744"/>
    </row>
    <row r="50" spans="1:206" s="741" customFormat="1" ht="117.95" customHeight="1">
      <c r="A50" s="1878"/>
      <c r="B50" s="1876"/>
      <c r="C50" s="1878"/>
      <c r="D50" s="1898"/>
      <c r="E50" s="1917"/>
      <c r="F50" s="1918"/>
      <c r="G50" s="1918"/>
      <c r="H50" s="1918"/>
      <c r="I50" s="1918"/>
      <c r="J50" s="1918"/>
      <c r="K50" s="1919"/>
      <c r="L50" s="1919"/>
      <c r="M50" s="1918"/>
      <c r="N50" s="1918"/>
      <c r="O50" s="1918"/>
      <c r="P50" s="1918"/>
      <c r="Q50" s="1918"/>
      <c r="R50" s="1918"/>
      <c r="S50" s="1918"/>
      <c r="T50" s="1918"/>
      <c r="U50" s="1918"/>
      <c r="V50" s="1918"/>
      <c r="W50" s="1918"/>
      <c r="X50" s="1856" t="s">
        <v>380</v>
      </c>
      <c r="Y50" s="1850">
        <v>0.02</v>
      </c>
      <c r="Z50" s="1857" t="s">
        <v>381</v>
      </c>
      <c r="AA50" s="1856" t="s">
        <v>382</v>
      </c>
      <c r="AB50" s="1854" t="s">
        <v>958</v>
      </c>
      <c r="AC50" s="1861" t="s">
        <v>222</v>
      </c>
      <c r="AD50" s="1862" t="s">
        <v>268</v>
      </c>
      <c r="AE50" s="1871" t="s">
        <v>383</v>
      </c>
      <c r="AF50" s="1869" t="s">
        <v>217</v>
      </c>
      <c r="AG50" s="1869" t="s">
        <v>191</v>
      </c>
      <c r="AH50" s="1869">
        <v>469</v>
      </c>
      <c r="AI50" s="1880">
        <v>0</v>
      </c>
      <c r="AJ50" s="1869">
        <v>2021</v>
      </c>
      <c r="AK50" s="1872">
        <v>45078</v>
      </c>
      <c r="AL50" s="1881">
        <v>48579</v>
      </c>
      <c r="AM50" s="1882">
        <v>0.8</v>
      </c>
      <c r="AN50" s="1882">
        <v>0.8</v>
      </c>
      <c r="AO50" s="1882">
        <v>0.8</v>
      </c>
      <c r="AP50" s="1882">
        <v>0.8</v>
      </c>
      <c r="AQ50" s="1882">
        <v>0.8</v>
      </c>
      <c r="AR50" s="788">
        <v>0.8</v>
      </c>
      <c r="AS50" s="788">
        <v>0.8</v>
      </c>
      <c r="AT50" s="788">
        <v>0.8</v>
      </c>
      <c r="AU50" s="788">
        <v>0.8</v>
      </c>
      <c r="AV50" s="788">
        <v>0.8</v>
      </c>
      <c r="AW50" s="788">
        <v>0.8</v>
      </c>
      <c r="AX50" s="927">
        <v>708</v>
      </c>
      <c r="AY50" s="922">
        <f t="shared" ref="AY50:AY51" si="2">AX50</f>
        <v>708</v>
      </c>
      <c r="AZ50" s="924" t="s">
        <v>192</v>
      </c>
      <c r="BA50" s="924">
        <v>7872</v>
      </c>
      <c r="BB50" s="927">
        <v>708</v>
      </c>
      <c r="BC50" s="927">
        <v>0</v>
      </c>
      <c r="BD50" s="924" t="s">
        <v>192</v>
      </c>
      <c r="BE50" s="924">
        <v>7872</v>
      </c>
      <c r="BF50" s="927">
        <v>708</v>
      </c>
      <c r="BG50" s="927">
        <v>0</v>
      </c>
      <c r="BH50" s="924" t="s">
        <v>192</v>
      </c>
      <c r="BI50" s="924"/>
      <c r="BJ50" s="927">
        <v>708</v>
      </c>
      <c r="BK50" s="927">
        <v>0</v>
      </c>
      <c r="BL50" s="924" t="s">
        <v>192</v>
      </c>
      <c r="BM50" s="924"/>
      <c r="BN50" s="927">
        <v>708</v>
      </c>
      <c r="BO50" s="927">
        <v>0</v>
      </c>
      <c r="BP50" s="924" t="s">
        <v>192</v>
      </c>
      <c r="BQ50" s="924"/>
      <c r="BR50" s="927">
        <v>708</v>
      </c>
      <c r="BS50" s="927">
        <v>0</v>
      </c>
      <c r="BT50" s="924" t="s">
        <v>192</v>
      </c>
      <c r="BU50" s="924"/>
      <c r="BV50" s="927">
        <v>708</v>
      </c>
      <c r="BW50" s="927">
        <v>0</v>
      </c>
      <c r="BX50" s="924" t="s">
        <v>192</v>
      </c>
      <c r="BY50" s="924"/>
      <c r="BZ50" s="927">
        <v>708</v>
      </c>
      <c r="CA50" s="927">
        <v>0</v>
      </c>
      <c r="CB50" s="924" t="s">
        <v>192</v>
      </c>
      <c r="CC50" s="924"/>
      <c r="CD50" s="927">
        <v>708</v>
      </c>
      <c r="CE50" s="927">
        <v>0</v>
      </c>
      <c r="CF50" s="924" t="s">
        <v>192</v>
      </c>
      <c r="CG50" s="924"/>
      <c r="CH50" s="927">
        <v>708</v>
      </c>
      <c r="CI50" s="922">
        <v>0</v>
      </c>
      <c r="CJ50" s="923" t="s">
        <v>192</v>
      </c>
      <c r="CK50" s="923"/>
      <c r="CL50" s="915">
        <f t="shared" si="0"/>
        <v>7080</v>
      </c>
      <c r="CM50" s="777" t="s">
        <v>73</v>
      </c>
      <c r="CN50" s="777" t="s">
        <v>75</v>
      </c>
      <c r="CO50" s="777" t="s">
        <v>198</v>
      </c>
      <c r="CP50" s="777" t="s">
        <v>199</v>
      </c>
      <c r="CQ50" s="777" t="s">
        <v>200</v>
      </c>
      <c r="CR50" s="819" t="s">
        <v>201</v>
      </c>
      <c r="CS50" s="777"/>
      <c r="CT50" s="777"/>
      <c r="CU50" s="777"/>
      <c r="CV50" s="777"/>
      <c r="CW50" s="777"/>
      <c r="CX50" s="819"/>
      <c r="CY50" s="744"/>
      <c r="CZ50" s="744"/>
      <c r="DA50" s="744"/>
      <c r="DB50" s="744"/>
      <c r="DC50" s="744"/>
      <c r="DD50" s="744"/>
      <c r="DE50" s="744"/>
      <c r="DF50" s="744"/>
      <c r="DG50" s="744"/>
      <c r="DH50" s="744"/>
      <c r="DI50" s="744"/>
      <c r="DJ50" s="744"/>
      <c r="DK50" s="744"/>
      <c r="DL50" s="744"/>
      <c r="DM50" s="744"/>
      <c r="DN50" s="744"/>
      <c r="DO50" s="744"/>
      <c r="DP50" s="744"/>
      <c r="DQ50" s="744"/>
      <c r="DR50" s="744"/>
      <c r="DS50" s="744"/>
      <c r="DT50" s="744"/>
      <c r="DU50" s="744"/>
      <c r="DV50" s="744"/>
      <c r="DW50" s="744"/>
      <c r="DX50" s="744"/>
      <c r="DY50" s="744"/>
      <c r="DZ50" s="744"/>
      <c r="EA50" s="744"/>
      <c r="EB50" s="744"/>
      <c r="EC50" s="744"/>
      <c r="ED50" s="744"/>
      <c r="EE50" s="744"/>
      <c r="EF50" s="744"/>
      <c r="EG50" s="744"/>
      <c r="EH50" s="744"/>
      <c r="EI50" s="744"/>
      <c r="EJ50" s="744"/>
      <c r="EK50" s="744"/>
      <c r="EL50" s="744"/>
      <c r="EM50" s="744"/>
      <c r="EN50" s="744"/>
      <c r="EO50" s="744"/>
      <c r="EP50" s="744"/>
      <c r="EQ50" s="744"/>
      <c r="ER50" s="744"/>
      <c r="ES50" s="744"/>
      <c r="ET50" s="744"/>
      <c r="EU50" s="744"/>
      <c r="EV50" s="744"/>
      <c r="EW50" s="744"/>
      <c r="EX50" s="744"/>
      <c r="EY50" s="744"/>
      <c r="EZ50" s="744"/>
      <c r="FA50" s="744"/>
      <c r="FB50" s="744"/>
      <c r="FC50" s="744"/>
      <c r="FD50" s="744"/>
      <c r="FE50" s="744"/>
      <c r="FF50" s="744"/>
      <c r="FG50" s="744"/>
      <c r="FH50" s="744"/>
      <c r="FI50" s="744"/>
      <c r="FJ50" s="744"/>
      <c r="FK50" s="744"/>
      <c r="FL50" s="744"/>
      <c r="FM50" s="744"/>
      <c r="FN50" s="744"/>
      <c r="FO50" s="744"/>
      <c r="FP50" s="744"/>
      <c r="FQ50" s="744"/>
      <c r="FR50" s="744"/>
      <c r="FS50" s="744"/>
      <c r="FT50" s="744"/>
      <c r="FU50" s="744"/>
      <c r="FV50" s="744"/>
      <c r="FW50" s="744"/>
      <c r="FX50" s="744"/>
      <c r="FY50" s="744"/>
      <c r="FZ50" s="744"/>
      <c r="GA50" s="744"/>
      <c r="GB50" s="744"/>
      <c r="GC50" s="744"/>
      <c r="GD50" s="744"/>
      <c r="GE50" s="744"/>
      <c r="GF50" s="744"/>
      <c r="GG50" s="744"/>
      <c r="GH50" s="744"/>
      <c r="GI50" s="744"/>
      <c r="GJ50" s="744"/>
      <c r="GK50" s="744"/>
      <c r="GL50" s="744"/>
      <c r="GM50" s="744"/>
      <c r="GN50" s="744"/>
      <c r="GO50" s="744"/>
      <c r="GP50" s="744"/>
      <c r="GQ50" s="744"/>
      <c r="GR50" s="744"/>
      <c r="GS50" s="744"/>
      <c r="GT50" s="744"/>
      <c r="GU50" s="744"/>
      <c r="GV50" s="744"/>
      <c r="GW50" s="744"/>
      <c r="GX50" s="744"/>
    </row>
    <row r="51" spans="1:206" s="741" customFormat="1" ht="109.5" customHeight="1">
      <c r="A51" s="1878"/>
      <c r="B51" s="1876"/>
      <c r="C51" s="1878"/>
      <c r="D51" s="1898"/>
      <c r="E51" s="1917"/>
      <c r="F51" s="1918"/>
      <c r="G51" s="1918"/>
      <c r="H51" s="1918"/>
      <c r="I51" s="1918"/>
      <c r="J51" s="1918"/>
      <c r="K51" s="1919"/>
      <c r="L51" s="1919"/>
      <c r="M51" s="1918"/>
      <c r="N51" s="1918"/>
      <c r="O51" s="1918"/>
      <c r="P51" s="1918"/>
      <c r="Q51" s="1918"/>
      <c r="R51" s="1918"/>
      <c r="S51" s="1918"/>
      <c r="T51" s="1918"/>
      <c r="U51" s="1918"/>
      <c r="V51" s="1918"/>
      <c r="W51" s="1918"/>
      <c r="X51" s="1845" t="s">
        <v>384</v>
      </c>
      <c r="Y51" s="1849">
        <v>0.01</v>
      </c>
      <c r="Z51" s="1841" t="s">
        <v>385</v>
      </c>
      <c r="AA51" s="1841" t="s">
        <v>386</v>
      </c>
      <c r="AB51" s="1854" t="s">
        <v>958</v>
      </c>
      <c r="AC51" s="1848" t="s">
        <v>222</v>
      </c>
      <c r="AD51" s="1848" t="s">
        <v>387</v>
      </c>
      <c r="AE51" s="1883" t="s">
        <v>226</v>
      </c>
      <c r="AF51" s="1868" t="s">
        <v>183</v>
      </c>
      <c r="AG51" s="1869" t="s">
        <v>191</v>
      </c>
      <c r="AH51" s="1869">
        <v>469</v>
      </c>
      <c r="AI51" s="1869">
        <v>0</v>
      </c>
      <c r="AJ51" s="1869">
        <v>2021</v>
      </c>
      <c r="AK51" s="1881">
        <v>45078</v>
      </c>
      <c r="AL51" s="1920">
        <v>47118</v>
      </c>
      <c r="AM51" s="793">
        <v>0.05</v>
      </c>
      <c r="AN51" s="793">
        <v>0.15</v>
      </c>
      <c r="AO51" s="793">
        <v>0.35</v>
      </c>
      <c r="AP51" s="793">
        <v>0.55000000000000004</v>
      </c>
      <c r="AQ51" s="793">
        <v>0.75</v>
      </c>
      <c r="AR51" s="793">
        <v>1</v>
      </c>
      <c r="AS51" s="790"/>
      <c r="AT51" s="790"/>
      <c r="AU51" s="790"/>
      <c r="AV51" s="790"/>
      <c r="AW51" s="788">
        <v>1</v>
      </c>
      <c r="AX51" s="811">
        <v>250</v>
      </c>
      <c r="AY51" s="811">
        <f t="shared" si="2"/>
        <v>250</v>
      </c>
      <c r="AZ51" s="928" t="s">
        <v>192</v>
      </c>
      <c r="BA51" s="928" t="s">
        <v>388</v>
      </c>
      <c r="BB51" s="811">
        <v>260</v>
      </c>
      <c r="BC51" s="811">
        <v>0</v>
      </c>
      <c r="BD51" s="928" t="s">
        <v>192</v>
      </c>
      <c r="BE51" s="928" t="s">
        <v>388</v>
      </c>
      <c r="BF51" s="811">
        <v>267.5</v>
      </c>
      <c r="BG51" s="811">
        <v>0</v>
      </c>
      <c r="BH51" s="928" t="s">
        <v>192</v>
      </c>
      <c r="BI51" s="928"/>
      <c r="BJ51" s="811">
        <v>275.5</v>
      </c>
      <c r="BK51" s="811">
        <v>0</v>
      </c>
      <c r="BL51" s="928" t="s">
        <v>192</v>
      </c>
      <c r="BM51" s="928"/>
      <c r="BN51" s="811">
        <v>284</v>
      </c>
      <c r="BO51" s="811">
        <v>0</v>
      </c>
      <c r="BP51" s="928" t="s">
        <v>192</v>
      </c>
      <c r="BQ51" s="928"/>
      <c r="BR51" s="811">
        <v>292</v>
      </c>
      <c r="BS51" s="811">
        <v>0</v>
      </c>
      <c r="BT51" s="928" t="s">
        <v>192</v>
      </c>
      <c r="BU51" s="928"/>
      <c r="BV51" s="811"/>
      <c r="BW51" s="811"/>
      <c r="BX51" s="928"/>
      <c r="BY51" s="928"/>
      <c r="BZ51" s="811"/>
      <c r="CA51" s="811"/>
      <c r="CB51" s="928"/>
      <c r="CC51" s="928"/>
      <c r="CD51" s="811"/>
      <c r="CE51" s="811"/>
      <c r="CF51" s="928"/>
      <c r="CG51" s="928"/>
      <c r="CH51" s="811"/>
      <c r="CI51" s="811"/>
      <c r="CJ51" s="928"/>
      <c r="CK51" s="928"/>
      <c r="CL51" s="915">
        <f t="shared" si="0"/>
        <v>1629</v>
      </c>
      <c r="CM51" s="777" t="s">
        <v>99</v>
      </c>
      <c r="CN51" s="777" t="s">
        <v>389</v>
      </c>
      <c r="CO51" s="777" t="s">
        <v>390</v>
      </c>
      <c r="CP51" s="777" t="s">
        <v>391</v>
      </c>
      <c r="CQ51" s="777" t="s">
        <v>392</v>
      </c>
      <c r="CR51" s="819" t="s">
        <v>393</v>
      </c>
      <c r="CS51" s="777" t="s">
        <v>73</v>
      </c>
      <c r="CT51" s="777" t="s">
        <v>75</v>
      </c>
      <c r="CU51" s="777" t="s">
        <v>394</v>
      </c>
      <c r="CV51" s="777" t="s">
        <v>395</v>
      </c>
      <c r="CW51" s="777" t="s">
        <v>396</v>
      </c>
      <c r="CX51" s="819" t="s">
        <v>397</v>
      </c>
      <c r="CY51" s="744"/>
      <c r="CZ51" s="744"/>
      <c r="DA51" s="744"/>
      <c r="DB51" s="744"/>
      <c r="DC51" s="744"/>
      <c r="DD51" s="744"/>
      <c r="DE51" s="744"/>
      <c r="DF51" s="744"/>
      <c r="DG51" s="744"/>
      <c r="DH51" s="744"/>
      <c r="DI51" s="744"/>
      <c r="DJ51" s="744"/>
      <c r="DK51" s="744"/>
      <c r="DL51" s="744"/>
      <c r="DM51" s="744"/>
      <c r="DN51" s="744"/>
      <c r="DO51" s="744"/>
      <c r="DP51" s="744"/>
      <c r="DQ51" s="744"/>
      <c r="DR51" s="744"/>
      <c r="DS51" s="744"/>
      <c r="DT51" s="744"/>
      <c r="DU51" s="744"/>
      <c r="DV51" s="744"/>
      <c r="DW51" s="744"/>
      <c r="DX51" s="744"/>
      <c r="DY51" s="744"/>
      <c r="DZ51" s="744"/>
      <c r="EA51" s="744"/>
      <c r="EB51" s="744"/>
      <c r="EC51" s="744"/>
      <c r="ED51" s="744"/>
      <c r="EE51" s="744"/>
      <c r="EF51" s="744"/>
      <c r="EG51" s="744"/>
      <c r="EH51" s="744"/>
      <c r="EI51" s="744"/>
      <c r="EJ51" s="744"/>
      <c r="EK51" s="744"/>
      <c r="EL51" s="744"/>
      <c r="EM51" s="744"/>
      <c r="EN51" s="744"/>
      <c r="EO51" s="744"/>
      <c r="EP51" s="744"/>
      <c r="EQ51" s="744"/>
      <c r="ER51" s="744"/>
      <c r="ES51" s="744"/>
      <c r="ET51" s="744"/>
      <c r="EU51" s="744"/>
      <c r="EV51" s="744"/>
      <c r="EW51" s="744"/>
      <c r="EX51" s="744"/>
      <c r="EY51" s="744"/>
      <c r="EZ51" s="744"/>
      <c r="FA51" s="744"/>
      <c r="FB51" s="744"/>
      <c r="FC51" s="744"/>
      <c r="FD51" s="744"/>
      <c r="FE51" s="744"/>
      <c r="FF51" s="744"/>
      <c r="FG51" s="744"/>
      <c r="FH51" s="744"/>
      <c r="FI51" s="744"/>
      <c r="FJ51" s="744"/>
      <c r="FK51" s="744"/>
      <c r="FL51" s="744"/>
      <c r="FM51" s="744"/>
      <c r="FN51" s="744"/>
      <c r="FO51" s="744"/>
      <c r="FP51" s="744"/>
      <c r="FQ51" s="744"/>
      <c r="FR51" s="744"/>
      <c r="FS51" s="744"/>
      <c r="FT51" s="744"/>
      <c r="FU51" s="744"/>
      <c r="FV51" s="744"/>
      <c r="FW51" s="744"/>
      <c r="FX51" s="744"/>
      <c r="FY51" s="744"/>
      <c r="FZ51" s="744"/>
      <c r="GA51" s="744"/>
      <c r="GB51" s="744"/>
      <c r="GC51" s="744"/>
      <c r="GD51" s="744"/>
      <c r="GE51" s="744"/>
      <c r="GF51" s="744"/>
      <c r="GG51" s="744"/>
      <c r="GH51" s="744"/>
      <c r="GI51" s="744"/>
      <c r="GJ51" s="744"/>
      <c r="GK51" s="744"/>
      <c r="GL51" s="744"/>
      <c r="GM51" s="744"/>
      <c r="GN51" s="744"/>
      <c r="GO51" s="744"/>
      <c r="GP51" s="744"/>
      <c r="GQ51" s="744"/>
      <c r="GR51" s="744"/>
      <c r="GS51" s="744"/>
      <c r="GT51" s="744"/>
      <c r="GU51" s="744"/>
      <c r="GV51" s="744"/>
      <c r="GW51" s="744"/>
      <c r="GX51" s="744"/>
    </row>
    <row r="52" spans="1:206" s="741" customFormat="1" ht="102" customHeight="1">
      <c r="A52" s="1878"/>
      <c r="B52" s="1876"/>
      <c r="C52" s="1878"/>
      <c r="D52" s="1898"/>
      <c r="E52" s="1917"/>
      <c r="F52" s="1918"/>
      <c r="G52" s="1918"/>
      <c r="H52" s="1918"/>
      <c r="I52" s="1918"/>
      <c r="J52" s="1918"/>
      <c r="K52" s="1919"/>
      <c r="L52" s="1919"/>
      <c r="M52" s="1918"/>
      <c r="N52" s="1918"/>
      <c r="O52" s="1918"/>
      <c r="P52" s="1918"/>
      <c r="Q52" s="1918"/>
      <c r="R52" s="1918"/>
      <c r="S52" s="1918"/>
      <c r="T52" s="1918"/>
      <c r="U52" s="1918"/>
      <c r="V52" s="1918"/>
      <c r="W52" s="1918"/>
      <c r="X52" s="1845" t="s">
        <v>398</v>
      </c>
      <c r="Y52" s="1858">
        <v>0.02</v>
      </c>
      <c r="Z52" s="1841" t="s">
        <v>399</v>
      </c>
      <c r="AA52" s="1841" t="s">
        <v>400</v>
      </c>
      <c r="AB52" s="1854" t="s">
        <v>958</v>
      </c>
      <c r="AC52" s="1848" t="s">
        <v>222</v>
      </c>
      <c r="AD52" s="1848" t="s">
        <v>387</v>
      </c>
      <c r="AE52" s="1883" t="s">
        <v>226</v>
      </c>
      <c r="AF52" s="1868" t="s">
        <v>401</v>
      </c>
      <c r="AG52" s="1869" t="s">
        <v>191</v>
      </c>
      <c r="AH52" s="1869">
        <v>469</v>
      </c>
      <c r="AI52" s="1896">
        <v>0</v>
      </c>
      <c r="AJ52" s="1869">
        <v>2021</v>
      </c>
      <c r="AK52" s="1881">
        <v>45292</v>
      </c>
      <c r="AL52" s="1881">
        <v>48579</v>
      </c>
      <c r="AM52" s="1921"/>
      <c r="AN52" s="1921">
        <v>1</v>
      </c>
      <c r="AO52" s="1921">
        <v>1</v>
      </c>
      <c r="AP52" s="1921">
        <v>1</v>
      </c>
      <c r="AQ52" s="1921">
        <v>1</v>
      </c>
      <c r="AR52" s="794">
        <v>1</v>
      </c>
      <c r="AS52" s="794">
        <v>1</v>
      </c>
      <c r="AT52" s="794">
        <v>1</v>
      </c>
      <c r="AU52" s="794">
        <v>1</v>
      </c>
      <c r="AV52" s="794">
        <v>1</v>
      </c>
      <c r="AW52" s="794">
        <v>9</v>
      </c>
      <c r="AX52" s="806"/>
      <c r="AY52" s="806"/>
      <c r="AZ52" s="807"/>
      <c r="BA52" s="807"/>
      <c r="BB52" s="806">
        <v>8905</v>
      </c>
      <c r="BC52" s="806"/>
      <c r="BD52" s="807" t="s">
        <v>402</v>
      </c>
      <c r="BE52" s="928" t="s">
        <v>388</v>
      </c>
      <c r="BF52" s="811">
        <v>9172</v>
      </c>
      <c r="BG52" s="811">
        <v>0</v>
      </c>
      <c r="BH52" s="928" t="s">
        <v>192</v>
      </c>
      <c r="BI52" s="928"/>
      <c r="BJ52" s="811">
        <v>9447</v>
      </c>
      <c r="BK52" s="811">
        <v>0</v>
      </c>
      <c r="BL52" s="928" t="s">
        <v>192</v>
      </c>
      <c r="BM52" s="928"/>
      <c r="BN52" s="811">
        <v>9731</v>
      </c>
      <c r="BO52" s="811">
        <v>0</v>
      </c>
      <c r="BP52" s="928" t="s">
        <v>192</v>
      </c>
      <c r="BQ52" s="928"/>
      <c r="BR52" s="811">
        <v>10023</v>
      </c>
      <c r="BS52" s="811">
        <v>0</v>
      </c>
      <c r="BT52" s="928" t="s">
        <v>192</v>
      </c>
      <c r="BU52" s="928"/>
      <c r="BV52" s="811">
        <v>10324</v>
      </c>
      <c r="BW52" s="811">
        <v>0</v>
      </c>
      <c r="BX52" s="928" t="s">
        <v>192</v>
      </c>
      <c r="BY52" s="928"/>
      <c r="BZ52" s="811">
        <v>10633</v>
      </c>
      <c r="CA52" s="811">
        <v>0</v>
      </c>
      <c r="CB52" s="928" t="s">
        <v>192</v>
      </c>
      <c r="CC52" s="928"/>
      <c r="CD52" s="811">
        <v>10952</v>
      </c>
      <c r="CE52" s="811">
        <v>0</v>
      </c>
      <c r="CF52" s="928" t="s">
        <v>192</v>
      </c>
      <c r="CG52" s="928"/>
      <c r="CH52" s="811">
        <v>11280</v>
      </c>
      <c r="CI52" s="811">
        <v>0</v>
      </c>
      <c r="CJ52" s="928" t="s">
        <v>192</v>
      </c>
      <c r="CK52" s="928"/>
      <c r="CL52" s="915">
        <f t="shared" si="0"/>
        <v>90467</v>
      </c>
      <c r="CM52" s="777" t="s">
        <v>99</v>
      </c>
      <c r="CN52" s="777" t="s">
        <v>389</v>
      </c>
      <c r="CO52" s="777" t="s">
        <v>390</v>
      </c>
      <c r="CP52" s="777" t="s">
        <v>391</v>
      </c>
      <c r="CQ52" s="777" t="s">
        <v>392</v>
      </c>
      <c r="CR52" s="819" t="s">
        <v>393</v>
      </c>
      <c r="CS52" s="777" t="s">
        <v>73</v>
      </c>
      <c r="CT52" s="777" t="s">
        <v>75</v>
      </c>
      <c r="CU52" s="777" t="s">
        <v>198</v>
      </c>
      <c r="CV52" s="777" t="s">
        <v>199</v>
      </c>
      <c r="CW52" s="777" t="s">
        <v>200</v>
      </c>
      <c r="CX52" s="819" t="s">
        <v>201</v>
      </c>
      <c r="CY52" s="744"/>
      <c r="CZ52" s="744"/>
      <c r="DA52" s="744"/>
      <c r="DB52" s="744"/>
      <c r="DC52" s="744"/>
      <c r="DD52" s="744"/>
      <c r="DE52" s="744"/>
      <c r="DF52" s="744"/>
      <c r="DG52" s="744"/>
      <c r="DH52" s="744"/>
      <c r="DI52" s="744"/>
      <c r="DJ52" s="744"/>
      <c r="DK52" s="744"/>
      <c r="DL52" s="744"/>
      <c r="DM52" s="744"/>
      <c r="DN52" s="744"/>
      <c r="DO52" s="744"/>
      <c r="DP52" s="744"/>
      <c r="DQ52" s="744"/>
      <c r="DR52" s="744"/>
      <c r="DS52" s="744"/>
      <c r="DT52" s="744"/>
      <c r="DU52" s="744"/>
      <c r="DV52" s="744"/>
      <c r="DW52" s="744"/>
      <c r="DX52" s="744"/>
      <c r="DY52" s="744"/>
      <c r="DZ52" s="744"/>
      <c r="EA52" s="744"/>
      <c r="EB52" s="744"/>
      <c r="EC52" s="744"/>
      <c r="ED52" s="744"/>
      <c r="EE52" s="744"/>
      <c r="EF52" s="744"/>
      <c r="EG52" s="744"/>
      <c r="EH52" s="744"/>
      <c r="EI52" s="744"/>
      <c r="EJ52" s="744"/>
      <c r="EK52" s="744"/>
      <c r="EL52" s="744"/>
      <c r="EM52" s="744"/>
      <c r="EN52" s="744"/>
      <c r="EO52" s="744"/>
      <c r="EP52" s="744"/>
      <c r="EQ52" s="744"/>
      <c r="ER52" s="744"/>
      <c r="ES52" s="744"/>
      <c r="ET52" s="744"/>
      <c r="EU52" s="744"/>
      <c r="EV52" s="744"/>
      <c r="EW52" s="744"/>
      <c r="EX52" s="744"/>
      <c r="EY52" s="744"/>
      <c r="EZ52" s="744"/>
      <c r="FA52" s="744"/>
      <c r="FB52" s="744"/>
      <c r="FC52" s="744"/>
      <c r="FD52" s="744"/>
      <c r="FE52" s="744"/>
      <c r="FF52" s="744"/>
      <c r="FG52" s="744"/>
      <c r="FH52" s="744"/>
      <c r="FI52" s="744"/>
      <c r="FJ52" s="744"/>
      <c r="FK52" s="744"/>
      <c r="FL52" s="744"/>
      <c r="FM52" s="744"/>
      <c r="FN52" s="744"/>
      <c r="FO52" s="744"/>
      <c r="FP52" s="744"/>
      <c r="FQ52" s="744"/>
      <c r="FR52" s="744"/>
      <c r="FS52" s="744"/>
      <c r="FT52" s="744"/>
      <c r="FU52" s="744"/>
      <c r="FV52" s="744"/>
      <c r="FW52" s="744"/>
      <c r="FX52" s="744"/>
      <c r="FY52" s="744"/>
      <c r="FZ52" s="744"/>
      <c r="GA52" s="744"/>
      <c r="GB52" s="744"/>
      <c r="GC52" s="744"/>
      <c r="GD52" s="744"/>
      <c r="GE52" s="744"/>
      <c r="GF52" s="744"/>
      <c r="GG52" s="744"/>
      <c r="GH52" s="744"/>
      <c r="GI52" s="744"/>
      <c r="GJ52" s="744"/>
      <c r="GK52" s="744"/>
      <c r="GL52" s="744"/>
      <c r="GM52" s="744"/>
      <c r="GN52" s="744"/>
      <c r="GO52" s="744"/>
      <c r="GP52" s="744"/>
      <c r="GQ52" s="744"/>
      <c r="GR52" s="744"/>
      <c r="GS52" s="744"/>
      <c r="GT52" s="744"/>
      <c r="GU52" s="744"/>
      <c r="GV52" s="744"/>
      <c r="GW52" s="744"/>
      <c r="GX52" s="744"/>
    </row>
    <row r="53" spans="1:206" s="743" customFormat="1" ht="102" customHeight="1">
      <c r="A53" s="1878"/>
      <c r="B53" s="1876"/>
      <c r="C53" s="1878"/>
      <c r="D53" s="1898"/>
      <c r="E53" s="1917"/>
      <c r="F53" s="1918"/>
      <c r="G53" s="1918"/>
      <c r="H53" s="1918"/>
      <c r="I53" s="1918"/>
      <c r="J53" s="1918"/>
      <c r="K53" s="1919"/>
      <c r="L53" s="1919"/>
      <c r="M53" s="1918"/>
      <c r="N53" s="1918"/>
      <c r="O53" s="1918"/>
      <c r="P53" s="1918"/>
      <c r="Q53" s="1918"/>
      <c r="R53" s="1918"/>
      <c r="S53" s="1918"/>
      <c r="T53" s="1918"/>
      <c r="U53" s="1918"/>
      <c r="V53" s="1918"/>
      <c r="W53" s="1918"/>
      <c r="X53" s="1845" t="s">
        <v>403</v>
      </c>
      <c r="Y53" s="1858">
        <v>0.02</v>
      </c>
      <c r="Z53" s="1841" t="s">
        <v>404</v>
      </c>
      <c r="AA53" s="1841" t="s">
        <v>405</v>
      </c>
      <c r="AB53" s="1854" t="s">
        <v>958</v>
      </c>
      <c r="AC53" s="1848" t="s">
        <v>406</v>
      </c>
      <c r="AD53" s="1848" t="s">
        <v>407</v>
      </c>
      <c r="AE53" s="1883" t="s">
        <v>226</v>
      </c>
      <c r="AF53" s="1868" t="s">
        <v>183</v>
      </c>
      <c r="AG53" s="1869" t="s">
        <v>191</v>
      </c>
      <c r="AH53" s="1869">
        <v>375</v>
      </c>
      <c r="AI53" s="1896">
        <v>0</v>
      </c>
      <c r="AJ53" s="1869">
        <v>2021</v>
      </c>
      <c r="AK53" s="1872">
        <v>45078</v>
      </c>
      <c r="AL53" s="1881">
        <v>48579</v>
      </c>
      <c r="AM53" s="795">
        <v>0.05</v>
      </c>
      <c r="AN53" s="795">
        <v>0.2</v>
      </c>
      <c r="AO53" s="795">
        <v>0.3</v>
      </c>
      <c r="AP53" s="795">
        <v>0.5</v>
      </c>
      <c r="AQ53" s="795">
        <v>0.6</v>
      </c>
      <c r="AR53" s="795">
        <v>0.6</v>
      </c>
      <c r="AS53" s="795">
        <v>0.8</v>
      </c>
      <c r="AT53" s="795">
        <v>0.8</v>
      </c>
      <c r="AU53" s="795">
        <v>0.8</v>
      </c>
      <c r="AV53" s="795">
        <v>1</v>
      </c>
      <c r="AW53" s="795">
        <v>1</v>
      </c>
      <c r="AX53" s="806">
        <v>3160.34</v>
      </c>
      <c r="AY53" s="806">
        <v>1875</v>
      </c>
      <c r="AZ53" s="807" t="s">
        <v>192</v>
      </c>
      <c r="BA53" s="808" t="s">
        <v>408</v>
      </c>
      <c r="BB53" s="806">
        <v>15987.27</v>
      </c>
      <c r="BC53" s="806">
        <v>0</v>
      </c>
      <c r="BD53" s="808" t="s">
        <v>409</v>
      </c>
      <c r="BE53" s="810"/>
      <c r="BF53" s="811">
        <v>4994.93</v>
      </c>
      <c r="BG53" s="811">
        <v>0</v>
      </c>
      <c r="BH53" s="808" t="s">
        <v>409</v>
      </c>
      <c r="BI53" s="810"/>
      <c r="BJ53" s="811">
        <v>9353.0300000000007</v>
      </c>
      <c r="BK53" s="811">
        <v>0</v>
      </c>
      <c r="BL53" s="808" t="s">
        <v>409</v>
      </c>
      <c r="BM53" s="810"/>
      <c r="BN53" s="811">
        <v>11603.12</v>
      </c>
      <c r="BO53" s="811">
        <v>0</v>
      </c>
      <c r="BP53" s="808" t="s">
        <v>409</v>
      </c>
      <c r="BQ53" s="810"/>
      <c r="BR53" s="811">
        <v>68116.91</v>
      </c>
      <c r="BS53" s="811">
        <v>0</v>
      </c>
      <c r="BT53" s="808" t="s">
        <v>409</v>
      </c>
      <c r="BU53" s="810"/>
      <c r="BV53" s="811">
        <v>80365.91</v>
      </c>
      <c r="BW53" s="811">
        <v>80366</v>
      </c>
      <c r="BX53" s="810" t="s">
        <v>410</v>
      </c>
      <c r="BY53" s="810"/>
      <c r="BZ53" s="811">
        <v>82365.91</v>
      </c>
      <c r="CA53" s="811">
        <v>82366</v>
      </c>
      <c r="CB53" s="810" t="s">
        <v>410</v>
      </c>
      <c r="CC53" s="810"/>
      <c r="CD53" s="811">
        <v>81058.94</v>
      </c>
      <c r="CE53" s="811">
        <v>81059</v>
      </c>
      <c r="CF53" s="810" t="s">
        <v>410</v>
      </c>
      <c r="CG53" s="810"/>
      <c r="CH53" s="811">
        <v>94840.82</v>
      </c>
      <c r="CI53" s="811">
        <v>94841</v>
      </c>
      <c r="CJ53" s="810" t="s">
        <v>410</v>
      </c>
      <c r="CK53" s="810"/>
      <c r="CL53" s="915">
        <f t="shared" si="0"/>
        <v>451847.18000000005</v>
      </c>
      <c r="CM53" s="777" t="s">
        <v>119</v>
      </c>
      <c r="CN53" s="777" t="s">
        <v>121</v>
      </c>
      <c r="CO53" s="777" t="s">
        <v>411</v>
      </c>
      <c r="CP53" s="777" t="s">
        <v>412</v>
      </c>
      <c r="CQ53" s="823" t="s">
        <v>413</v>
      </c>
      <c r="CR53" s="819" t="s">
        <v>414</v>
      </c>
      <c r="CS53" s="777" t="s">
        <v>415</v>
      </c>
      <c r="CT53" s="777" t="s">
        <v>416</v>
      </c>
      <c r="CU53" s="777" t="s">
        <v>417</v>
      </c>
      <c r="CV53" s="823" t="s">
        <v>418</v>
      </c>
      <c r="CW53" s="823" t="s">
        <v>419</v>
      </c>
      <c r="CX53" s="819" t="s">
        <v>420</v>
      </c>
    </row>
    <row r="54" spans="1:206" s="742" customFormat="1" ht="95.25" customHeight="1">
      <c r="A54" s="1878"/>
      <c r="B54" s="1876"/>
      <c r="C54" s="1878"/>
      <c r="D54" s="1898"/>
      <c r="E54" s="1917"/>
      <c r="F54" s="1918"/>
      <c r="G54" s="1918"/>
      <c r="H54" s="1918"/>
      <c r="I54" s="1918"/>
      <c r="J54" s="1918"/>
      <c r="K54" s="1919"/>
      <c r="L54" s="1919"/>
      <c r="M54" s="1918"/>
      <c r="N54" s="1918"/>
      <c r="O54" s="1918"/>
      <c r="P54" s="1918"/>
      <c r="Q54" s="1918"/>
      <c r="R54" s="1918"/>
      <c r="S54" s="1918"/>
      <c r="T54" s="1918"/>
      <c r="U54" s="1918"/>
      <c r="V54" s="1918"/>
      <c r="W54" s="1918"/>
      <c r="X54" s="1859" t="s">
        <v>421</v>
      </c>
      <c r="Y54" s="1860">
        <v>0.02</v>
      </c>
      <c r="Z54" s="1859" t="s">
        <v>422</v>
      </c>
      <c r="AA54" s="1859" t="s">
        <v>423</v>
      </c>
      <c r="AB54" s="1854" t="s">
        <v>958</v>
      </c>
      <c r="AC54" s="1859" t="s">
        <v>222</v>
      </c>
      <c r="AD54" s="1922" t="s">
        <v>268</v>
      </c>
      <c r="AE54" s="1923" t="s">
        <v>208</v>
      </c>
      <c r="AF54" s="1923" t="s">
        <v>183</v>
      </c>
      <c r="AG54" s="1923" t="s">
        <v>191</v>
      </c>
      <c r="AH54" s="1924">
        <v>228</v>
      </c>
      <c r="AI54" s="1923">
        <v>0</v>
      </c>
      <c r="AJ54" s="1923">
        <v>2024</v>
      </c>
      <c r="AK54" s="1925">
        <v>45658</v>
      </c>
      <c r="AL54" s="1925">
        <v>47848</v>
      </c>
      <c r="AM54" s="1926"/>
      <c r="AN54" s="1926"/>
      <c r="AO54" s="1926">
        <v>0.2</v>
      </c>
      <c r="AP54" s="1926">
        <v>0.4</v>
      </c>
      <c r="AQ54" s="1926">
        <v>0.6</v>
      </c>
      <c r="AR54" s="849">
        <v>0.8</v>
      </c>
      <c r="AS54" s="849">
        <v>0.9</v>
      </c>
      <c r="AT54" s="849">
        <v>1</v>
      </c>
      <c r="AU54" s="850"/>
      <c r="AV54" s="850"/>
      <c r="AW54" s="849">
        <v>1</v>
      </c>
      <c r="AX54" s="851"/>
      <c r="AY54" s="852"/>
      <c r="AZ54" s="852"/>
      <c r="BA54" s="848"/>
      <c r="BB54" s="848"/>
      <c r="BC54" s="853"/>
      <c r="BD54" s="853"/>
      <c r="BE54" s="853"/>
      <c r="BF54" s="853">
        <v>180</v>
      </c>
      <c r="BG54" s="853">
        <v>180</v>
      </c>
      <c r="BH54" s="853" t="s">
        <v>424</v>
      </c>
      <c r="BI54" s="853"/>
      <c r="BJ54" s="853">
        <v>180</v>
      </c>
      <c r="BK54" s="853"/>
      <c r="BL54" s="853" t="s">
        <v>424</v>
      </c>
      <c r="BM54" s="853"/>
      <c r="BN54" s="853">
        <v>180</v>
      </c>
      <c r="BO54" s="853"/>
      <c r="BP54" s="853" t="s">
        <v>424</v>
      </c>
      <c r="BQ54" s="853"/>
      <c r="BR54" s="853">
        <v>180</v>
      </c>
      <c r="BS54" s="853"/>
      <c r="BT54" s="853" t="s">
        <v>424</v>
      </c>
      <c r="BU54" s="853"/>
      <c r="BV54" s="853">
        <v>180</v>
      </c>
      <c r="BW54" s="853"/>
      <c r="BX54" s="853" t="s">
        <v>424</v>
      </c>
      <c r="BY54" s="853"/>
      <c r="BZ54" s="853">
        <v>180</v>
      </c>
      <c r="CA54" s="853"/>
      <c r="CB54" s="853" t="s">
        <v>424</v>
      </c>
      <c r="CC54" s="853"/>
      <c r="CD54" s="853"/>
      <c r="CE54" s="853"/>
      <c r="CF54" s="853"/>
      <c r="CG54" s="853"/>
      <c r="CH54" s="853"/>
      <c r="CI54" s="853"/>
      <c r="CJ54" s="853"/>
      <c r="CK54" s="853"/>
      <c r="CL54" s="852">
        <f t="shared" si="0"/>
        <v>1080</v>
      </c>
      <c r="CM54" s="854" t="s">
        <v>73</v>
      </c>
      <c r="CN54" s="847" t="s">
        <v>75</v>
      </c>
      <c r="CO54" s="847" t="s">
        <v>425</v>
      </c>
      <c r="CP54" s="847" t="s">
        <v>426</v>
      </c>
      <c r="CQ54" s="847" t="s">
        <v>427</v>
      </c>
      <c r="CR54" s="855" t="s">
        <v>428</v>
      </c>
      <c r="CS54" s="781"/>
      <c r="CT54" s="777"/>
      <c r="CU54" s="781"/>
      <c r="CV54" s="777"/>
      <c r="CW54" s="777"/>
      <c r="CX54" s="777"/>
      <c r="CY54" s="809"/>
      <c r="CZ54" s="825"/>
      <c r="DA54" s="744"/>
      <c r="DB54" s="744"/>
      <c r="DC54" s="744"/>
      <c r="DD54" s="744"/>
      <c r="DE54" s="744"/>
      <c r="DF54" s="744"/>
      <c r="DG54" s="744"/>
      <c r="DH54" s="744"/>
      <c r="DI54" s="744"/>
      <c r="DJ54" s="744"/>
      <c r="DK54" s="744"/>
      <c r="DL54" s="744"/>
      <c r="DM54" s="744"/>
      <c r="DN54" s="744"/>
      <c r="DO54" s="744"/>
      <c r="DP54" s="744"/>
      <c r="DQ54" s="744"/>
      <c r="DR54" s="744"/>
      <c r="DS54" s="744"/>
      <c r="DT54" s="744"/>
      <c r="DU54" s="744"/>
      <c r="DV54" s="744"/>
      <c r="DW54" s="744"/>
      <c r="DX54" s="744"/>
      <c r="DY54" s="744"/>
      <c r="DZ54" s="744"/>
      <c r="EA54" s="744"/>
      <c r="EB54" s="744"/>
      <c r="EC54" s="744"/>
      <c r="ED54" s="744"/>
      <c r="EE54" s="744"/>
      <c r="EF54" s="744"/>
      <c r="EG54" s="744"/>
      <c r="EH54" s="744"/>
      <c r="EI54" s="744"/>
      <c r="EJ54" s="744"/>
      <c r="EK54" s="744"/>
      <c r="EL54" s="744"/>
      <c r="EM54" s="744"/>
      <c r="EN54" s="744"/>
      <c r="EO54" s="744"/>
      <c r="EP54" s="744"/>
      <c r="EQ54" s="744"/>
      <c r="ER54" s="744"/>
      <c r="ES54" s="744"/>
      <c r="ET54" s="744"/>
      <c r="EU54" s="744"/>
      <c r="EV54" s="744"/>
      <c r="EW54" s="744"/>
      <c r="EX54" s="744"/>
      <c r="EY54" s="744"/>
      <c r="EZ54" s="744"/>
      <c r="FA54" s="744"/>
      <c r="FB54" s="744"/>
      <c r="FC54" s="744"/>
      <c r="FD54" s="744"/>
      <c r="FE54" s="744"/>
      <c r="FF54" s="744"/>
      <c r="FG54" s="744"/>
      <c r="FH54" s="744"/>
      <c r="FI54" s="744"/>
      <c r="FJ54" s="744"/>
      <c r="FK54" s="744"/>
      <c r="FL54" s="744"/>
      <c r="FM54" s="744"/>
      <c r="FN54" s="744"/>
      <c r="FO54" s="744"/>
      <c r="FP54" s="744"/>
      <c r="FQ54" s="744"/>
      <c r="FR54" s="744"/>
      <c r="FS54" s="744"/>
      <c r="FT54" s="744"/>
      <c r="FU54" s="744"/>
      <c r="FV54" s="744"/>
      <c r="FW54" s="744"/>
      <c r="FX54" s="744"/>
      <c r="FY54" s="744"/>
      <c r="FZ54" s="744"/>
      <c r="GA54" s="744"/>
      <c r="GB54" s="744"/>
      <c r="GC54" s="744"/>
      <c r="GD54" s="744"/>
      <c r="GE54" s="744"/>
      <c r="GF54" s="744"/>
      <c r="GG54" s="744"/>
      <c r="GH54" s="744"/>
      <c r="GI54" s="744"/>
      <c r="GJ54" s="744"/>
      <c r="GK54" s="744"/>
      <c r="GL54" s="744"/>
      <c r="GM54" s="744"/>
      <c r="GN54" s="744"/>
      <c r="GO54" s="744"/>
      <c r="GP54" s="744"/>
      <c r="GQ54" s="744"/>
      <c r="GR54" s="744"/>
      <c r="GS54" s="744"/>
      <c r="GT54" s="744"/>
      <c r="GU54" s="744"/>
      <c r="GV54" s="744"/>
      <c r="GW54" s="744"/>
      <c r="GX54" s="744"/>
    </row>
    <row r="55" spans="1:206" s="742" customFormat="1" ht="95.25" customHeight="1">
      <c r="A55" s="1878"/>
      <c r="B55" s="1876"/>
      <c r="C55" s="1878"/>
      <c r="D55" s="1898"/>
      <c r="E55" s="1917"/>
      <c r="F55" s="1918"/>
      <c r="G55" s="1918"/>
      <c r="H55" s="1918"/>
      <c r="I55" s="1918"/>
      <c r="J55" s="1918"/>
      <c r="K55" s="1919"/>
      <c r="L55" s="1919"/>
      <c r="M55" s="1918"/>
      <c r="N55" s="1918"/>
      <c r="O55" s="1918"/>
      <c r="P55" s="1918"/>
      <c r="Q55" s="1918"/>
      <c r="R55" s="1918"/>
      <c r="S55" s="1918"/>
      <c r="T55" s="1918"/>
      <c r="U55" s="1918"/>
      <c r="V55" s="1918"/>
      <c r="W55" s="1918"/>
      <c r="X55" s="1859" t="s">
        <v>429</v>
      </c>
      <c r="Y55" s="1860">
        <v>0.03</v>
      </c>
      <c r="Z55" s="1859" t="s">
        <v>430</v>
      </c>
      <c r="AA55" s="1859" t="s">
        <v>431</v>
      </c>
      <c r="AB55" s="1854" t="s">
        <v>958</v>
      </c>
      <c r="AC55" s="1859" t="s">
        <v>222</v>
      </c>
      <c r="AD55" s="1922" t="s">
        <v>268</v>
      </c>
      <c r="AE55" s="1923" t="s">
        <v>208</v>
      </c>
      <c r="AF55" s="1923" t="s">
        <v>183</v>
      </c>
      <c r="AG55" s="1923" t="s">
        <v>191</v>
      </c>
      <c r="AH55" s="1924">
        <v>228</v>
      </c>
      <c r="AI55" s="1923">
        <v>0</v>
      </c>
      <c r="AJ55" s="1923">
        <v>2024</v>
      </c>
      <c r="AK55" s="1925">
        <v>45658</v>
      </c>
      <c r="AL55" s="1925">
        <v>48579</v>
      </c>
      <c r="AM55" s="1926"/>
      <c r="AN55" s="1926"/>
      <c r="AO55" s="1926">
        <v>0.1</v>
      </c>
      <c r="AP55" s="1926">
        <v>0.4</v>
      </c>
      <c r="AQ55" s="1926">
        <v>0.7</v>
      </c>
      <c r="AR55" s="849">
        <v>1</v>
      </c>
      <c r="AS55" s="849">
        <v>1</v>
      </c>
      <c r="AT55" s="849">
        <v>1</v>
      </c>
      <c r="AU55" s="849">
        <v>1</v>
      </c>
      <c r="AV55" s="849">
        <v>1</v>
      </c>
      <c r="AW55" s="849">
        <v>1</v>
      </c>
      <c r="AX55" s="856"/>
      <c r="AY55" s="852"/>
      <c r="AZ55" s="852"/>
      <c r="BA55" s="848"/>
      <c r="BB55" s="848"/>
      <c r="BC55" s="853"/>
      <c r="BD55" s="853"/>
      <c r="BE55" s="853"/>
      <c r="BF55" s="853">
        <v>180</v>
      </c>
      <c r="BG55" s="853">
        <v>180</v>
      </c>
      <c r="BH55" s="853" t="s">
        <v>424</v>
      </c>
      <c r="BI55" s="853"/>
      <c r="BJ55" s="853">
        <v>180</v>
      </c>
      <c r="BK55" s="853"/>
      <c r="BL55" s="853" t="s">
        <v>424</v>
      </c>
      <c r="BM55" s="853"/>
      <c r="BN55" s="853">
        <v>180</v>
      </c>
      <c r="BO55" s="853"/>
      <c r="BP55" s="853" t="s">
        <v>424</v>
      </c>
      <c r="BQ55" s="853"/>
      <c r="BR55" s="853">
        <v>180</v>
      </c>
      <c r="BS55" s="853"/>
      <c r="BT55" s="853" t="s">
        <v>424</v>
      </c>
      <c r="BU55" s="853"/>
      <c r="BV55" s="853">
        <v>180</v>
      </c>
      <c r="BW55" s="853"/>
      <c r="BX55" s="853" t="s">
        <v>424</v>
      </c>
      <c r="BY55" s="853"/>
      <c r="BZ55" s="853">
        <v>180</v>
      </c>
      <c r="CA55" s="853"/>
      <c r="CB55" s="853" t="s">
        <v>424</v>
      </c>
      <c r="CC55" s="853"/>
      <c r="CD55" s="853">
        <v>180</v>
      </c>
      <c r="CE55" s="853"/>
      <c r="CF55" s="853" t="s">
        <v>424</v>
      </c>
      <c r="CG55" s="941"/>
      <c r="CH55" s="853">
        <v>180</v>
      </c>
      <c r="CI55" s="853"/>
      <c r="CJ55" s="853" t="s">
        <v>424</v>
      </c>
      <c r="CK55" s="941"/>
      <c r="CL55" s="942">
        <f t="shared" si="0"/>
        <v>1440</v>
      </c>
      <c r="CM55" s="854" t="s">
        <v>73</v>
      </c>
      <c r="CN55" s="847" t="s">
        <v>75</v>
      </c>
      <c r="CO55" s="847" t="s">
        <v>425</v>
      </c>
      <c r="CP55" s="847" t="s">
        <v>426</v>
      </c>
      <c r="CQ55" s="847" t="s">
        <v>427</v>
      </c>
      <c r="CR55" s="855" t="s">
        <v>428</v>
      </c>
      <c r="CS55" s="781"/>
      <c r="CT55" s="777"/>
      <c r="CU55" s="781"/>
      <c r="CV55" s="777"/>
      <c r="CW55" s="777"/>
      <c r="CX55" s="777"/>
      <c r="CY55" s="809"/>
      <c r="CZ55" s="825"/>
      <c r="DA55" s="744"/>
      <c r="DB55" s="744"/>
      <c r="DC55" s="744"/>
      <c r="DD55" s="744"/>
      <c r="DE55" s="744"/>
      <c r="DF55" s="744"/>
      <c r="DG55" s="744"/>
      <c r="DH55" s="744"/>
      <c r="DI55" s="744"/>
      <c r="DJ55" s="744"/>
      <c r="DK55" s="744"/>
      <c r="DL55" s="744"/>
      <c r="DM55" s="744"/>
      <c r="DN55" s="744"/>
      <c r="DO55" s="744"/>
      <c r="DP55" s="744"/>
      <c r="DQ55" s="744"/>
      <c r="DR55" s="744"/>
      <c r="DS55" s="744"/>
      <c r="DT55" s="744"/>
      <c r="DU55" s="744"/>
      <c r="DV55" s="744"/>
      <c r="DW55" s="744"/>
      <c r="DX55" s="744"/>
      <c r="DY55" s="744"/>
      <c r="DZ55" s="744"/>
      <c r="EA55" s="744"/>
      <c r="EB55" s="744"/>
      <c r="EC55" s="744"/>
      <c r="ED55" s="744"/>
      <c r="EE55" s="744"/>
      <c r="EF55" s="744"/>
      <c r="EG55" s="744"/>
      <c r="EH55" s="744"/>
      <c r="EI55" s="744"/>
      <c r="EJ55" s="744"/>
      <c r="EK55" s="744"/>
      <c r="EL55" s="744"/>
      <c r="EM55" s="744"/>
      <c r="EN55" s="744"/>
      <c r="EO55" s="744"/>
      <c r="EP55" s="744"/>
      <c r="EQ55" s="744"/>
      <c r="ER55" s="744"/>
      <c r="ES55" s="744"/>
      <c r="ET55" s="744"/>
      <c r="EU55" s="744"/>
      <c r="EV55" s="744"/>
      <c r="EW55" s="744"/>
      <c r="EX55" s="744"/>
      <c r="EY55" s="744"/>
      <c r="EZ55" s="744"/>
      <c r="FA55" s="744"/>
      <c r="FB55" s="744"/>
      <c r="FC55" s="744"/>
      <c r="FD55" s="744"/>
      <c r="FE55" s="744"/>
      <c r="FF55" s="744"/>
      <c r="FG55" s="744"/>
      <c r="FH55" s="744"/>
      <c r="FI55" s="744"/>
      <c r="FJ55" s="744"/>
      <c r="FK55" s="744"/>
      <c r="FL55" s="744"/>
      <c r="FM55" s="744"/>
      <c r="FN55" s="744"/>
      <c r="FO55" s="744"/>
      <c r="FP55" s="744"/>
      <c r="FQ55" s="744"/>
      <c r="FR55" s="744"/>
      <c r="FS55" s="744"/>
      <c r="FT55" s="744"/>
      <c r="FU55" s="744"/>
      <c r="FV55" s="744"/>
      <c r="FW55" s="744"/>
      <c r="FX55" s="744"/>
      <c r="FY55" s="744"/>
      <c r="FZ55" s="744"/>
      <c r="GA55" s="744"/>
      <c r="GB55" s="744"/>
      <c r="GC55" s="744"/>
      <c r="GD55" s="744"/>
      <c r="GE55" s="744"/>
      <c r="GF55" s="744"/>
      <c r="GG55" s="744"/>
      <c r="GH55" s="744"/>
      <c r="GI55" s="744"/>
      <c r="GJ55" s="744"/>
      <c r="GK55" s="744"/>
      <c r="GL55" s="744"/>
      <c r="GM55" s="744"/>
      <c r="GN55" s="744"/>
      <c r="GO55" s="744"/>
      <c r="GP55" s="744"/>
      <c r="GQ55" s="744"/>
      <c r="GR55" s="744"/>
      <c r="GS55" s="744"/>
      <c r="GT55" s="744"/>
      <c r="GU55" s="744"/>
      <c r="GV55" s="744"/>
      <c r="GW55" s="744"/>
      <c r="GX55" s="744"/>
    </row>
    <row r="56" spans="1:206" s="742" customFormat="1" ht="95.25" customHeight="1">
      <c r="A56" s="1863" t="s">
        <v>432</v>
      </c>
      <c r="B56" s="1864">
        <v>0.16</v>
      </c>
      <c r="C56" s="1863" t="s">
        <v>433</v>
      </c>
      <c r="D56" s="1891">
        <v>0.16</v>
      </c>
      <c r="E56" s="1893" t="s">
        <v>434</v>
      </c>
      <c r="F56" s="1893" t="s">
        <v>435</v>
      </c>
      <c r="G56" s="1893" t="s">
        <v>226</v>
      </c>
      <c r="H56" s="1893" t="s">
        <v>183</v>
      </c>
      <c r="I56" s="1893">
        <v>6.81</v>
      </c>
      <c r="J56" s="1893">
        <v>2021</v>
      </c>
      <c r="K56" s="1894">
        <v>45078</v>
      </c>
      <c r="L56" s="1894">
        <v>48579</v>
      </c>
      <c r="M56" s="1927">
        <f>7.47+0.5</f>
        <v>7.97</v>
      </c>
      <c r="N56" s="1927">
        <f>7.94+1</f>
        <v>8.94</v>
      </c>
      <c r="O56" s="1927">
        <f>7.96+1</f>
        <v>8.9600000000000009</v>
      </c>
      <c r="P56" s="1893">
        <f>8.27+1</f>
        <v>9.27</v>
      </c>
      <c r="Q56" s="1893">
        <f>8.39+1</f>
        <v>9.39</v>
      </c>
      <c r="R56" s="1893">
        <f>8.63+1</f>
        <v>9.6300000000000008</v>
      </c>
      <c r="S56" s="1893">
        <f>8.8+1</f>
        <v>9.8000000000000007</v>
      </c>
      <c r="T56" s="1893">
        <v>9.8000000000000007</v>
      </c>
      <c r="U56" s="1893">
        <v>9.8000000000000007</v>
      </c>
      <c r="V56" s="1893">
        <v>9.8000000000000007</v>
      </c>
      <c r="W56" s="1893">
        <v>9.8000000000000007</v>
      </c>
      <c r="X56" s="1845" t="s">
        <v>436</v>
      </c>
      <c r="Y56" s="1849">
        <v>0.05</v>
      </c>
      <c r="Z56" s="1841" t="s">
        <v>437</v>
      </c>
      <c r="AA56" s="1841" t="s">
        <v>438</v>
      </c>
      <c r="AB56" s="1854" t="s">
        <v>958</v>
      </c>
      <c r="AC56" s="1848" t="s">
        <v>263</v>
      </c>
      <c r="AD56" s="1848" t="s">
        <v>439</v>
      </c>
      <c r="AE56" s="1883" t="s">
        <v>189</v>
      </c>
      <c r="AF56" s="1868" t="s">
        <v>190</v>
      </c>
      <c r="AG56" s="1869" t="s">
        <v>191</v>
      </c>
      <c r="AH56" s="1869">
        <v>469</v>
      </c>
      <c r="AI56" s="1896">
        <v>0</v>
      </c>
      <c r="AJ56" s="1869">
        <v>2021</v>
      </c>
      <c r="AK56" s="1872">
        <v>45078</v>
      </c>
      <c r="AL56" s="1881">
        <v>48579</v>
      </c>
      <c r="AM56" s="1921">
        <v>7000</v>
      </c>
      <c r="AN56" s="1921">
        <v>4500</v>
      </c>
      <c r="AO56" s="1921">
        <v>4500</v>
      </c>
      <c r="AP56" s="1921">
        <v>4500</v>
      </c>
      <c r="AQ56" s="1921">
        <v>4500</v>
      </c>
      <c r="AR56" s="794">
        <v>4500</v>
      </c>
      <c r="AS56" s="794">
        <v>4500</v>
      </c>
      <c r="AT56" s="794">
        <v>4500</v>
      </c>
      <c r="AU56" s="794">
        <v>4500</v>
      </c>
      <c r="AV56" s="794">
        <v>4500</v>
      </c>
      <c r="AW56" s="794">
        <v>47500</v>
      </c>
      <c r="AX56" s="922">
        <v>14000</v>
      </c>
      <c r="AY56" s="922">
        <f t="shared" ref="AY56:AY62" si="3">AX56</f>
        <v>14000</v>
      </c>
      <c r="AZ56" s="925" t="s">
        <v>440</v>
      </c>
      <c r="BA56" s="924">
        <v>7913</v>
      </c>
      <c r="BB56" s="922">
        <v>9000</v>
      </c>
      <c r="BC56" s="922">
        <v>0</v>
      </c>
      <c r="BD56" s="925" t="s">
        <v>440</v>
      </c>
      <c r="BE56" s="922"/>
      <c r="BF56" s="922">
        <v>9000</v>
      </c>
      <c r="BG56" s="922">
        <v>0</v>
      </c>
      <c r="BH56" s="925" t="s">
        <v>440</v>
      </c>
      <c r="BI56" s="922"/>
      <c r="BJ56" s="922">
        <v>9000</v>
      </c>
      <c r="BK56" s="922">
        <v>0</v>
      </c>
      <c r="BL56" s="925" t="s">
        <v>440</v>
      </c>
      <c r="BM56" s="922"/>
      <c r="BN56" s="922">
        <v>9000</v>
      </c>
      <c r="BO56" s="922">
        <v>0</v>
      </c>
      <c r="BP56" s="925" t="s">
        <v>440</v>
      </c>
      <c r="BQ56" s="922"/>
      <c r="BR56" s="922">
        <v>9000</v>
      </c>
      <c r="BS56" s="922">
        <v>0</v>
      </c>
      <c r="BT56" s="925" t="s">
        <v>440</v>
      </c>
      <c r="BU56" s="922"/>
      <c r="BV56" s="922">
        <v>9000</v>
      </c>
      <c r="BW56" s="922">
        <v>0</v>
      </c>
      <c r="BX56" s="925" t="s">
        <v>440</v>
      </c>
      <c r="BY56" s="922"/>
      <c r="BZ56" s="922">
        <v>9000</v>
      </c>
      <c r="CA56" s="922">
        <v>0</v>
      </c>
      <c r="CB56" s="925" t="s">
        <v>440</v>
      </c>
      <c r="CC56" s="922"/>
      <c r="CD56" s="922">
        <v>9000</v>
      </c>
      <c r="CE56" s="922">
        <v>0</v>
      </c>
      <c r="CF56" s="925" t="s">
        <v>440</v>
      </c>
      <c r="CG56" s="922"/>
      <c r="CH56" s="922">
        <v>9000</v>
      </c>
      <c r="CI56" s="922">
        <v>0</v>
      </c>
      <c r="CJ56" s="925" t="s">
        <v>440</v>
      </c>
      <c r="CK56" s="922"/>
      <c r="CL56" s="915">
        <f t="shared" ref="CL56:CL62" si="4">CH56+CD56+BZ56+BV56+BR56+BN56+BJ56+BF56+BB56+AX56</f>
        <v>95000</v>
      </c>
      <c r="CM56" s="777" t="s">
        <v>86</v>
      </c>
      <c r="CN56" s="777" t="s">
        <v>441</v>
      </c>
      <c r="CO56" s="777" t="s">
        <v>442</v>
      </c>
      <c r="CP56" s="777" t="s">
        <v>443</v>
      </c>
      <c r="CQ56" s="777" t="s">
        <v>444</v>
      </c>
      <c r="CR56" s="819" t="s">
        <v>445</v>
      </c>
      <c r="CS56" s="781"/>
      <c r="CT56" s="777"/>
      <c r="CU56" s="781"/>
      <c r="CV56" s="777"/>
      <c r="CW56" s="777"/>
      <c r="CX56" s="777"/>
      <c r="CY56" s="809">
        <f>CL56+CL57+CL58+CL59+CL60+CL61+CL62</f>
        <v>112387</v>
      </c>
      <c r="CZ56" s="825">
        <f>CY56/$CY$64</f>
        <v>0.15154769043646038</v>
      </c>
      <c r="DA56" s="744"/>
      <c r="DB56" s="744"/>
      <c r="DC56" s="744"/>
      <c r="DD56" s="744"/>
      <c r="DE56" s="744"/>
      <c r="DF56" s="744"/>
      <c r="DG56" s="744"/>
      <c r="DH56" s="744"/>
      <c r="DI56" s="744"/>
      <c r="DJ56" s="744"/>
      <c r="DK56" s="744"/>
      <c r="DL56" s="744"/>
      <c r="DM56" s="744"/>
      <c r="DN56" s="744"/>
      <c r="DO56" s="744"/>
      <c r="DP56" s="744"/>
      <c r="DQ56" s="744"/>
      <c r="DR56" s="744"/>
      <c r="DS56" s="744"/>
      <c r="DT56" s="744"/>
      <c r="DU56" s="744"/>
      <c r="DV56" s="744"/>
      <c r="DW56" s="744"/>
      <c r="DX56" s="744"/>
      <c r="DY56" s="744"/>
      <c r="DZ56" s="744"/>
      <c r="EA56" s="744"/>
      <c r="EB56" s="744"/>
      <c r="EC56" s="744"/>
      <c r="ED56" s="744"/>
      <c r="EE56" s="744"/>
      <c r="EF56" s="744"/>
      <c r="EG56" s="744"/>
      <c r="EH56" s="744"/>
      <c r="EI56" s="744"/>
      <c r="EJ56" s="744"/>
      <c r="EK56" s="744"/>
      <c r="EL56" s="744"/>
      <c r="EM56" s="744"/>
      <c r="EN56" s="744"/>
      <c r="EO56" s="744"/>
      <c r="EP56" s="744"/>
      <c r="EQ56" s="744"/>
      <c r="ER56" s="744"/>
      <c r="ES56" s="744"/>
      <c r="ET56" s="744"/>
      <c r="EU56" s="744"/>
      <c r="EV56" s="744"/>
      <c r="EW56" s="744"/>
      <c r="EX56" s="744"/>
      <c r="EY56" s="744"/>
      <c r="EZ56" s="744"/>
      <c r="FA56" s="744"/>
      <c r="FB56" s="744"/>
      <c r="FC56" s="744"/>
      <c r="FD56" s="744"/>
      <c r="FE56" s="744"/>
      <c r="FF56" s="744"/>
      <c r="FG56" s="744"/>
      <c r="FH56" s="744"/>
      <c r="FI56" s="744"/>
      <c r="FJ56" s="744"/>
      <c r="FK56" s="744"/>
      <c r="FL56" s="744"/>
      <c r="FM56" s="744"/>
      <c r="FN56" s="744"/>
      <c r="FO56" s="744"/>
      <c r="FP56" s="744"/>
      <c r="FQ56" s="744"/>
      <c r="FR56" s="744"/>
      <c r="FS56" s="744"/>
      <c r="FT56" s="744"/>
      <c r="FU56" s="744"/>
      <c r="FV56" s="744"/>
      <c r="FW56" s="744"/>
      <c r="FX56" s="744"/>
      <c r="FY56" s="744"/>
      <c r="FZ56" s="744"/>
      <c r="GA56" s="744"/>
      <c r="GB56" s="744"/>
      <c r="GC56" s="744"/>
      <c r="GD56" s="744"/>
      <c r="GE56" s="744"/>
      <c r="GF56" s="744"/>
      <c r="GG56" s="744"/>
      <c r="GH56" s="744"/>
      <c r="GI56" s="744"/>
      <c r="GJ56" s="744"/>
      <c r="GK56" s="744"/>
      <c r="GL56" s="744"/>
      <c r="GM56" s="744"/>
      <c r="GN56" s="744"/>
      <c r="GO56" s="744"/>
      <c r="GP56" s="744"/>
      <c r="GQ56" s="744"/>
      <c r="GR56" s="744"/>
      <c r="GS56" s="744"/>
      <c r="GT56" s="744"/>
      <c r="GU56" s="744"/>
      <c r="GV56" s="744"/>
      <c r="GW56" s="744"/>
      <c r="GX56" s="744"/>
    </row>
    <row r="57" spans="1:206" s="741" customFormat="1" ht="93.75" customHeight="1">
      <c r="A57" s="1875"/>
      <c r="B57" s="1876"/>
      <c r="C57" s="1875"/>
      <c r="D57" s="1898"/>
      <c r="E57" s="1900"/>
      <c r="F57" s="1900"/>
      <c r="G57" s="1900"/>
      <c r="H57" s="1900"/>
      <c r="I57" s="1900"/>
      <c r="J57" s="1900"/>
      <c r="K57" s="1900"/>
      <c r="L57" s="1900"/>
      <c r="M57" s="1928"/>
      <c r="N57" s="1900"/>
      <c r="O57" s="1900"/>
      <c r="P57" s="1900"/>
      <c r="Q57" s="1900"/>
      <c r="R57" s="1900"/>
      <c r="S57" s="1900"/>
      <c r="T57" s="1900"/>
      <c r="U57" s="1900"/>
      <c r="V57" s="1900"/>
      <c r="W57" s="1900"/>
      <c r="X57" s="1845" t="s">
        <v>446</v>
      </c>
      <c r="Y57" s="1849">
        <v>0.02</v>
      </c>
      <c r="Z57" s="1841" t="s">
        <v>447</v>
      </c>
      <c r="AA57" s="1841" t="s">
        <v>448</v>
      </c>
      <c r="AB57" s="1854" t="s">
        <v>958</v>
      </c>
      <c r="AC57" s="1848" t="s">
        <v>263</v>
      </c>
      <c r="AD57" s="1848" t="s">
        <v>439</v>
      </c>
      <c r="AE57" s="1883" t="s">
        <v>189</v>
      </c>
      <c r="AF57" s="1868" t="s">
        <v>190</v>
      </c>
      <c r="AG57" s="1869" t="s">
        <v>191</v>
      </c>
      <c r="AH57" s="1869">
        <v>469</v>
      </c>
      <c r="AI57" s="1869">
        <v>0</v>
      </c>
      <c r="AJ57" s="1869">
        <v>2021</v>
      </c>
      <c r="AK57" s="1872">
        <v>45078</v>
      </c>
      <c r="AL57" s="1881">
        <v>48579</v>
      </c>
      <c r="AM57" s="1921">
        <v>1000</v>
      </c>
      <c r="AN57" s="1921">
        <v>1000</v>
      </c>
      <c r="AO57" s="1921">
        <v>1000</v>
      </c>
      <c r="AP57" s="1921">
        <v>1000</v>
      </c>
      <c r="AQ57" s="1921">
        <v>1000</v>
      </c>
      <c r="AR57" s="794">
        <v>1000</v>
      </c>
      <c r="AS57" s="794">
        <v>1000</v>
      </c>
      <c r="AT57" s="794">
        <v>1000</v>
      </c>
      <c r="AU57" s="794">
        <v>1000</v>
      </c>
      <c r="AV57" s="794">
        <v>1000</v>
      </c>
      <c r="AW57" s="794">
        <v>10000</v>
      </c>
      <c r="AX57" s="922">
        <v>1000</v>
      </c>
      <c r="AY57" s="922">
        <f t="shared" si="3"/>
        <v>1000</v>
      </c>
      <c r="AZ57" s="923" t="s">
        <v>424</v>
      </c>
      <c r="BA57" s="923"/>
      <c r="BB57" s="922">
        <v>500</v>
      </c>
      <c r="BC57" s="922">
        <v>500</v>
      </c>
      <c r="BD57" s="923" t="s">
        <v>424</v>
      </c>
      <c r="BE57" s="923"/>
      <c r="BF57" s="922">
        <v>500</v>
      </c>
      <c r="BG57" s="922">
        <v>500</v>
      </c>
      <c r="BH57" s="923" t="s">
        <v>424</v>
      </c>
      <c r="BI57" s="923"/>
      <c r="BJ57" s="922">
        <v>500</v>
      </c>
      <c r="BK57" s="922">
        <v>500</v>
      </c>
      <c r="BL57" s="923" t="s">
        <v>424</v>
      </c>
      <c r="BM57" s="923"/>
      <c r="BN57" s="922">
        <v>500</v>
      </c>
      <c r="BO57" s="922">
        <v>500</v>
      </c>
      <c r="BP57" s="923" t="s">
        <v>424</v>
      </c>
      <c r="BQ57" s="923"/>
      <c r="BR57" s="922">
        <v>500</v>
      </c>
      <c r="BS57" s="922">
        <v>500</v>
      </c>
      <c r="BT57" s="923" t="s">
        <v>424</v>
      </c>
      <c r="BU57" s="923"/>
      <c r="BV57" s="922">
        <v>500</v>
      </c>
      <c r="BW57" s="922">
        <v>500</v>
      </c>
      <c r="BX57" s="923" t="s">
        <v>424</v>
      </c>
      <c r="BY57" s="923"/>
      <c r="BZ57" s="922">
        <v>500</v>
      </c>
      <c r="CA57" s="922">
        <v>500</v>
      </c>
      <c r="CB57" s="923" t="s">
        <v>424</v>
      </c>
      <c r="CC57" s="923"/>
      <c r="CD57" s="922">
        <v>500</v>
      </c>
      <c r="CE57" s="922">
        <v>500</v>
      </c>
      <c r="CF57" s="923" t="s">
        <v>424</v>
      </c>
      <c r="CG57" s="923"/>
      <c r="CH57" s="922">
        <v>500</v>
      </c>
      <c r="CI57" s="922">
        <v>500</v>
      </c>
      <c r="CJ57" s="923" t="s">
        <v>424</v>
      </c>
      <c r="CK57" s="923"/>
      <c r="CL57" s="915">
        <f t="shared" si="4"/>
        <v>5500</v>
      </c>
      <c r="CM57" s="777" t="s">
        <v>86</v>
      </c>
      <c r="CN57" s="777" t="s">
        <v>441</v>
      </c>
      <c r="CO57" s="777" t="s">
        <v>449</v>
      </c>
      <c r="CP57" s="777" t="s">
        <v>450</v>
      </c>
      <c r="CQ57" s="777" t="s">
        <v>444</v>
      </c>
      <c r="CR57" s="819" t="s">
        <v>451</v>
      </c>
      <c r="CS57" s="781"/>
      <c r="CT57" s="777"/>
      <c r="CU57" s="781"/>
      <c r="CV57" s="777"/>
      <c r="CW57" s="777"/>
      <c r="CX57" s="777"/>
      <c r="CY57" s="744"/>
      <c r="CZ57" s="744"/>
      <c r="DA57" s="744"/>
      <c r="DB57" s="744"/>
      <c r="DC57" s="744"/>
      <c r="DD57" s="744"/>
      <c r="DE57" s="744"/>
      <c r="DF57" s="744"/>
      <c r="DG57" s="744"/>
      <c r="DH57" s="744"/>
      <c r="DI57" s="744"/>
      <c r="DJ57" s="744"/>
      <c r="DK57" s="744"/>
      <c r="DL57" s="744"/>
      <c r="DM57" s="744"/>
      <c r="DN57" s="744"/>
      <c r="DO57" s="744"/>
      <c r="DP57" s="744"/>
      <c r="DQ57" s="744"/>
      <c r="DR57" s="744"/>
      <c r="DS57" s="744"/>
      <c r="DT57" s="744"/>
      <c r="DU57" s="744"/>
      <c r="DV57" s="744"/>
      <c r="DW57" s="744"/>
      <c r="DX57" s="744"/>
      <c r="DY57" s="744"/>
      <c r="DZ57" s="744"/>
      <c r="EA57" s="744"/>
      <c r="EB57" s="744"/>
      <c r="EC57" s="744"/>
      <c r="ED57" s="744"/>
      <c r="EE57" s="744"/>
      <c r="EF57" s="744"/>
      <c r="EG57" s="744"/>
      <c r="EH57" s="744"/>
      <c r="EI57" s="744"/>
      <c r="EJ57" s="744"/>
      <c r="EK57" s="744"/>
      <c r="EL57" s="744"/>
      <c r="EM57" s="744"/>
      <c r="EN57" s="744"/>
      <c r="EO57" s="744"/>
      <c r="EP57" s="744"/>
      <c r="EQ57" s="744"/>
      <c r="ER57" s="744"/>
      <c r="ES57" s="744"/>
      <c r="ET57" s="744"/>
      <c r="EU57" s="744"/>
      <c r="EV57" s="744"/>
      <c r="EW57" s="744"/>
      <c r="EX57" s="744"/>
      <c r="EY57" s="744"/>
      <c r="EZ57" s="744"/>
      <c r="FA57" s="744"/>
      <c r="FB57" s="744"/>
      <c r="FC57" s="744"/>
      <c r="FD57" s="744"/>
      <c r="FE57" s="744"/>
      <c r="FF57" s="744"/>
      <c r="FG57" s="744"/>
      <c r="FH57" s="744"/>
      <c r="FI57" s="744"/>
      <c r="FJ57" s="744"/>
      <c r="FK57" s="744"/>
      <c r="FL57" s="744"/>
      <c r="FM57" s="744"/>
      <c r="FN57" s="744"/>
      <c r="FO57" s="744"/>
      <c r="FP57" s="744"/>
      <c r="FQ57" s="744"/>
      <c r="FR57" s="744"/>
      <c r="FS57" s="744"/>
      <c r="FT57" s="744"/>
      <c r="FU57" s="744"/>
      <c r="FV57" s="744"/>
      <c r="FW57" s="744"/>
      <c r="FX57" s="744"/>
      <c r="FY57" s="744"/>
      <c r="FZ57" s="744"/>
      <c r="GA57" s="744"/>
      <c r="GB57" s="744"/>
      <c r="GC57" s="744"/>
      <c r="GD57" s="744"/>
      <c r="GE57" s="744"/>
      <c r="GF57" s="744"/>
      <c r="GG57" s="744"/>
      <c r="GH57" s="744"/>
      <c r="GI57" s="744"/>
      <c r="GJ57" s="744"/>
      <c r="GK57" s="744"/>
      <c r="GL57" s="744"/>
      <c r="GM57" s="744"/>
      <c r="GN57" s="744"/>
      <c r="GO57" s="744"/>
      <c r="GP57" s="744"/>
      <c r="GQ57" s="744"/>
      <c r="GR57" s="744"/>
      <c r="GS57" s="744"/>
      <c r="GT57" s="744"/>
      <c r="GU57" s="744"/>
      <c r="GV57" s="744"/>
      <c r="GW57" s="744"/>
      <c r="GX57" s="744"/>
    </row>
    <row r="58" spans="1:206" s="742" customFormat="1" ht="123" customHeight="1">
      <c r="A58" s="1875"/>
      <c r="B58" s="1876"/>
      <c r="C58" s="1875"/>
      <c r="D58" s="1898"/>
      <c r="E58" s="1900"/>
      <c r="F58" s="1900"/>
      <c r="G58" s="1900"/>
      <c r="H58" s="1900"/>
      <c r="I58" s="1900"/>
      <c r="J58" s="1900"/>
      <c r="K58" s="1900"/>
      <c r="L58" s="1900"/>
      <c r="M58" s="1928"/>
      <c r="N58" s="1900"/>
      <c r="O58" s="1900"/>
      <c r="P58" s="1900"/>
      <c r="Q58" s="1900"/>
      <c r="R58" s="1900"/>
      <c r="S58" s="1900"/>
      <c r="T58" s="1900"/>
      <c r="U58" s="1900"/>
      <c r="V58" s="1900"/>
      <c r="W58" s="1900"/>
      <c r="X58" s="1845" t="s">
        <v>452</v>
      </c>
      <c r="Y58" s="1849">
        <v>0.02</v>
      </c>
      <c r="Z58" s="1841" t="s">
        <v>453</v>
      </c>
      <c r="AA58" s="1841" t="s">
        <v>454</v>
      </c>
      <c r="AB58" s="1854" t="s">
        <v>958</v>
      </c>
      <c r="AC58" s="1848" t="s">
        <v>263</v>
      </c>
      <c r="AD58" s="1848" t="s">
        <v>439</v>
      </c>
      <c r="AE58" s="1883" t="s">
        <v>189</v>
      </c>
      <c r="AF58" s="1868" t="s">
        <v>190</v>
      </c>
      <c r="AG58" s="1869" t="s">
        <v>191</v>
      </c>
      <c r="AH58" s="1869">
        <v>469</v>
      </c>
      <c r="AI58" s="1869">
        <v>0</v>
      </c>
      <c r="AJ58" s="1869">
        <v>2021</v>
      </c>
      <c r="AK58" s="1872">
        <v>45078</v>
      </c>
      <c r="AL58" s="1881">
        <v>46387</v>
      </c>
      <c r="AM58" s="1869">
        <v>5</v>
      </c>
      <c r="AN58" s="1869">
        <v>5</v>
      </c>
      <c r="AO58" s="1869">
        <v>5</v>
      </c>
      <c r="AP58" s="1869">
        <v>5</v>
      </c>
      <c r="AQ58" s="1869"/>
      <c r="AR58" s="790"/>
      <c r="AS58" s="790"/>
      <c r="AT58" s="790"/>
      <c r="AU58" s="790"/>
      <c r="AV58" s="790"/>
      <c r="AW58" s="790">
        <v>20</v>
      </c>
      <c r="AX58" s="922">
        <v>1000</v>
      </c>
      <c r="AY58" s="922">
        <f t="shared" si="3"/>
        <v>1000</v>
      </c>
      <c r="AZ58" s="923" t="s">
        <v>424</v>
      </c>
      <c r="BA58" s="923"/>
      <c r="BB58" s="922">
        <v>1000</v>
      </c>
      <c r="BC58" s="922">
        <v>1000</v>
      </c>
      <c r="BD58" s="923" t="s">
        <v>424</v>
      </c>
      <c r="BE58" s="923"/>
      <c r="BF58" s="922">
        <v>1000</v>
      </c>
      <c r="BG58" s="922">
        <v>1000</v>
      </c>
      <c r="BH58" s="923" t="s">
        <v>424</v>
      </c>
      <c r="BI58" s="923"/>
      <c r="BJ58" s="922">
        <v>1000</v>
      </c>
      <c r="BK58" s="922">
        <v>1000</v>
      </c>
      <c r="BL58" s="923" t="s">
        <v>424</v>
      </c>
      <c r="BM58" s="923"/>
      <c r="BN58" s="922"/>
      <c r="BO58" s="922"/>
      <c r="BP58" s="923"/>
      <c r="BQ58" s="923"/>
      <c r="BR58" s="922"/>
      <c r="BS58" s="922"/>
      <c r="BT58" s="923"/>
      <c r="BU58" s="923"/>
      <c r="BV58" s="922"/>
      <c r="BW58" s="922"/>
      <c r="BX58" s="923"/>
      <c r="BY58" s="923"/>
      <c r="BZ58" s="922"/>
      <c r="CA58" s="922"/>
      <c r="CB58" s="923"/>
      <c r="CC58" s="923"/>
      <c r="CD58" s="922"/>
      <c r="CE58" s="922"/>
      <c r="CF58" s="923"/>
      <c r="CG58" s="923"/>
      <c r="CH58" s="922"/>
      <c r="CI58" s="922"/>
      <c r="CJ58" s="923"/>
      <c r="CK58" s="923"/>
      <c r="CL58" s="915">
        <f t="shared" si="4"/>
        <v>4000</v>
      </c>
      <c r="CM58" s="777" t="s">
        <v>86</v>
      </c>
      <c r="CN58" s="777" t="s">
        <v>441</v>
      </c>
      <c r="CO58" s="777" t="s">
        <v>449</v>
      </c>
      <c r="CP58" s="777" t="s">
        <v>450</v>
      </c>
      <c r="CQ58" s="777" t="s">
        <v>444</v>
      </c>
      <c r="CR58" s="819" t="s">
        <v>451</v>
      </c>
      <c r="CS58" s="777"/>
      <c r="CT58" s="777"/>
      <c r="CU58" s="777"/>
      <c r="CV58" s="777"/>
      <c r="CW58" s="777"/>
      <c r="CX58" s="777"/>
      <c r="CY58" s="744"/>
      <c r="CZ58" s="744"/>
      <c r="DA58" s="744"/>
      <c r="DB58" s="744"/>
      <c r="DC58" s="744"/>
      <c r="DD58" s="744"/>
      <c r="DE58" s="744"/>
      <c r="DF58" s="744"/>
      <c r="DG58" s="744"/>
      <c r="DH58" s="744"/>
      <c r="DI58" s="744"/>
      <c r="DJ58" s="744"/>
      <c r="DK58" s="744"/>
      <c r="DL58" s="744"/>
      <c r="DM58" s="744"/>
      <c r="DN58" s="744"/>
      <c r="DO58" s="744"/>
      <c r="DP58" s="744"/>
      <c r="DQ58" s="744"/>
      <c r="DR58" s="744"/>
      <c r="DS58" s="744"/>
      <c r="DT58" s="744"/>
      <c r="DU58" s="744"/>
      <c r="DV58" s="744"/>
      <c r="DW58" s="744"/>
      <c r="DX58" s="744"/>
      <c r="DY58" s="744"/>
      <c r="DZ58" s="744"/>
      <c r="EA58" s="744"/>
      <c r="EB58" s="744"/>
      <c r="EC58" s="744"/>
      <c r="ED58" s="744"/>
      <c r="EE58" s="744"/>
      <c r="EF58" s="744"/>
      <c r="EG58" s="744"/>
      <c r="EH58" s="744"/>
      <c r="EI58" s="744"/>
      <c r="EJ58" s="744"/>
      <c r="EK58" s="744"/>
      <c r="EL58" s="744"/>
      <c r="EM58" s="744"/>
      <c r="EN58" s="744"/>
      <c r="EO58" s="744"/>
      <c r="EP58" s="744"/>
      <c r="EQ58" s="744"/>
      <c r="ER58" s="744"/>
      <c r="ES58" s="744"/>
      <c r="ET58" s="744"/>
      <c r="EU58" s="744"/>
      <c r="EV58" s="744"/>
      <c r="EW58" s="744"/>
      <c r="EX58" s="744"/>
      <c r="EY58" s="744"/>
      <c r="EZ58" s="744"/>
      <c r="FA58" s="744"/>
      <c r="FB58" s="744"/>
      <c r="FC58" s="744"/>
      <c r="FD58" s="744"/>
      <c r="FE58" s="744"/>
      <c r="FF58" s="744"/>
      <c r="FG58" s="744"/>
      <c r="FH58" s="744"/>
      <c r="FI58" s="744"/>
      <c r="FJ58" s="744"/>
      <c r="FK58" s="744"/>
      <c r="FL58" s="744"/>
      <c r="FM58" s="744"/>
      <c r="FN58" s="744"/>
      <c r="FO58" s="744"/>
      <c r="FP58" s="744"/>
      <c r="FQ58" s="744"/>
      <c r="FR58" s="744"/>
      <c r="FS58" s="744"/>
      <c r="FT58" s="744"/>
      <c r="FU58" s="744"/>
      <c r="FV58" s="744"/>
      <c r="FW58" s="744"/>
      <c r="FX58" s="744"/>
      <c r="FY58" s="744"/>
      <c r="FZ58" s="744"/>
      <c r="GA58" s="744"/>
      <c r="GB58" s="744"/>
      <c r="GC58" s="744"/>
      <c r="GD58" s="744"/>
      <c r="GE58" s="744"/>
      <c r="GF58" s="744"/>
      <c r="GG58" s="744"/>
      <c r="GH58" s="744"/>
      <c r="GI58" s="744"/>
      <c r="GJ58" s="744"/>
      <c r="GK58" s="744"/>
      <c r="GL58" s="744"/>
      <c r="GM58" s="744"/>
      <c r="GN58" s="744"/>
      <c r="GO58" s="744"/>
      <c r="GP58" s="744"/>
      <c r="GQ58" s="744"/>
      <c r="GR58" s="744"/>
      <c r="GS58" s="744"/>
      <c r="GT58" s="744"/>
      <c r="GU58" s="744"/>
      <c r="GV58" s="744"/>
      <c r="GW58" s="744"/>
      <c r="GX58" s="744"/>
    </row>
    <row r="59" spans="1:206" s="742" customFormat="1" ht="81" customHeight="1">
      <c r="A59" s="1875"/>
      <c r="B59" s="1876"/>
      <c r="C59" s="1875"/>
      <c r="D59" s="1898"/>
      <c r="E59" s="1900"/>
      <c r="F59" s="1900"/>
      <c r="G59" s="1900"/>
      <c r="H59" s="1900"/>
      <c r="I59" s="1900"/>
      <c r="J59" s="1900"/>
      <c r="K59" s="1900"/>
      <c r="L59" s="1900"/>
      <c r="M59" s="1928"/>
      <c r="N59" s="1900"/>
      <c r="O59" s="1900"/>
      <c r="P59" s="1900"/>
      <c r="Q59" s="1900"/>
      <c r="R59" s="1900"/>
      <c r="S59" s="1900"/>
      <c r="T59" s="1900"/>
      <c r="U59" s="1900"/>
      <c r="V59" s="1900"/>
      <c r="W59" s="1900"/>
      <c r="X59" s="1845" t="s">
        <v>455</v>
      </c>
      <c r="Y59" s="1849">
        <v>0.02</v>
      </c>
      <c r="Z59" s="1841" t="s">
        <v>456</v>
      </c>
      <c r="AA59" s="1841" t="s">
        <v>457</v>
      </c>
      <c r="AB59" s="1854" t="s">
        <v>958</v>
      </c>
      <c r="AC59" s="1848" t="s">
        <v>263</v>
      </c>
      <c r="AD59" s="1848" t="s">
        <v>439</v>
      </c>
      <c r="AE59" s="1883" t="s">
        <v>253</v>
      </c>
      <c r="AF59" s="1868" t="s">
        <v>190</v>
      </c>
      <c r="AG59" s="1869" t="s">
        <v>191</v>
      </c>
      <c r="AH59" s="1869">
        <v>469</v>
      </c>
      <c r="AI59" s="1869">
        <v>0</v>
      </c>
      <c r="AJ59" s="1869">
        <v>2021</v>
      </c>
      <c r="AK59" s="1872">
        <v>45078</v>
      </c>
      <c r="AL59" s="1881">
        <v>46387</v>
      </c>
      <c r="AM59" s="1869">
        <v>10</v>
      </c>
      <c r="AN59" s="1869">
        <v>10</v>
      </c>
      <c r="AO59" s="1869">
        <v>10</v>
      </c>
      <c r="AP59" s="1869">
        <v>10</v>
      </c>
      <c r="AQ59" s="1869"/>
      <c r="AR59" s="790"/>
      <c r="AS59" s="790"/>
      <c r="AT59" s="790"/>
      <c r="AU59" s="790"/>
      <c r="AV59" s="790"/>
      <c r="AW59" s="790">
        <v>40</v>
      </c>
      <c r="AX59" s="922">
        <v>1000</v>
      </c>
      <c r="AY59" s="922">
        <f t="shared" si="3"/>
        <v>1000</v>
      </c>
      <c r="AZ59" s="923" t="s">
        <v>424</v>
      </c>
      <c r="BA59" s="923"/>
      <c r="BB59" s="922">
        <v>1000</v>
      </c>
      <c r="BC59" s="922">
        <v>1000</v>
      </c>
      <c r="BD59" s="923" t="s">
        <v>424</v>
      </c>
      <c r="BE59" s="923"/>
      <c r="BF59" s="922">
        <v>1000</v>
      </c>
      <c r="BG59" s="922">
        <v>1000</v>
      </c>
      <c r="BH59" s="923" t="s">
        <v>424</v>
      </c>
      <c r="BI59" s="923"/>
      <c r="BJ59" s="922">
        <v>1000</v>
      </c>
      <c r="BK59" s="922">
        <v>1000</v>
      </c>
      <c r="BL59" s="923" t="s">
        <v>424</v>
      </c>
      <c r="BM59" s="923"/>
      <c r="BN59" s="922"/>
      <c r="BO59" s="922"/>
      <c r="BP59" s="923"/>
      <c r="BQ59" s="923"/>
      <c r="BR59" s="922"/>
      <c r="BS59" s="922"/>
      <c r="BT59" s="923"/>
      <c r="BU59" s="923"/>
      <c r="BV59" s="922"/>
      <c r="BW59" s="922"/>
      <c r="BX59" s="923"/>
      <c r="BY59" s="923"/>
      <c r="BZ59" s="922"/>
      <c r="CA59" s="922"/>
      <c r="CB59" s="923"/>
      <c r="CC59" s="923"/>
      <c r="CD59" s="922"/>
      <c r="CE59" s="922"/>
      <c r="CF59" s="923"/>
      <c r="CG59" s="923"/>
      <c r="CH59" s="922"/>
      <c r="CI59" s="922"/>
      <c r="CJ59" s="923"/>
      <c r="CK59" s="923"/>
      <c r="CL59" s="915">
        <f t="shared" si="4"/>
        <v>4000</v>
      </c>
      <c r="CM59" s="777" t="s">
        <v>86</v>
      </c>
      <c r="CN59" s="777" t="s">
        <v>441</v>
      </c>
      <c r="CO59" s="777" t="s">
        <v>449</v>
      </c>
      <c r="CP59" s="777" t="s">
        <v>450</v>
      </c>
      <c r="CQ59" s="777" t="s">
        <v>444</v>
      </c>
      <c r="CR59" s="819" t="s">
        <v>451</v>
      </c>
      <c r="CS59" s="777" t="s">
        <v>73</v>
      </c>
      <c r="CT59" s="777" t="s">
        <v>75</v>
      </c>
      <c r="CU59" s="777" t="s">
        <v>298</v>
      </c>
      <c r="CV59" s="777" t="s">
        <v>199</v>
      </c>
      <c r="CW59" s="777" t="s">
        <v>200</v>
      </c>
      <c r="CX59" s="819" t="s">
        <v>201</v>
      </c>
      <c r="CY59" s="744"/>
      <c r="CZ59" s="744"/>
      <c r="DA59" s="744"/>
      <c r="DB59" s="744"/>
      <c r="DC59" s="744"/>
      <c r="DD59" s="744"/>
      <c r="DE59" s="744"/>
      <c r="DF59" s="744"/>
      <c r="DG59" s="744"/>
      <c r="DH59" s="744"/>
      <c r="DI59" s="744"/>
      <c r="DJ59" s="744"/>
      <c r="DK59" s="744"/>
      <c r="DL59" s="744"/>
      <c r="DM59" s="744"/>
      <c r="DN59" s="744"/>
      <c r="DO59" s="744"/>
      <c r="DP59" s="744"/>
      <c r="DQ59" s="744"/>
      <c r="DR59" s="744"/>
      <c r="DS59" s="744"/>
      <c r="DT59" s="744"/>
      <c r="DU59" s="744"/>
      <c r="DV59" s="744"/>
      <c r="DW59" s="744"/>
      <c r="DX59" s="744"/>
      <c r="DY59" s="744"/>
      <c r="DZ59" s="744"/>
      <c r="EA59" s="744"/>
      <c r="EB59" s="744"/>
      <c r="EC59" s="744"/>
      <c r="ED59" s="744"/>
      <c r="EE59" s="744"/>
      <c r="EF59" s="744"/>
      <c r="EG59" s="744"/>
      <c r="EH59" s="744"/>
      <c r="EI59" s="744"/>
      <c r="EJ59" s="744"/>
      <c r="EK59" s="744"/>
      <c r="EL59" s="744"/>
      <c r="EM59" s="744"/>
      <c r="EN59" s="744"/>
      <c r="EO59" s="744"/>
      <c r="EP59" s="744"/>
      <c r="EQ59" s="744"/>
      <c r="ER59" s="744"/>
      <c r="ES59" s="744"/>
      <c r="ET59" s="744"/>
      <c r="EU59" s="744"/>
      <c r="EV59" s="744"/>
      <c r="EW59" s="744"/>
      <c r="EX59" s="744"/>
      <c r="EY59" s="744"/>
      <c r="EZ59" s="744"/>
      <c r="FA59" s="744"/>
      <c r="FB59" s="744"/>
      <c r="FC59" s="744"/>
      <c r="FD59" s="744"/>
      <c r="FE59" s="744"/>
      <c r="FF59" s="744"/>
      <c r="FG59" s="744"/>
      <c r="FH59" s="744"/>
      <c r="FI59" s="744"/>
      <c r="FJ59" s="744"/>
      <c r="FK59" s="744"/>
      <c r="FL59" s="744"/>
      <c r="FM59" s="744"/>
      <c r="FN59" s="744"/>
      <c r="FO59" s="744"/>
      <c r="FP59" s="744"/>
      <c r="FQ59" s="744"/>
      <c r="FR59" s="744"/>
      <c r="FS59" s="744"/>
      <c r="FT59" s="744"/>
      <c r="FU59" s="744"/>
      <c r="FV59" s="744"/>
      <c r="FW59" s="744"/>
      <c r="FX59" s="744"/>
      <c r="FY59" s="744"/>
      <c r="FZ59" s="744"/>
      <c r="GA59" s="744"/>
      <c r="GB59" s="744"/>
      <c r="GC59" s="744"/>
      <c r="GD59" s="744"/>
      <c r="GE59" s="744"/>
      <c r="GF59" s="744"/>
      <c r="GG59" s="744"/>
      <c r="GH59" s="744"/>
      <c r="GI59" s="744"/>
      <c r="GJ59" s="744"/>
      <c r="GK59" s="744"/>
      <c r="GL59" s="744"/>
      <c r="GM59" s="744"/>
      <c r="GN59" s="744"/>
      <c r="GO59" s="744"/>
      <c r="GP59" s="744"/>
      <c r="GQ59" s="744"/>
      <c r="GR59" s="744"/>
      <c r="GS59" s="744"/>
      <c r="GT59" s="744"/>
      <c r="GU59" s="744"/>
      <c r="GV59" s="744"/>
      <c r="GW59" s="744"/>
      <c r="GX59" s="744"/>
    </row>
    <row r="60" spans="1:206" s="741" customFormat="1" ht="104.25" customHeight="1">
      <c r="A60" s="1875"/>
      <c r="B60" s="1876"/>
      <c r="C60" s="1875"/>
      <c r="D60" s="1898"/>
      <c r="E60" s="1900"/>
      <c r="F60" s="1900"/>
      <c r="G60" s="1900"/>
      <c r="H60" s="1900"/>
      <c r="I60" s="1900"/>
      <c r="J60" s="1900"/>
      <c r="K60" s="1900"/>
      <c r="L60" s="1900"/>
      <c r="M60" s="1928"/>
      <c r="N60" s="1900"/>
      <c r="O60" s="1900"/>
      <c r="P60" s="1900"/>
      <c r="Q60" s="1900"/>
      <c r="R60" s="1900"/>
      <c r="S60" s="1900"/>
      <c r="T60" s="1900"/>
      <c r="U60" s="1900"/>
      <c r="V60" s="1900"/>
      <c r="W60" s="1900"/>
      <c r="X60" s="1845" t="s">
        <v>458</v>
      </c>
      <c r="Y60" s="1849">
        <v>0.01</v>
      </c>
      <c r="Z60" s="1861" t="s">
        <v>459</v>
      </c>
      <c r="AA60" s="1862" t="s">
        <v>460</v>
      </c>
      <c r="AB60" s="1854" t="s">
        <v>958</v>
      </c>
      <c r="AC60" s="1862" t="s">
        <v>222</v>
      </c>
      <c r="AD60" s="1862" t="s">
        <v>387</v>
      </c>
      <c r="AE60" s="1871" t="s">
        <v>226</v>
      </c>
      <c r="AF60" s="1869" t="s">
        <v>217</v>
      </c>
      <c r="AG60" s="1869" t="s">
        <v>191</v>
      </c>
      <c r="AH60" s="1869">
        <v>469</v>
      </c>
      <c r="AI60" s="1869">
        <v>0</v>
      </c>
      <c r="AJ60" s="1869">
        <v>2021</v>
      </c>
      <c r="AK60" s="1872">
        <v>45078</v>
      </c>
      <c r="AL60" s="1881">
        <v>45291</v>
      </c>
      <c r="AM60" s="1929">
        <v>1</v>
      </c>
      <c r="AN60" s="1880"/>
      <c r="AO60" s="1880"/>
      <c r="AP60" s="1880"/>
      <c r="AQ60" s="1880"/>
      <c r="AR60" s="787"/>
      <c r="AS60" s="787"/>
      <c r="AT60" s="787"/>
      <c r="AU60" s="787"/>
      <c r="AV60" s="787"/>
      <c r="AW60" s="790">
        <v>1</v>
      </c>
      <c r="AX60" s="927">
        <v>107</v>
      </c>
      <c r="AY60" s="922">
        <f t="shared" si="3"/>
        <v>107</v>
      </c>
      <c r="AZ60" s="924" t="s">
        <v>192</v>
      </c>
      <c r="BA60" s="924">
        <v>7872</v>
      </c>
      <c r="BB60" s="927"/>
      <c r="BC60" s="927"/>
      <c r="BD60" s="924"/>
      <c r="BE60" s="924"/>
      <c r="BF60" s="927"/>
      <c r="BG60" s="927"/>
      <c r="BH60" s="924"/>
      <c r="BI60" s="924"/>
      <c r="BJ60" s="927"/>
      <c r="BK60" s="927"/>
      <c r="BL60" s="924"/>
      <c r="BM60" s="924"/>
      <c r="BN60" s="927"/>
      <c r="BO60" s="927"/>
      <c r="BP60" s="924"/>
      <c r="BQ60" s="924"/>
      <c r="BR60" s="927"/>
      <c r="BS60" s="927"/>
      <c r="BT60" s="924"/>
      <c r="BU60" s="924"/>
      <c r="BV60" s="927"/>
      <c r="BW60" s="927"/>
      <c r="BX60" s="924"/>
      <c r="BY60" s="924"/>
      <c r="BZ60" s="927"/>
      <c r="CA60" s="927"/>
      <c r="CB60" s="924"/>
      <c r="CC60" s="924"/>
      <c r="CD60" s="927"/>
      <c r="CE60" s="927"/>
      <c r="CF60" s="924"/>
      <c r="CG60" s="924"/>
      <c r="CH60" s="927"/>
      <c r="CI60" s="922"/>
      <c r="CJ60" s="923"/>
      <c r="CK60" s="923"/>
      <c r="CL60" s="915">
        <f t="shared" si="4"/>
        <v>107</v>
      </c>
      <c r="CM60" s="777" t="s">
        <v>73</v>
      </c>
      <c r="CN60" s="777" t="s">
        <v>75</v>
      </c>
      <c r="CO60" s="777" t="s">
        <v>198</v>
      </c>
      <c r="CP60" s="777" t="s">
        <v>199</v>
      </c>
      <c r="CQ60" s="777" t="s">
        <v>200</v>
      </c>
      <c r="CR60" s="819" t="s">
        <v>201</v>
      </c>
      <c r="CS60" s="777" t="s">
        <v>73</v>
      </c>
      <c r="CT60" s="777" t="s">
        <v>75</v>
      </c>
      <c r="CU60" s="777" t="s">
        <v>394</v>
      </c>
      <c r="CV60" s="777" t="s">
        <v>395</v>
      </c>
      <c r="CW60" s="777" t="s">
        <v>396</v>
      </c>
      <c r="CX60" s="819" t="s">
        <v>397</v>
      </c>
      <c r="CY60" s="744"/>
      <c r="CZ60" s="744"/>
      <c r="DA60" s="744"/>
      <c r="DB60" s="744"/>
      <c r="DC60" s="744"/>
      <c r="DD60" s="744"/>
      <c r="DE60" s="744"/>
      <c r="DF60" s="744"/>
      <c r="DG60" s="744"/>
      <c r="DH60" s="744"/>
      <c r="DI60" s="744"/>
      <c r="DJ60" s="744"/>
      <c r="DK60" s="744"/>
      <c r="DL60" s="744"/>
      <c r="DM60" s="744"/>
      <c r="DN60" s="744"/>
      <c r="DO60" s="744"/>
      <c r="DP60" s="744"/>
      <c r="DQ60" s="744"/>
      <c r="DR60" s="744"/>
      <c r="DS60" s="744"/>
      <c r="DT60" s="744"/>
      <c r="DU60" s="744"/>
      <c r="DV60" s="744"/>
      <c r="DW60" s="744"/>
      <c r="DX60" s="744"/>
      <c r="DY60" s="744"/>
      <c r="DZ60" s="744"/>
      <c r="EA60" s="744"/>
      <c r="EB60" s="744"/>
      <c r="EC60" s="744"/>
      <c r="ED60" s="744"/>
      <c r="EE60" s="744"/>
      <c r="EF60" s="744"/>
      <c r="EG60" s="744"/>
      <c r="EH60" s="744"/>
      <c r="EI60" s="744"/>
      <c r="EJ60" s="744"/>
      <c r="EK60" s="744"/>
      <c r="EL60" s="744"/>
      <c r="EM60" s="744"/>
      <c r="EN60" s="744"/>
      <c r="EO60" s="744"/>
      <c r="EP60" s="744"/>
      <c r="EQ60" s="744"/>
      <c r="ER60" s="744"/>
      <c r="ES60" s="744"/>
      <c r="ET60" s="744"/>
      <c r="EU60" s="744"/>
      <c r="EV60" s="744"/>
      <c r="EW60" s="744"/>
      <c r="EX60" s="744"/>
      <c r="EY60" s="744"/>
      <c r="EZ60" s="744"/>
      <c r="FA60" s="744"/>
      <c r="FB60" s="744"/>
      <c r="FC60" s="744"/>
      <c r="FD60" s="744"/>
      <c r="FE60" s="744"/>
      <c r="FF60" s="744"/>
      <c r="FG60" s="744"/>
      <c r="FH60" s="744"/>
      <c r="FI60" s="744"/>
      <c r="FJ60" s="744"/>
      <c r="FK60" s="744"/>
      <c r="FL60" s="744"/>
      <c r="FM60" s="744"/>
      <c r="FN60" s="744"/>
      <c r="FO60" s="744"/>
      <c r="FP60" s="744"/>
      <c r="FQ60" s="744"/>
      <c r="FR60" s="744"/>
      <c r="FS60" s="744"/>
      <c r="FT60" s="744"/>
      <c r="FU60" s="744"/>
      <c r="FV60" s="744"/>
      <c r="FW60" s="744"/>
      <c r="FX60" s="744"/>
      <c r="FY60" s="744"/>
      <c r="FZ60" s="744"/>
      <c r="GA60" s="744"/>
      <c r="GB60" s="744"/>
      <c r="GC60" s="744"/>
      <c r="GD60" s="744"/>
      <c r="GE60" s="744"/>
      <c r="GF60" s="744"/>
      <c r="GG60" s="744"/>
      <c r="GH60" s="744"/>
      <c r="GI60" s="744"/>
      <c r="GJ60" s="744"/>
      <c r="GK60" s="744"/>
      <c r="GL60" s="744"/>
      <c r="GM60" s="744"/>
      <c r="GN60" s="744"/>
      <c r="GO60" s="744"/>
      <c r="GP60" s="744"/>
      <c r="GQ60" s="744"/>
      <c r="GR60" s="744"/>
      <c r="GS60" s="744"/>
      <c r="GT60" s="744"/>
      <c r="GU60" s="744"/>
      <c r="GV60" s="744"/>
      <c r="GW60" s="744"/>
      <c r="GX60" s="744"/>
    </row>
    <row r="61" spans="1:206" s="742" customFormat="1" ht="83.1" customHeight="1">
      <c r="A61" s="1875"/>
      <c r="B61" s="1876"/>
      <c r="C61" s="1875"/>
      <c r="D61" s="1898"/>
      <c r="E61" s="1900"/>
      <c r="F61" s="1900"/>
      <c r="G61" s="1900"/>
      <c r="H61" s="1900"/>
      <c r="I61" s="1900"/>
      <c r="J61" s="1900"/>
      <c r="K61" s="1900"/>
      <c r="L61" s="1900"/>
      <c r="M61" s="1928"/>
      <c r="N61" s="1900"/>
      <c r="O61" s="1900"/>
      <c r="P61" s="1900"/>
      <c r="Q61" s="1900"/>
      <c r="R61" s="1900"/>
      <c r="S61" s="1900"/>
      <c r="T61" s="1900"/>
      <c r="U61" s="1900"/>
      <c r="V61" s="1900"/>
      <c r="W61" s="1900"/>
      <c r="X61" s="1845" t="s">
        <v>461</v>
      </c>
      <c r="Y61" s="1849">
        <v>0.02</v>
      </c>
      <c r="Z61" s="1841" t="s">
        <v>462</v>
      </c>
      <c r="AA61" s="1841" t="s">
        <v>463</v>
      </c>
      <c r="AB61" s="1854" t="s">
        <v>958</v>
      </c>
      <c r="AC61" s="1848" t="s">
        <v>187</v>
      </c>
      <c r="AD61" s="1848" t="s">
        <v>464</v>
      </c>
      <c r="AE61" s="1883" t="s">
        <v>253</v>
      </c>
      <c r="AF61" s="1868" t="s">
        <v>183</v>
      </c>
      <c r="AG61" s="1869" t="s">
        <v>191</v>
      </c>
      <c r="AH61" s="1869">
        <v>469</v>
      </c>
      <c r="AI61" s="1882">
        <v>0</v>
      </c>
      <c r="AJ61" s="1869">
        <v>2021</v>
      </c>
      <c r="AK61" s="1881">
        <v>44986</v>
      </c>
      <c r="AL61" s="1881">
        <v>48579</v>
      </c>
      <c r="AM61" s="1882">
        <v>0.3</v>
      </c>
      <c r="AN61" s="1882">
        <v>0.4</v>
      </c>
      <c r="AO61" s="1882">
        <v>0.5</v>
      </c>
      <c r="AP61" s="1882">
        <v>0.6</v>
      </c>
      <c r="AQ61" s="1882">
        <v>0.7</v>
      </c>
      <c r="AR61" s="788">
        <v>0.8</v>
      </c>
      <c r="AS61" s="788">
        <v>0.85</v>
      </c>
      <c r="AT61" s="788">
        <v>0.9</v>
      </c>
      <c r="AU61" s="788">
        <v>0.95</v>
      </c>
      <c r="AV61" s="788">
        <v>1</v>
      </c>
      <c r="AW61" s="788">
        <v>1</v>
      </c>
      <c r="AX61" s="920">
        <v>316</v>
      </c>
      <c r="AY61" s="922">
        <f t="shared" si="3"/>
        <v>316</v>
      </c>
      <c r="AZ61" s="908" t="s">
        <v>192</v>
      </c>
      <c r="BA61" s="921">
        <v>7803</v>
      </c>
      <c r="BB61" s="920">
        <v>316</v>
      </c>
      <c r="BC61" s="920"/>
      <c r="BD61" s="921" t="s">
        <v>192</v>
      </c>
      <c r="BE61" s="921" t="s">
        <v>465</v>
      </c>
      <c r="BF61" s="920">
        <v>316</v>
      </c>
      <c r="BG61" s="920"/>
      <c r="BH61" s="921" t="s">
        <v>192</v>
      </c>
      <c r="BI61" s="921" t="s">
        <v>465</v>
      </c>
      <c r="BJ61" s="920">
        <v>316</v>
      </c>
      <c r="BK61" s="920"/>
      <c r="BL61" s="921" t="s">
        <v>192</v>
      </c>
      <c r="BM61" s="921" t="s">
        <v>465</v>
      </c>
      <c r="BN61" s="920">
        <v>316</v>
      </c>
      <c r="BO61" s="920"/>
      <c r="BP61" s="921" t="s">
        <v>192</v>
      </c>
      <c r="BQ61" s="921" t="s">
        <v>465</v>
      </c>
      <c r="BR61" s="920">
        <v>316</v>
      </c>
      <c r="BS61" s="920"/>
      <c r="BT61" s="921" t="s">
        <v>192</v>
      </c>
      <c r="BU61" s="921" t="s">
        <v>465</v>
      </c>
      <c r="BV61" s="920">
        <v>316</v>
      </c>
      <c r="BW61" s="920"/>
      <c r="BX61" s="921" t="s">
        <v>192</v>
      </c>
      <c r="BY61" s="921" t="s">
        <v>465</v>
      </c>
      <c r="BZ61" s="920">
        <v>316</v>
      </c>
      <c r="CA61" s="920"/>
      <c r="CB61" s="921" t="s">
        <v>192</v>
      </c>
      <c r="CC61" s="921" t="s">
        <v>465</v>
      </c>
      <c r="CD61" s="920">
        <v>316</v>
      </c>
      <c r="CE61" s="920"/>
      <c r="CF61" s="921" t="s">
        <v>192</v>
      </c>
      <c r="CG61" s="921" t="s">
        <v>465</v>
      </c>
      <c r="CH61" s="920">
        <v>316</v>
      </c>
      <c r="CI61" s="920"/>
      <c r="CJ61" s="921" t="s">
        <v>192</v>
      </c>
      <c r="CK61" s="921" t="s">
        <v>465</v>
      </c>
      <c r="CL61" s="915">
        <f t="shared" si="4"/>
        <v>3160</v>
      </c>
      <c r="CM61" s="778" t="s">
        <v>95</v>
      </c>
      <c r="CN61" s="777" t="s">
        <v>97</v>
      </c>
      <c r="CO61" s="777" t="s">
        <v>354</v>
      </c>
      <c r="CP61" s="777" t="s">
        <v>355</v>
      </c>
      <c r="CQ61" s="777" t="s">
        <v>301</v>
      </c>
      <c r="CR61" s="822" t="s">
        <v>356</v>
      </c>
      <c r="CS61" s="777" t="s">
        <v>95</v>
      </c>
      <c r="CT61" s="777" t="s">
        <v>97</v>
      </c>
      <c r="CU61" s="777" t="s">
        <v>357</v>
      </c>
      <c r="CV61" s="777" t="s">
        <v>358</v>
      </c>
      <c r="CW61" s="777" t="s">
        <v>359</v>
      </c>
      <c r="CX61" s="822" t="s">
        <v>360</v>
      </c>
      <c r="CY61" s="744"/>
      <c r="CZ61" s="744"/>
      <c r="DA61" s="744"/>
      <c r="DB61" s="744"/>
      <c r="DC61" s="744"/>
      <c r="DD61" s="744"/>
      <c r="DE61" s="744"/>
      <c r="DF61" s="744"/>
      <c r="DG61" s="744"/>
      <c r="DH61" s="744"/>
      <c r="DI61" s="744"/>
      <c r="DJ61" s="744"/>
      <c r="DK61" s="744"/>
      <c r="DL61" s="744"/>
      <c r="DM61" s="744"/>
      <c r="DN61" s="744"/>
      <c r="DO61" s="744"/>
      <c r="DP61" s="744"/>
      <c r="DQ61" s="744"/>
      <c r="DR61" s="744"/>
      <c r="DS61" s="744"/>
      <c r="DT61" s="744"/>
      <c r="DU61" s="744"/>
      <c r="DV61" s="744"/>
      <c r="DW61" s="744"/>
      <c r="DX61" s="744"/>
      <c r="DY61" s="744"/>
      <c r="DZ61" s="744"/>
      <c r="EA61" s="744"/>
      <c r="EB61" s="744"/>
      <c r="EC61" s="744"/>
      <c r="ED61" s="744"/>
      <c r="EE61" s="744"/>
      <c r="EF61" s="744"/>
      <c r="EG61" s="744"/>
      <c r="EH61" s="744"/>
      <c r="EI61" s="744"/>
      <c r="EJ61" s="744"/>
      <c r="EK61" s="744"/>
      <c r="EL61" s="744"/>
      <c r="EM61" s="744"/>
      <c r="EN61" s="744"/>
      <c r="EO61" s="744"/>
      <c r="EP61" s="744"/>
      <c r="EQ61" s="744"/>
      <c r="ER61" s="744"/>
      <c r="ES61" s="744"/>
      <c r="ET61" s="744"/>
      <c r="EU61" s="744"/>
      <c r="EV61" s="744"/>
      <c r="EW61" s="744"/>
      <c r="EX61" s="744"/>
      <c r="EY61" s="744"/>
      <c r="EZ61" s="744"/>
      <c r="FA61" s="744"/>
      <c r="FB61" s="744"/>
      <c r="FC61" s="744"/>
      <c r="FD61" s="744"/>
      <c r="FE61" s="744"/>
      <c r="FF61" s="744"/>
      <c r="FG61" s="744"/>
      <c r="FH61" s="744"/>
      <c r="FI61" s="744"/>
      <c r="FJ61" s="744"/>
      <c r="FK61" s="744"/>
      <c r="FL61" s="744"/>
      <c r="FM61" s="744"/>
      <c r="FN61" s="744"/>
      <c r="FO61" s="744"/>
      <c r="FP61" s="744"/>
      <c r="FQ61" s="744"/>
      <c r="FR61" s="744"/>
      <c r="FS61" s="744"/>
      <c r="FT61" s="744"/>
      <c r="FU61" s="744"/>
      <c r="FV61" s="744"/>
      <c r="FW61" s="744"/>
      <c r="FX61" s="744"/>
      <c r="FY61" s="744"/>
      <c r="FZ61" s="744"/>
      <c r="GA61" s="744"/>
      <c r="GB61" s="744"/>
      <c r="GC61" s="744"/>
      <c r="GD61" s="744"/>
      <c r="GE61" s="744"/>
      <c r="GF61" s="744"/>
      <c r="GG61" s="744"/>
      <c r="GH61" s="744"/>
      <c r="GI61" s="744"/>
      <c r="GJ61" s="744"/>
      <c r="GK61" s="744"/>
      <c r="GL61" s="744"/>
      <c r="GM61" s="744"/>
      <c r="GN61" s="744"/>
      <c r="GO61" s="744"/>
      <c r="GP61" s="744"/>
      <c r="GQ61" s="744"/>
      <c r="GR61" s="744"/>
      <c r="GS61" s="744"/>
      <c r="GT61" s="744"/>
      <c r="GU61" s="744"/>
      <c r="GV61" s="744"/>
      <c r="GW61" s="744"/>
      <c r="GX61" s="744"/>
    </row>
    <row r="62" spans="1:206" s="742" customFormat="1" ht="80.099999999999994" customHeight="1">
      <c r="A62" s="1885"/>
      <c r="B62" s="1886"/>
      <c r="C62" s="1885"/>
      <c r="D62" s="1903"/>
      <c r="E62" s="1905"/>
      <c r="F62" s="1905"/>
      <c r="G62" s="1905"/>
      <c r="H62" s="1905"/>
      <c r="I62" s="1905"/>
      <c r="J62" s="1905"/>
      <c r="K62" s="1905"/>
      <c r="L62" s="1905"/>
      <c r="M62" s="1930"/>
      <c r="N62" s="1905"/>
      <c r="O62" s="1905"/>
      <c r="P62" s="1905"/>
      <c r="Q62" s="1905"/>
      <c r="R62" s="1905"/>
      <c r="S62" s="1905"/>
      <c r="T62" s="1905"/>
      <c r="U62" s="1905"/>
      <c r="V62" s="1905"/>
      <c r="W62" s="1905"/>
      <c r="X62" s="1845" t="s">
        <v>466</v>
      </c>
      <c r="Y62" s="1849">
        <v>0.02</v>
      </c>
      <c r="Z62" s="1841" t="s">
        <v>467</v>
      </c>
      <c r="AA62" s="1841" t="s">
        <v>468</v>
      </c>
      <c r="AB62" s="1854" t="s">
        <v>958</v>
      </c>
      <c r="AC62" s="1848" t="s">
        <v>352</v>
      </c>
      <c r="AD62" s="1848" t="s">
        <v>353</v>
      </c>
      <c r="AE62" s="1883" t="s">
        <v>253</v>
      </c>
      <c r="AF62" s="1868" t="s">
        <v>217</v>
      </c>
      <c r="AG62" s="1869" t="s">
        <v>191</v>
      </c>
      <c r="AH62" s="1869">
        <v>469</v>
      </c>
      <c r="AI62" s="1882">
        <v>0</v>
      </c>
      <c r="AJ62" s="1869">
        <v>2021</v>
      </c>
      <c r="AK62" s="1881">
        <v>44986</v>
      </c>
      <c r="AL62" s="1881">
        <v>48579</v>
      </c>
      <c r="AM62" s="1931">
        <v>1</v>
      </c>
      <c r="AN62" s="1931">
        <v>1</v>
      </c>
      <c r="AO62" s="1931">
        <v>1</v>
      </c>
      <c r="AP62" s="1931">
        <v>1</v>
      </c>
      <c r="AQ62" s="1931">
        <v>1</v>
      </c>
      <c r="AR62" s="796">
        <v>1</v>
      </c>
      <c r="AS62" s="796">
        <v>1</v>
      </c>
      <c r="AT62" s="796">
        <v>1</v>
      </c>
      <c r="AU62" s="796">
        <v>1</v>
      </c>
      <c r="AV62" s="796">
        <v>1</v>
      </c>
      <c r="AW62" s="796">
        <v>1</v>
      </c>
      <c r="AX62" s="929">
        <v>62</v>
      </c>
      <c r="AY62" s="922">
        <f t="shared" si="3"/>
        <v>62</v>
      </c>
      <c r="AZ62" s="790" t="s">
        <v>192</v>
      </c>
      <c r="BA62" s="921">
        <v>7803</v>
      </c>
      <c r="BB62" s="929">
        <v>62</v>
      </c>
      <c r="BC62" s="920"/>
      <c r="BD62" s="921" t="s">
        <v>192</v>
      </c>
      <c r="BE62" s="921" t="s">
        <v>465</v>
      </c>
      <c r="BF62" s="929">
        <v>62</v>
      </c>
      <c r="BG62" s="920"/>
      <c r="BH62" s="921" t="s">
        <v>192</v>
      </c>
      <c r="BI62" s="921" t="s">
        <v>465</v>
      </c>
      <c r="BJ62" s="929">
        <v>62</v>
      </c>
      <c r="BK62" s="920"/>
      <c r="BL62" s="921" t="s">
        <v>192</v>
      </c>
      <c r="BM62" s="921" t="s">
        <v>465</v>
      </c>
      <c r="BN62" s="929">
        <v>62</v>
      </c>
      <c r="BO62" s="920"/>
      <c r="BP62" s="921" t="s">
        <v>192</v>
      </c>
      <c r="BQ62" s="921" t="s">
        <v>465</v>
      </c>
      <c r="BR62" s="929">
        <v>62</v>
      </c>
      <c r="BS62" s="920"/>
      <c r="BT62" s="921" t="s">
        <v>192</v>
      </c>
      <c r="BU62" s="921" t="s">
        <v>465</v>
      </c>
      <c r="BV62" s="929">
        <v>62</v>
      </c>
      <c r="BW62" s="920"/>
      <c r="BX62" s="921" t="s">
        <v>192</v>
      </c>
      <c r="BY62" s="921" t="s">
        <v>465</v>
      </c>
      <c r="BZ62" s="929">
        <v>62</v>
      </c>
      <c r="CA62" s="920"/>
      <c r="CB62" s="921" t="s">
        <v>192</v>
      </c>
      <c r="CC62" s="921" t="s">
        <v>465</v>
      </c>
      <c r="CD62" s="929">
        <v>62</v>
      </c>
      <c r="CE62" s="920"/>
      <c r="CF62" s="921" t="s">
        <v>192</v>
      </c>
      <c r="CG62" s="921" t="s">
        <v>465</v>
      </c>
      <c r="CH62" s="929">
        <v>62</v>
      </c>
      <c r="CI62" s="920"/>
      <c r="CJ62" s="921" t="s">
        <v>192</v>
      </c>
      <c r="CK62" s="921" t="s">
        <v>465</v>
      </c>
      <c r="CL62" s="915">
        <f t="shared" si="4"/>
        <v>620</v>
      </c>
      <c r="CM62" s="784" t="s">
        <v>95</v>
      </c>
      <c r="CN62" s="777" t="s">
        <v>97</v>
      </c>
      <c r="CO62" s="777" t="s">
        <v>354</v>
      </c>
      <c r="CP62" s="777" t="s">
        <v>355</v>
      </c>
      <c r="CQ62" s="777" t="s">
        <v>301</v>
      </c>
      <c r="CR62" s="822" t="s">
        <v>356</v>
      </c>
      <c r="CS62" s="777" t="s">
        <v>95</v>
      </c>
      <c r="CT62" s="777" t="s">
        <v>97</v>
      </c>
      <c r="CU62" s="777" t="s">
        <v>357</v>
      </c>
      <c r="CV62" s="777" t="s">
        <v>358</v>
      </c>
      <c r="CW62" s="777" t="s">
        <v>359</v>
      </c>
      <c r="CX62" s="822" t="s">
        <v>360</v>
      </c>
      <c r="CY62" s="744"/>
      <c r="CZ62" s="744"/>
      <c r="DA62" s="744"/>
      <c r="DB62" s="744"/>
      <c r="DC62" s="744"/>
      <c r="DD62" s="744"/>
      <c r="DE62" s="744"/>
      <c r="DF62" s="744"/>
      <c r="DG62" s="744"/>
      <c r="DH62" s="744"/>
      <c r="DI62" s="744"/>
      <c r="DJ62" s="744"/>
      <c r="DK62" s="744"/>
      <c r="DL62" s="744"/>
      <c r="DM62" s="744"/>
      <c r="DN62" s="744"/>
      <c r="DO62" s="744"/>
      <c r="DP62" s="744"/>
      <c r="DQ62" s="744"/>
      <c r="DR62" s="744"/>
      <c r="DS62" s="744"/>
      <c r="DT62" s="744"/>
      <c r="DU62" s="744"/>
      <c r="DV62" s="744"/>
      <c r="DW62" s="744"/>
      <c r="DX62" s="744"/>
      <c r="DY62" s="744"/>
      <c r="DZ62" s="744"/>
      <c r="EA62" s="744"/>
      <c r="EB62" s="744"/>
      <c r="EC62" s="744"/>
      <c r="ED62" s="744"/>
      <c r="EE62" s="744"/>
      <c r="EF62" s="744"/>
      <c r="EG62" s="744"/>
      <c r="EH62" s="744"/>
      <c r="EI62" s="744"/>
      <c r="EJ62" s="744"/>
      <c r="EK62" s="744"/>
      <c r="EL62" s="744"/>
      <c r="EM62" s="744"/>
      <c r="EN62" s="744"/>
      <c r="EO62" s="744"/>
      <c r="EP62" s="744"/>
      <c r="EQ62" s="744"/>
      <c r="ER62" s="744"/>
      <c r="ES62" s="744"/>
      <c r="ET62" s="744"/>
      <c r="EU62" s="744"/>
      <c r="EV62" s="744"/>
      <c r="EW62" s="744"/>
      <c r="EX62" s="744"/>
      <c r="EY62" s="744"/>
      <c r="EZ62" s="744"/>
      <c r="FA62" s="744"/>
      <c r="FB62" s="744"/>
      <c r="FC62" s="744"/>
      <c r="FD62" s="744"/>
      <c r="FE62" s="744"/>
      <c r="FF62" s="744"/>
      <c r="FG62" s="744"/>
      <c r="FH62" s="744"/>
      <c r="FI62" s="744"/>
      <c r="FJ62" s="744"/>
      <c r="FK62" s="744"/>
      <c r="FL62" s="744"/>
      <c r="FM62" s="744"/>
      <c r="FN62" s="744"/>
      <c r="FO62" s="744"/>
      <c r="FP62" s="744"/>
      <c r="FQ62" s="744"/>
      <c r="FR62" s="744"/>
      <c r="FS62" s="744"/>
      <c r="FT62" s="744"/>
      <c r="FU62" s="744"/>
      <c r="FV62" s="744"/>
      <c r="FW62" s="744"/>
      <c r="FX62" s="744"/>
      <c r="FY62" s="744"/>
      <c r="FZ62" s="744"/>
      <c r="GA62" s="744"/>
      <c r="GB62" s="744"/>
      <c r="GC62" s="744"/>
      <c r="GD62" s="744"/>
      <c r="GE62" s="744"/>
      <c r="GF62" s="744"/>
      <c r="GG62" s="744"/>
      <c r="GH62" s="744"/>
      <c r="GI62" s="744"/>
      <c r="GJ62" s="744"/>
      <c r="GK62" s="744"/>
      <c r="GL62" s="744"/>
      <c r="GM62" s="744"/>
      <c r="GN62" s="744"/>
      <c r="GO62" s="744"/>
      <c r="GP62" s="744"/>
      <c r="GQ62" s="744"/>
      <c r="GR62" s="744"/>
      <c r="GS62" s="744"/>
      <c r="GT62" s="744"/>
      <c r="GU62" s="744"/>
      <c r="GV62" s="744"/>
      <c r="GW62" s="744"/>
      <c r="GX62" s="744"/>
    </row>
    <row r="63" spans="1:206" ht="12.75" customHeight="1">
      <c r="B63" s="940">
        <f>SUM(B25:B62)</f>
        <v>1</v>
      </c>
      <c r="D63" s="940">
        <f>SUM(D25:D62)</f>
        <v>1</v>
      </c>
      <c r="N63" s="769"/>
      <c r="Y63" s="940">
        <f>SUM(Y25:Y62)</f>
        <v>1.0000000000000004</v>
      </c>
      <c r="AX63" s="930">
        <f>SUM(AX25:AX62)</f>
        <v>35004.339999999997</v>
      </c>
      <c r="BB63" s="930">
        <f>SUM(BB25:BB62)</f>
        <v>51272.97</v>
      </c>
      <c r="BF63" s="930">
        <f>SUM(BF25:BF62)</f>
        <v>34528.479999999996</v>
      </c>
      <c r="BJ63" s="930">
        <f>SUM(BJ25:BJ62)</f>
        <v>39170.184999999998</v>
      </c>
      <c r="BN63" s="930">
        <f>SUM(BN25:BN62)</f>
        <v>39713.440500000004</v>
      </c>
      <c r="BR63" s="930">
        <f>SUM(BR25:BR62)</f>
        <v>94983.62255</v>
      </c>
      <c r="BV63" s="930">
        <f>SUM(BV25:BV62)</f>
        <v>107686.76780500001</v>
      </c>
      <c r="BZ63" s="930">
        <f>SUM(BZ25:BZ62)</f>
        <v>109996.6535855</v>
      </c>
      <c r="CD63" s="930">
        <f>SUM(CD25:CD62)</f>
        <v>108829.65794405001</v>
      </c>
      <c r="CH63" s="930">
        <f>SUM(CH25:CH62)</f>
        <v>122928.82</v>
      </c>
    </row>
    <row r="64" spans="1:206" ht="12.75" customHeight="1">
      <c r="BB64" s="931"/>
      <c r="CL64" s="916">
        <f>SUM(CL25:CL62)</f>
        <v>744114.93738454999</v>
      </c>
      <c r="CY64" s="824">
        <f>SUM(CY25:CY62)</f>
        <v>741594.93738454999</v>
      </c>
      <c r="CZ64" s="830">
        <f>SUM(CZ25:CZ62)</f>
        <v>1</v>
      </c>
    </row>
    <row r="65" spans="13:90" ht="12.75" customHeight="1">
      <c r="CL65" s="917"/>
    </row>
    <row r="68" spans="13:90" ht="12.75" customHeight="1">
      <c r="M68" s="769"/>
      <c r="N68" s="769"/>
      <c r="O68" s="769"/>
      <c r="P68" s="769"/>
      <c r="Q68" s="769"/>
      <c r="R68" s="769"/>
      <c r="S68" s="769"/>
      <c r="T68" s="769"/>
      <c r="U68" s="769"/>
      <c r="V68" s="769"/>
    </row>
  </sheetData>
  <autoFilter ref="A24:GX64" xr:uid="{00000000-0009-0000-0000-000002000000}"/>
  <mergeCells count="236">
    <mergeCell ref="CS23:CS24"/>
    <mergeCell ref="CT23:CT24"/>
    <mergeCell ref="CU23:CU24"/>
    <mergeCell ref="CV23:CV24"/>
    <mergeCell ref="CW23:CW24"/>
    <mergeCell ref="CX23:CX24"/>
    <mergeCell ref="AK22:AL23"/>
    <mergeCell ref="AM22:AV23"/>
    <mergeCell ref="AH23:AH24"/>
    <mergeCell ref="AW22:AW24"/>
    <mergeCell ref="CL23:CL24"/>
    <mergeCell ref="CM23:CM24"/>
    <mergeCell ref="CN23:CN24"/>
    <mergeCell ref="CO23:CO24"/>
    <mergeCell ref="CP23:CP24"/>
    <mergeCell ref="CQ23:CQ24"/>
    <mergeCell ref="CR23:CR24"/>
    <mergeCell ref="Y23:Y24"/>
    <mergeCell ref="Z23:Z24"/>
    <mergeCell ref="AA23:AA24"/>
    <mergeCell ref="AB23:AB24"/>
    <mergeCell ref="AC23:AC24"/>
    <mergeCell ref="AD23:AD24"/>
    <mergeCell ref="AE23:AE24"/>
    <mergeCell ref="AF23:AF24"/>
    <mergeCell ref="AG23:AG24"/>
    <mergeCell ref="W23:W24"/>
    <mergeCell ref="W25:W29"/>
    <mergeCell ref="W30:W32"/>
    <mergeCell ref="W33:W35"/>
    <mergeCell ref="W36:W40"/>
    <mergeCell ref="W41:W45"/>
    <mergeCell ref="W46:W55"/>
    <mergeCell ref="W56:W62"/>
    <mergeCell ref="X23:X24"/>
    <mergeCell ref="U25:U29"/>
    <mergeCell ref="U30:U32"/>
    <mergeCell ref="U33:U35"/>
    <mergeCell ref="U36:U40"/>
    <mergeCell ref="U41:U45"/>
    <mergeCell ref="U46:U55"/>
    <mergeCell ref="U56:U62"/>
    <mergeCell ref="V25:V29"/>
    <mergeCell ref="V30:V32"/>
    <mergeCell ref="V33:V35"/>
    <mergeCell ref="V36:V40"/>
    <mergeCell ref="V41:V45"/>
    <mergeCell ref="V46:V55"/>
    <mergeCell ref="V56:V62"/>
    <mergeCell ref="S25:S29"/>
    <mergeCell ref="S30:S32"/>
    <mergeCell ref="S33:S35"/>
    <mergeCell ref="S36:S40"/>
    <mergeCell ref="S41:S45"/>
    <mergeCell ref="S46:S55"/>
    <mergeCell ref="S56:S62"/>
    <mergeCell ref="T25:T29"/>
    <mergeCell ref="T30:T32"/>
    <mergeCell ref="T33:T35"/>
    <mergeCell ref="T36:T40"/>
    <mergeCell ref="T41:T45"/>
    <mergeCell ref="T46:T55"/>
    <mergeCell ref="T56:T62"/>
    <mergeCell ref="Q25:Q29"/>
    <mergeCell ref="Q30:Q32"/>
    <mergeCell ref="Q33:Q35"/>
    <mergeCell ref="Q36:Q40"/>
    <mergeCell ref="Q41:Q45"/>
    <mergeCell ref="Q46:Q55"/>
    <mergeCell ref="Q56:Q62"/>
    <mergeCell ref="R25:R29"/>
    <mergeCell ref="R30:R32"/>
    <mergeCell ref="R33:R35"/>
    <mergeCell ref="R36:R40"/>
    <mergeCell ref="R41:R45"/>
    <mergeCell ref="R46:R55"/>
    <mergeCell ref="R56:R62"/>
    <mergeCell ref="O25:O29"/>
    <mergeCell ref="O30:O32"/>
    <mergeCell ref="O33:O35"/>
    <mergeCell ref="O36:O40"/>
    <mergeCell ref="O41:O45"/>
    <mergeCell ref="O46:O55"/>
    <mergeCell ref="O56:O62"/>
    <mergeCell ref="P25:P29"/>
    <mergeCell ref="P30:P32"/>
    <mergeCell ref="P33:P35"/>
    <mergeCell ref="P36:P40"/>
    <mergeCell ref="P41:P45"/>
    <mergeCell ref="P46:P55"/>
    <mergeCell ref="P56:P62"/>
    <mergeCell ref="M25:M29"/>
    <mergeCell ref="M30:M32"/>
    <mergeCell ref="M33:M35"/>
    <mergeCell ref="M36:M40"/>
    <mergeCell ref="M41:M45"/>
    <mergeCell ref="M46:M55"/>
    <mergeCell ref="M56:M62"/>
    <mergeCell ref="N25:N29"/>
    <mergeCell ref="N30:N32"/>
    <mergeCell ref="N33:N35"/>
    <mergeCell ref="N36:N40"/>
    <mergeCell ref="N41:N45"/>
    <mergeCell ref="N46:N55"/>
    <mergeCell ref="N56:N62"/>
    <mergeCell ref="K25:K29"/>
    <mergeCell ref="K30:K32"/>
    <mergeCell ref="K33:K35"/>
    <mergeCell ref="K36:K40"/>
    <mergeCell ref="K41:K45"/>
    <mergeCell ref="K46:K55"/>
    <mergeCell ref="K56:K62"/>
    <mergeCell ref="L25:L29"/>
    <mergeCell ref="L30:L32"/>
    <mergeCell ref="L33:L35"/>
    <mergeCell ref="L36:L40"/>
    <mergeCell ref="L41:L45"/>
    <mergeCell ref="L46:L55"/>
    <mergeCell ref="L56:L62"/>
    <mergeCell ref="I25:I29"/>
    <mergeCell ref="I30:I32"/>
    <mergeCell ref="I33:I35"/>
    <mergeCell ref="I36:I40"/>
    <mergeCell ref="I41:I45"/>
    <mergeCell ref="I46:I55"/>
    <mergeCell ref="I56:I62"/>
    <mergeCell ref="J25:J29"/>
    <mergeCell ref="J30:J32"/>
    <mergeCell ref="J33:J35"/>
    <mergeCell ref="J36:J40"/>
    <mergeCell ref="J41:J45"/>
    <mergeCell ref="J46:J55"/>
    <mergeCell ref="J56:J62"/>
    <mergeCell ref="G23:G24"/>
    <mergeCell ref="G25:G29"/>
    <mergeCell ref="G30:G32"/>
    <mergeCell ref="G33:G35"/>
    <mergeCell ref="G36:G40"/>
    <mergeCell ref="G41:G45"/>
    <mergeCell ref="G46:G55"/>
    <mergeCell ref="G56:G62"/>
    <mergeCell ref="H23:H24"/>
    <mergeCell ref="H25:H29"/>
    <mergeCell ref="H30:H32"/>
    <mergeCell ref="H33:H35"/>
    <mergeCell ref="H36:H40"/>
    <mergeCell ref="H41:H45"/>
    <mergeCell ref="H46:H55"/>
    <mergeCell ref="H56:H62"/>
    <mergeCell ref="E25:E29"/>
    <mergeCell ref="E30:E32"/>
    <mergeCell ref="E33:E35"/>
    <mergeCell ref="E36:E40"/>
    <mergeCell ref="E41:E45"/>
    <mergeCell ref="E46:E55"/>
    <mergeCell ref="E56:E62"/>
    <mergeCell ref="F23:F24"/>
    <mergeCell ref="F25:F29"/>
    <mergeCell ref="F30:F32"/>
    <mergeCell ref="F33:F35"/>
    <mergeCell ref="F36:F40"/>
    <mergeCell ref="F41:F45"/>
    <mergeCell ref="F46:F55"/>
    <mergeCell ref="F56:F62"/>
    <mergeCell ref="C25:C29"/>
    <mergeCell ref="C30:C32"/>
    <mergeCell ref="C33:C35"/>
    <mergeCell ref="C36:C40"/>
    <mergeCell ref="C41:C45"/>
    <mergeCell ref="C46:C55"/>
    <mergeCell ref="C56:C62"/>
    <mergeCell ref="D23:D24"/>
    <mergeCell ref="D25:D29"/>
    <mergeCell ref="D30:D32"/>
    <mergeCell ref="D33:D35"/>
    <mergeCell ref="D36:D40"/>
    <mergeCell ref="D41:D45"/>
    <mergeCell ref="D46:D55"/>
    <mergeCell ref="D56:D62"/>
    <mergeCell ref="A25:A29"/>
    <mergeCell ref="A30:A32"/>
    <mergeCell ref="A33:A35"/>
    <mergeCell ref="A36:A40"/>
    <mergeCell ref="A41:A45"/>
    <mergeCell ref="A46:A55"/>
    <mergeCell ref="A56:A62"/>
    <mergeCell ref="B22:B24"/>
    <mergeCell ref="B25:B29"/>
    <mergeCell ref="B30:B32"/>
    <mergeCell ref="B33:B35"/>
    <mergeCell ref="B36:B40"/>
    <mergeCell ref="B41:B45"/>
    <mergeCell ref="B46:B55"/>
    <mergeCell ref="B56:B62"/>
    <mergeCell ref="BQ20:CF20"/>
    <mergeCell ref="A21:CF21"/>
    <mergeCell ref="C22:W22"/>
    <mergeCell ref="X22:AJ22"/>
    <mergeCell ref="AX22:CL22"/>
    <mergeCell ref="CM22:CR22"/>
    <mergeCell ref="CS22:CX22"/>
    <mergeCell ref="I23:J23"/>
    <mergeCell ref="K23:L23"/>
    <mergeCell ref="M23:V23"/>
    <mergeCell ref="AI23:AJ23"/>
    <mergeCell ref="AX23:BA23"/>
    <mergeCell ref="BB23:BE23"/>
    <mergeCell ref="BF23:BI23"/>
    <mergeCell ref="BJ23:BM23"/>
    <mergeCell ref="BN23:BQ23"/>
    <mergeCell ref="BR23:BU23"/>
    <mergeCell ref="BV23:BY23"/>
    <mergeCell ref="BZ23:CC23"/>
    <mergeCell ref="CD23:CG23"/>
    <mergeCell ref="CH23:CK23"/>
    <mergeCell ref="A22:A24"/>
    <mergeCell ref="C23:C24"/>
    <mergeCell ref="E23:E24"/>
    <mergeCell ref="BQ10:CF10"/>
    <mergeCell ref="BQ11:CF11"/>
    <mergeCell ref="BQ13:CF13"/>
    <mergeCell ref="BQ14:CF14"/>
    <mergeCell ref="BQ15:CF15"/>
    <mergeCell ref="BQ16:CF16"/>
    <mergeCell ref="BQ17:CF17"/>
    <mergeCell ref="BQ18:CF18"/>
    <mergeCell ref="BQ19:CF19"/>
    <mergeCell ref="A1:CF1"/>
    <mergeCell ref="A2:CF2"/>
    <mergeCell ref="A3:C3"/>
    <mergeCell ref="D3:CF3"/>
    <mergeCell ref="D4:CF4"/>
    <mergeCell ref="D5:CF5"/>
    <mergeCell ref="D6:CF6"/>
    <mergeCell ref="BQ8:CF8"/>
    <mergeCell ref="BQ9:CF9"/>
  </mergeCells>
  <dataValidations count="56">
    <dataValidation allowBlank="1" showInputMessage="1" showErrorMessage="1" prompt="Escriba el nombre de la Política Pública._x000a_Use mayúscula sostenida." sqref="A2" xr:uid="{00000000-0002-0000-0200-000000000000}"/>
    <dataValidation allowBlank="1" showInputMessage="1" showErrorMessage="1" prompt="Aplica para documentos de política aprobados por el CONPES D.C." sqref="A3:C3" xr:uid="{00000000-0002-0000-0200-000001000000}"/>
    <dataValidation allowBlank="1" showInputMessage="1" showErrorMessage="1" prompt="Formato DD/MM/AAAA._x000a_Si es política pública vigente coloque la fecha de aprobación del acto administrativo._x000a_En caso que sean documentos CONPES D.C., la Secretaría Técnica coloca la fecha de aprobación." sqref="A4" xr:uid="{00000000-0002-0000-0200-000002000000}"/>
    <dataValidation allowBlank="1" showInputMessage="1" showErrorMessage="1" prompt="Formato DD/MM/AAAA._x000a_Esta casilla se utiliza en caso de modificación del plan de acción. Difiere de la casilla Fecha de corte de seguimiento." sqref="A5" xr:uid="{00000000-0002-0000-0200-000003000000}"/>
    <dataValidation allowBlank="1" showInputMessage="1" showErrorMessage="1" prompt="Formato DD/MM/AAAA_x000a_Reportar los avances de las acciones de la política y el cumplimiento de sus objetivos, de acuerdo a los cortes establecidos por el CONPES, diciembre y junio de cada año." sqref="A6" xr:uid="{00000000-0002-0000-0200-000004000000}"/>
    <dataValidation allowBlank="1" showInputMessage="1" showErrorMessage="1" prompt="Seleccione de la lista desplegable el sector líder de la política pública._x000a_" sqref="A7" xr:uid="{00000000-0002-0000-0200-000005000000}"/>
    <dataValidation allowBlank="1" showInputMessage="1" showErrorMessage="1" prompt="Seleccione de la lista desplegable la entidad líder de la política pública." sqref="E7" xr:uid="{00000000-0002-0000-0200-000006000000}"/>
    <dataValidation type="custom" allowBlank="1" showInputMessage="1" showErrorMessage="1" prompt="Escriba el Objetivo general de la política pública." sqref="A21" xr:uid="{00000000-0002-0000-0200-000007000000}">
      <formula1>ISTEXT(A21)</formula1>
    </dataValidation>
    <dataValidation allowBlank="1" showInputMessage="1" showErrorMessage="1" prompt="Escriba los objetivos específicos de la política._x000a__x000a_Tenga en cuenta que estos objetivos están ligados a las estrategias, ejes temáticos o líneas de acción definidos en la estructura programática de la política." sqref="B22 A22:A24" xr:uid="{00000000-0002-0000-0200-000008000000}"/>
    <dataValidation allowBlank="1" showInputMessage="1" showErrorMessage="1" prompt="Período que tomará lograr el resultado o producto." sqref="AK22 K23:L23" xr:uid="{00000000-0002-0000-0200-000009000000}"/>
    <dataValidation allowBlank="1" showInputMessage="1" showErrorMessage="1" prompt="Escriba el valor de la meta para cada vigencia de forma acumulada._x000a__x000a_Elimine o adicione columnas de acuerdo al tiempo de ejecución de la política pública._x000a__x000a_Tenga en cuenta las fechas de inicio y finalización." sqref="AM22" xr:uid="{00000000-0002-0000-0200-00000A000000}"/>
    <dataValidation allowBlank="1" showInputMessage="1" showErrorMessage="1" prompt="Cifras en millones de pesos" sqref="AX22" xr:uid="{00000000-0002-0000-0200-00000B000000}"/>
    <dataValidation allowBlank="1" showInputMessage="1" showErrorMessage="1" prompt="Marco de referencia cuantitativo de la situación actual que se pretende modificar._x000a_Debe estar expresada en la misma unidad de medida de la meta. Todos los indicadores que se van a medir deben tener línea base." sqref="I23:J23 AI23:AJ23" xr:uid="{00000000-0002-0000-0200-00000C000000}"/>
    <dataValidation allowBlank="1" showInputMessage="1" showErrorMessage="1" prompt="Es la interpretación cuantitativa del objetivo de la intervención pública. _x000a_Escriba el valor de la meta para cada vigencia de forma acumulada._x000a_Elimine o adicione columnas de acuerdo al tiempo de ejecución de la política pública." sqref="M23" xr:uid="{00000000-0002-0000-0200-00000D000000}"/>
    <dataValidation allowBlank="1" showInputMessage="1" showErrorMessage="1" prompt="Formato DD/MM/AAAA_x000a_Escriba la fecha de inicio de ejecución del producto._x000a_" sqref="AK24" xr:uid="{00000000-0002-0000-0200-00000E000000}"/>
    <dataValidation allowBlank="1" showInputMessage="1" showErrorMessage="1" prompt="Formato DD/MM/AAAA_x000a_Escriba la fecha de finalización de ejecución del producto._x000a__x000a_" sqref="AL24:AV24" xr:uid="{00000000-0002-0000-0200-00000F000000}"/>
    <dataValidation allowBlank="1" showInputMessage="1" showErrorMessage="1" prompt="Cifras en millones de pesos. Corresponde al valor de implementar la acción._x000a_" sqref="AX24 BB24 BF24 BJ24 BN24 BR24 BV24 BZ24 CD24 CH24" xr:uid="{00000000-0002-0000-0200-000010000000}"/>
    <dataValidation allowBlank="1" showInputMessage="1" showErrorMessage="1" prompt="Cifras en millones de pesos. Corresponde al valor con el que se cuenta y se asigna a la implementación de la acción. _x000a_No necesariamente corresponderá al costo." sqref="AY24 BC24 BG24" xr:uid="{00000000-0002-0000-0200-000011000000}"/>
    <dataValidation allowBlank="1" showInputMessage="1" showErrorMessage="1" prompt="Identifique la fuente de financiación (Funcionamiento, Inversión, Cooperaciòn, Crédito, etc. )" sqref="AZ24 BD24 BH24 BL24 BP24 BT24 BX24 CB24 CF24 CJ24" xr:uid="{00000000-0002-0000-0200-000012000000}"/>
    <dataValidation allowBlank="1" showInputMessage="1" showErrorMessage="1" prompt="Si la fuente de financiación es inversión, identifique el código del proyecto." sqref="BA24 BE24 BI24 BM24 BQ24 BU24 BY24 CC24 CG24 CK24" xr:uid="{00000000-0002-0000-0200-000013000000}"/>
    <dataValidation allowBlank="1" showInputMessage="1" showErrorMessage="1" prompt="Cifras en millones de pesos.  Corresponde al valor con el que se cuenta y se asigna a la implementación de la acción. _x000a_No necesariamente corresponderá al costo." sqref="BK24 BO24 BS24 BW24 CA24 CE24 CI24" xr:uid="{00000000-0002-0000-0200-000014000000}"/>
    <dataValidation type="list" allowBlank="1" showInputMessage="1" showErrorMessage="1" sqref="CM25" xr:uid="{00000000-0002-0000-0200-000015000000}">
      <formula1>INDIRECT($BO$4)</formula1>
    </dataValidation>
    <dataValidation type="custom" allowBlank="1" showInputMessage="1" showErrorMessage="1" error="La celda debe contener solo texto" sqref="CO25 CT28:CU28 CO29:CP29 CP30 CU30:CV30 CV36 CU59:CV59 CO60:CP60 CP25:CP27 CO46:CP53 CP56:CP59 CT37:CT40 CU26:CU27 CU31:CU35 CU37:CU43 CU46:CU50 CV25:CV27 CU52:CV53 CO32:CP44" xr:uid="{00000000-0002-0000-0200-000016000000}">
      <formula1>ISTEXT(CO25)</formula1>
    </dataValidation>
    <dataValidation type="list" allowBlank="1" showInputMessage="1" showErrorMessage="1" sqref="CM29 CS30 CS26:CS28" xr:uid="{00000000-0002-0000-0200-000017000000}">
      <formula1>INDIRECT($BP$25)</formula1>
    </dataValidation>
    <dataValidation type="custom" allowBlank="1" showInputMessage="1" showErrorMessage="1" error="La celda es de solo texto" sqref="A33 C33" xr:uid="{00000000-0002-0000-0200-000018000000}">
      <formula1>ISTEXT(A33)</formula1>
    </dataValidation>
    <dataValidation allowBlank="1" sqref="CN54:CR55" xr:uid="{00000000-0002-0000-0200-000019000000}"/>
    <dataValidation allowBlank="1" showInputMessage="1" showErrorMessage="1" prompt="Seleccione de la lista. Identifique los sectores corresponsables, utilice una columna para cada sector con su respectiva entidad." sqref="A8:A13 O15:P20 AI15:AJ20 O8:P13 AI8:AJ13" xr:uid="{00000000-0002-0000-0200-00001B000000}"/>
    <dataValidation allowBlank="1" showInputMessage="1" showErrorMessage="1" prompt="La ponderación de cada indicador estará definida de acuerdo a su nivel de importancia para el cumplimiento del objetivo general y como sumatoria de la ponderación otorgada a los indicadores de producto." sqref="D23:D24" xr:uid="{00000000-0002-0000-0200-00001C000000}"/>
    <dataValidation allowBlank="1" showInputMessage="1" showErrorMessage="1" prompt="Seleccione de la lista desplegable la entidad al que corresponde el documento CONPES D.C." sqref="E8:E12 X8:X13 X15:X20 BD8:BD13 BD15:BD20" xr:uid="{00000000-0002-0000-0200-00001D000000}"/>
    <dataValidation allowBlank="1" showInputMessage="1" showErrorMessage="1" prompt="Escriba el nombre del indicador. _x000a_Debe evidenciar con precisión la propiedad a medir, y debe guardar coherencia con la fórmula de cálculo._x000a_Se pueden establecer más de un indicador de resultado." sqref="E23:E24" xr:uid="{00000000-0002-0000-0200-00001E000000}"/>
    <dataValidation type="list" allowBlank="1" showInputMessage="1" showErrorMessage="1" sqref="F8:F13 F15:F20" xr:uid="{00000000-0002-0000-0200-00001F000000}">
      <formula1>INDIRECT($B$8)</formula1>
    </dataValidation>
    <dataValidation allowBlank="1" showInputMessage="1" showErrorMessage="1" prompt="Escriba la fórmula de cálculo del indicador. _x000a_Variables usadas para la medición del indicador, debe ser explicita la unidad de medida." sqref="F23:F24 AA23:AB24" xr:uid="{00000000-0002-0000-0200-000020000000}"/>
    <dataValidation allowBlank="1" showInputMessage="1" showErrorMessage="1" prompt="Determine si el indicador responde a un enfoque (Derechos Humanos, Género, Poblacional - Diferencial, Ambiental y Territorial). Si responde a más de enfoque separelos por ;" sqref="G23:G24 AE23:AE24" xr:uid="{00000000-0002-0000-0200-000021000000}"/>
    <dataValidation allowBlank="1" showInputMessage="1" showErrorMessage="1" prompt="Seleccione de la lista desplegable._x000a_Fórmula a través de la cual se acumulan los avances, de tal forma que sea posible determinar el avance del indicador. _x000a__x000a_" sqref="H23:H24 AF23:AF24" xr:uid="{00000000-0002-0000-0200-000022000000}"/>
    <dataValidation allowBlank="1" showInputMessage="1" showErrorMessage="1" prompt="Totalice la meta de resultado a alcanzar al final de la vigencia de la política pública. Tenga en cuenta el Tipo de Anualización determinado." sqref="W23:W24" xr:uid="{00000000-0002-0000-0200-000023000000}"/>
    <dataValidation allowBlank="1" showInputMessage="1" showErrorMessage="1" prompt="Defina el Producto que quiere alcanzar a través de la medición." sqref="X23:X24" xr:uid="{00000000-0002-0000-0200-000024000000}"/>
    <dataValidation type="list" allowBlank="1" showInputMessage="1" showErrorMessage="1" sqref="Y8:Y13 Y15:Y20" xr:uid="{00000000-0002-0000-0200-000025000000}">
      <formula1>INDIRECT($Q$8)</formula1>
    </dataValidation>
    <dataValidation allowBlank="1" showInputMessage="1" showErrorMessage="1" prompt="Escriba el nombre del indicador. _x000a_Debe evidenciar con precisión la propiedad a medir, y debe guardar coherencia con la fórmula._x000a_Solo se puede tener un indicador por producto o acción." sqref="Z23:Z24" xr:uid="{00000000-0002-0000-0200-000026000000}"/>
    <dataValidation allowBlank="1" showInputMessage="1" showErrorMessage="1" prompt="Identifique el ODS a que le apunta el indicador de producto. Seleccione de la lista desplegable." sqref="AC23:AC24" xr:uid="{00000000-0002-0000-0200-000027000000}"/>
    <dataValidation allowBlank="1" showInputMessage="1" showErrorMessage="1" prompt="Identifique la meta ODS a que le apunta el indicador de producto. " sqref="AD23:AD24" xr:uid="{00000000-0002-0000-0200-000028000000}"/>
    <dataValidation allowBlank="1" showInputMessage="1" showErrorMessage="1" prompt="Revisar si este indicador corresponde a un indicador del PDD Vigente. Tomarlo del listado de indicadores del plan que se encuentra en la caja de herramientas._x000a__x000a_" sqref="AG23:AG24" xr:uid="{00000000-0002-0000-0200-000029000000}"/>
    <dataValidation allowBlank="1" showInputMessage="1" showErrorMessage="1" prompt="Si corresponde a un indicador del PDD, identifique el código de la meta el cual se encuentra en el listado de indicadores del plan que se encuentra en la caja de herramientas._x000a__x000a_" sqref="AH23:AH24" xr:uid="{00000000-0002-0000-0200-00002A000000}"/>
    <dataValidation allowBlank="1" showInputMessage="1" showErrorMessage="1" prompt="Totalice la meta de producto a alcanzar al final de la vigencia de la política pública. Tenga en cuenta el Tipo de Anualización determinado." sqref="AW22:AW24" xr:uid="{00000000-0002-0000-0200-00002B000000}"/>
    <dataValidation type="list" allowBlank="1" showInputMessage="1" showErrorMessage="1" sqref="BE8:BE13 BE15:BE20" xr:uid="{00000000-0002-0000-0200-00002C000000}">
      <formula1>INDIRECT($AK$8)</formula1>
    </dataValidation>
    <dataValidation allowBlank="1" showInputMessage="1" showErrorMessage="1" prompt="Suma de los costos de cada vigencia durante la ejecución de la política pública." sqref="CL23:CL24" xr:uid="{00000000-0002-0000-0200-00002D000000}"/>
    <dataValidation allowBlank="1" showInputMessage="1" showErrorMessage="1" prompt="Escriba la Dirección, Subdirección, Grupo o Unidad responsable de la ejecución del producto o acción._x000a_Utilice nombres completos." sqref="CO23:CO24" xr:uid="{00000000-0002-0000-0200-00002E000000}"/>
    <dataValidation allowBlank="1" showInputMessage="1" showErrorMessage="1" prompt="Escriba el numero telefónico, número de extensión, correo electrónico de la persona de contacto relacionada en la columna anterior." sqref="CR23:CR24" xr:uid="{00000000-0002-0000-0200-00002F000000}"/>
    <dataValidation allowBlank="1" showInputMessage="1" showErrorMessage="1" prompt="Indique los sectores separados por ; que son corresponsables en el cumplimiento del producto (indicador)" sqref="CS23:CS24" xr:uid="{00000000-0002-0000-0200-000030000000}"/>
    <dataValidation allowBlank="1" showInputMessage="1" showErrorMessage="1" prompt="Indique las entidades que son corresponsables con el cumplimiento del producto (indicador), separándolas con un ;" sqref="CT23:CT24" xr:uid="{00000000-0002-0000-0200-000031000000}"/>
    <dataValidation allowBlank="1" showInputMessage="1" showErrorMessage="1" prompt="Escriba la Dirección, Subdirección, Grupo o Unidad corresponsables de la ejecución del producto._x000a_Utilice nombres completos no abreviaciones." sqref="CU23:CU24" xr:uid="{00000000-0002-0000-0200-000032000000}"/>
    <dataValidation allowBlank="1" showInputMessage="1" showErrorMessage="1" prompt="Escriba el nombre completo de la persona corresponsable de la ejecución del producto, separados por ;." sqref="CV23:CV24" xr:uid="{00000000-0002-0000-0200-000033000000}"/>
    <dataValidation allowBlank="1" showInputMessage="1" showErrorMessage="1" prompt="Escriba el teléfono de contacto de las personas responsables de la ejecución del producto, separados por ;." sqref="CW23:CW24" xr:uid="{00000000-0002-0000-0200-000034000000}"/>
    <dataValidation allowBlank="1" showInputMessage="1" showErrorMessage="1" prompt="Escriba los correos electrónicos de las personas corresponsables de contacto relacionadas en la columna anterior." sqref="CX23:CX24" xr:uid="{00000000-0002-0000-0200-000035000000}"/>
    <dataValidation type="date" allowBlank="1" showInputMessage="1" showErrorMessage="1" sqref="B4:C6" xr:uid="{00000000-0002-0000-0200-000036000000}">
      <formula1>36526</formula1>
      <formula2>55153</formula2>
    </dataValidation>
    <dataValidation allowBlank="1" showInputMessage="1" showErrorMessage="1" prompt="Escriba el nombre completo de la persona responsable de la ejecución del producto." sqref="CP23:CQ24" xr:uid="{00000000-0002-0000-0200-000037000000}"/>
    <dataValidation allowBlank="1" showInputMessage="1" showErrorMessage="1" prompt="Seleccione de la lista desplegable, la entidad responsable de la ejecución del producto o acción." sqref="CM23:CN24" xr:uid="{00000000-0002-0000-0200-000038000000}"/>
  </dataValidations>
  <hyperlinks>
    <hyperlink ref="CR26" r:id="rId1" xr:uid="{00000000-0004-0000-0200-000000000000}"/>
    <hyperlink ref="CR27" r:id="rId2" xr:uid="{00000000-0004-0000-0200-000001000000}"/>
    <hyperlink ref="CR29" r:id="rId3" xr:uid="{00000000-0004-0000-0200-000002000000}"/>
    <hyperlink ref="CX26" r:id="rId4" xr:uid="{00000000-0004-0000-0200-000003000000}"/>
    <hyperlink ref="CX27" r:id="rId5" xr:uid="{00000000-0004-0000-0200-000004000000}"/>
    <hyperlink ref="CR28" r:id="rId6" xr:uid="{00000000-0004-0000-0200-000005000000}"/>
    <hyperlink ref="CR32" r:id="rId7" xr:uid="{00000000-0004-0000-0200-000006000000}"/>
    <hyperlink ref="CR33" r:id="rId8" xr:uid="{00000000-0004-0000-0200-000007000000}"/>
    <hyperlink ref="CR34" r:id="rId9" xr:uid="{00000000-0004-0000-0200-000008000000}"/>
    <hyperlink ref="CR35" r:id="rId10" xr:uid="{00000000-0004-0000-0200-000009000000}"/>
    <hyperlink ref="CR43" r:id="rId11" xr:uid="{00000000-0004-0000-0200-00000E000000}"/>
    <hyperlink ref="CR44" r:id="rId12" xr:uid="{00000000-0004-0000-0200-00000F000000}"/>
    <hyperlink ref="CR46" r:id="rId13" xr:uid="{00000000-0004-0000-0200-000010000000}"/>
    <hyperlink ref="CR47" r:id="rId14" xr:uid="{00000000-0004-0000-0200-000011000000}"/>
    <hyperlink ref="CR48" r:id="rId15" xr:uid="{00000000-0004-0000-0200-000012000000}"/>
    <hyperlink ref="CR49" r:id="rId16" xr:uid="{00000000-0004-0000-0200-000013000000}"/>
    <hyperlink ref="CR60" r:id="rId17" xr:uid="{00000000-0004-0000-0200-000014000000}"/>
    <hyperlink ref="CX33" r:id="rId18" xr:uid="{00000000-0004-0000-0200-000015000000}"/>
    <hyperlink ref="CX34" r:id="rId19" xr:uid="{00000000-0004-0000-0200-000016000000}"/>
    <hyperlink ref="CX35" r:id="rId20" xr:uid="{00000000-0004-0000-0200-000017000000}"/>
    <hyperlink ref="CX38" r:id="rId21" xr:uid="{00000000-0004-0000-0200-000018000000}"/>
    <hyperlink ref="CX43" r:id="rId22" xr:uid="{00000000-0004-0000-0200-000019000000}"/>
    <hyperlink ref="CX47" r:id="rId23" xr:uid="{00000000-0004-0000-0200-00001A000000}"/>
    <hyperlink ref="CX48" r:id="rId24" xr:uid="{00000000-0004-0000-0200-00001B000000}"/>
    <hyperlink ref="CX49" r:id="rId25" xr:uid="{00000000-0004-0000-0200-00001C000000}"/>
    <hyperlink ref="CR51" r:id="rId26" xr:uid="{00000000-0004-0000-0200-00001D000000}"/>
    <hyperlink ref="CX51" r:id="rId27" xr:uid="{00000000-0004-0000-0200-00001E000000}"/>
    <hyperlink ref="CR56" r:id="rId28" xr:uid="{00000000-0004-0000-0200-00001F000000}"/>
    <hyperlink ref="CR57" r:id="rId29" xr:uid="{00000000-0004-0000-0200-000020000000}"/>
    <hyperlink ref="CR58" r:id="rId30" xr:uid="{00000000-0004-0000-0200-000021000000}"/>
    <hyperlink ref="CX60" r:id="rId31" xr:uid="{00000000-0004-0000-0200-000022000000}"/>
    <hyperlink ref="CR59" r:id="rId32" xr:uid="{00000000-0004-0000-0200-000023000000}"/>
    <hyperlink ref="CR50" r:id="rId33" xr:uid="{00000000-0004-0000-0200-000024000000}"/>
    <hyperlink ref="CR42" r:id="rId34" xr:uid="{00000000-0004-0000-0200-000025000000}"/>
    <hyperlink ref="CR41" r:id="rId35" xr:uid="{00000000-0004-0000-0200-000026000000}"/>
    <hyperlink ref="CX36" r:id="rId36" xr:uid="{00000000-0004-0000-0200-000027000000}"/>
    <hyperlink ref="CX59" r:id="rId37" xr:uid="{00000000-0004-0000-0200-000028000000}"/>
    <hyperlink ref="CR30" r:id="rId38" xr:uid="{00000000-0004-0000-0200-000029000000}"/>
    <hyperlink ref="CR31" r:id="rId39" xr:uid="{00000000-0004-0000-0200-00002A000000}"/>
    <hyperlink ref="CR52" r:id="rId40" xr:uid="{00000000-0004-0000-0200-00002B000000}"/>
    <hyperlink ref="CX52" r:id="rId41" xr:uid="{00000000-0004-0000-0200-00002C000000}"/>
    <hyperlink ref="CX30" r:id="rId42" xr:uid="{00000000-0004-0000-0200-00002D000000}"/>
    <hyperlink ref="CX46" r:id="rId43" xr:uid="{00000000-0004-0000-0200-00002E000000}"/>
    <hyperlink ref="CX41" r:id="rId44" xr:uid="{00000000-0004-0000-0200-00002F000000}"/>
    <hyperlink ref="CX25" r:id="rId45" xr:uid="{00000000-0004-0000-0200-000030000000}"/>
    <hyperlink ref="CR25" r:id="rId46" xr:uid="{00000000-0004-0000-0200-000031000000}"/>
    <hyperlink ref="CR45" r:id="rId47" xr:uid="{00000000-0004-0000-0200-000032000000}"/>
    <hyperlink ref="CX61:CX62" r:id="rId48" display="manuel.calderon@gobiernobogota.gov.co" xr:uid="{00000000-0004-0000-0200-000033000000}"/>
    <hyperlink ref="CR61" r:id="rId49" xr:uid="{00000000-0004-0000-0200-000034000000}"/>
    <hyperlink ref="CR62" r:id="rId50" xr:uid="{00000000-0004-0000-0200-000035000000}"/>
    <hyperlink ref="CX53" r:id="rId51" xr:uid="{00000000-0004-0000-0200-000036000000}"/>
    <hyperlink ref="CR37" r:id="rId52" xr:uid="{00000000-0004-0000-0200-000037000000}"/>
    <hyperlink ref="CR54" r:id="rId53" xr:uid="{00000000-0004-0000-0200-000038000000}"/>
    <hyperlink ref="CR55" r:id="rId54" xr:uid="{00000000-0004-0000-0200-000039000000}"/>
    <hyperlink ref="CR36" r:id="rId55" xr:uid="{5E17183F-C828-4D4C-BB9D-C72120A1F220}"/>
    <hyperlink ref="CR38" r:id="rId56" xr:uid="{BC76E94A-8BCA-417E-9357-EAE1C58275B2}"/>
    <hyperlink ref="CR39" r:id="rId57" xr:uid="{EC8E457F-3648-48D8-89B0-931BF7E4D334}"/>
    <hyperlink ref="CR40" r:id="rId58" xr:uid="{DDC705A9-C283-48DE-BEFA-9AB722D89218}"/>
  </hyperlinks>
  <pageMargins left="0.7" right="0.7" top="0.75" bottom="0.75" header="0.3" footer="0.3"/>
  <pageSetup paperSize="9" orientation="portrait"/>
  <ignoredErrors>
    <ignoredError sqref="BA29" numberStoredAsText="1"/>
    <ignoredError sqref="CD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7"/>
  <sheetViews>
    <sheetView workbookViewId="0">
      <selection activeCell="C11" sqref="C11:M11"/>
    </sheetView>
  </sheetViews>
  <sheetFormatPr baseColWidth="10" defaultColWidth="11.42578125" defaultRowHeight="15.75"/>
  <cols>
    <col min="1" max="1" width="25.140625" style="56" customWidth="1"/>
    <col min="2" max="2" width="39.140625" style="57" customWidth="1"/>
    <col min="3" max="16384" width="11.42578125" style="56"/>
  </cols>
  <sheetData>
    <row r="1" spans="1:13">
      <c r="A1" s="58"/>
      <c r="B1" s="4" t="s">
        <v>469</v>
      </c>
      <c r="C1" s="5"/>
      <c r="D1" s="5"/>
      <c r="E1" s="5"/>
      <c r="F1" s="5"/>
      <c r="G1" s="5"/>
      <c r="H1" s="5"/>
      <c r="I1" s="5"/>
      <c r="J1" s="5"/>
      <c r="K1" s="5"/>
      <c r="L1" s="5"/>
      <c r="M1" s="43"/>
    </row>
    <row r="2" spans="1:13">
      <c r="A2" s="1049" t="s">
        <v>470</v>
      </c>
      <c r="B2" s="59" t="s">
        <v>471</v>
      </c>
      <c r="C2" s="1008" t="s">
        <v>472</v>
      </c>
      <c r="D2" s="1009"/>
      <c r="E2" s="1009"/>
      <c r="F2" s="1009"/>
      <c r="G2" s="1009"/>
      <c r="H2" s="1009"/>
      <c r="I2" s="1009"/>
      <c r="J2" s="1009"/>
      <c r="K2" s="1009"/>
      <c r="L2" s="1009"/>
      <c r="M2" s="1010"/>
    </row>
    <row r="3" spans="1:13" ht="86.1" customHeight="1">
      <c r="A3" s="1050"/>
      <c r="B3" s="60" t="s">
        <v>473</v>
      </c>
      <c r="C3" s="1008" t="s">
        <v>474</v>
      </c>
      <c r="D3" s="1009"/>
      <c r="E3" s="1009"/>
      <c r="F3" s="1009"/>
      <c r="G3" s="1009"/>
      <c r="H3" s="1009"/>
      <c r="I3" s="1009"/>
      <c r="J3" s="1009"/>
      <c r="K3" s="1009"/>
      <c r="L3" s="1009"/>
      <c r="M3" s="1010"/>
    </row>
    <row r="4" spans="1:13" ht="31.5" customHeight="1">
      <c r="A4" s="1050"/>
      <c r="B4" s="596" t="s">
        <v>150</v>
      </c>
      <c r="C4" s="1011" t="str">
        <f>'Plan de Acción'!AG25</f>
        <v>Si</v>
      </c>
      <c r="D4" s="1012"/>
      <c r="E4" s="1013"/>
      <c r="F4" s="1014" t="s">
        <v>151</v>
      </c>
      <c r="G4" s="1015"/>
      <c r="H4" s="716">
        <f>'Plan de Acción'!AH25</f>
        <v>469</v>
      </c>
      <c r="I4" s="363"/>
      <c r="J4" s="363"/>
      <c r="K4" s="363"/>
      <c r="L4" s="363"/>
      <c r="M4" s="431"/>
    </row>
    <row r="5" spans="1:13" ht="38.25" customHeight="1">
      <c r="A5" s="1050"/>
      <c r="B5" s="61" t="s">
        <v>475</v>
      </c>
      <c r="C5" s="1011" t="s">
        <v>476</v>
      </c>
      <c r="D5" s="1012"/>
      <c r="E5" s="1012"/>
      <c r="F5" s="1012"/>
      <c r="G5" s="1012"/>
      <c r="H5" s="1012"/>
      <c r="I5" s="1012"/>
      <c r="J5" s="1012"/>
      <c r="K5" s="1012"/>
      <c r="L5" s="1012"/>
      <c r="M5" s="1016"/>
    </row>
    <row r="6" spans="1:13">
      <c r="A6" s="1050"/>
      <c r="B6" s="596" t="s">
        <v>477</v>
      </c>
      <c r="C6" s="1017" t="s">
        <v>478</v>
      </c>
      <c r="D6" s="1018"/>
      <c r="E6" s="1018"/>
      <c r="F6" s="1018"/>
      <c r="G6" s="1018"/>
      <c r="H6" s="1018"/>
      <c r="I6" s="1018"/>
      <c r="J6" s="1018"/>
      <c r="K6" s="1018"/>
      <c r="L6" s="1018"/>
      <c r="M6" s="1019"/>
    </row>
    <row r="7" spans="1:13">
      <c r="A7" s="1050"/>
      <c r="B7" s="75" t="s">
        <v>479</v>
      </c>
      <c r="C7" s="1020" t="s">
        <v>73</v>
      </c>
      <c r="D7" s="1021"/>
      <c r="E7" s="63"/>
      <c r="F7" s="63"/>
      <c r="G7" s="64"/>
      <c r="H7" s="65" t="s">
        <v>154</v>
      </c>
      <c r="I7" s="1022" t="s">
        <v>480</v>
      </c>
      <c r="J7" s="1023"/>
      <c r="K7" s="1023"/>
      <c r="L7" s="1023"/>
      <c r="M7" s="1024"/>
    </row>
    <row r="8" spans="1:13">
      <c r="A8" s="1050"/>
      <c r="B8" s="1058" t="s">
        <v>481</v>
      </c>
      <c r="C8" s="66"/>
      <c r="D8" s="67"/>
      <c r="E8" s="67"/>
      <c r="F8" s="67"/>
      <c r="G8" s="67"/>
      <c r="H8" s="67"/>
      <c r="I8" s="67"/>
      <c r="J8" s="67"/>
      <c r="K8" s="67"/>
      <c r="L8" s="140"/>
      <c r="M8" s="141"/>
    </row>
    <row r="9" spans="1:13">
      <c r="A9" s="1050"/>
      <c r="B9" s="1059"/>
      <c r="C9" s="1025"/>
      <c r="D9" s="1026"/>
      <c r="E9" s="69"/>
      <c r="F9" s="1026"/>
      <c r="G9" s="1026"/>
      <c r="H9" s="69"/>
      <c r="I9" s="1027"/>
      <c r="J9" s="1027"/>
      <c r="K9" s="69"/>
      <c r="L9" s="94"/>
      <c r="M9" s="142"/>
    </row>
    <row r="10" spans="1:13">
      <c r="A10" s="1050"/>
      <c r="B10" s="1060"/>
      <c r="C10" s="1025" t="s">
        <v>482</v>
      </c>
      <c r="D10" s="1026"/>
      <c r="E10" s="68"/>
      <c r="F10" s="1026" t="s">
        <v>482</v>
      </c>
      <c r="G10" s="1026"/>
      <c r="H10" s="68"/>
      <c r="I10" s="1026" t="s">
        <v>482</v>
      </c>
      <c r="J10" s="1026"/>
      <c r="K10" s="68"/>
      <c r="L10" s="131"/>
      <c r="M10" s="143"/>
    </row>
    <row r="11" spans="1:13" ht="131.1" customHeight="1">
      <c r="A11" s="1051"/>
      <c r="B11" s="60" t="s">
        <v>483</v>
      </c>
      <c r="C11" s="1008" t="s">
        <v>484</v>
      </c>
      <c r="D11" s="1009"/>
      <c r="E11" s="1009"/>
      <c r="F11" s="1009"/>
      <c r="G11" s="1009"/>
      <c r="H11" s="1009"/>
      <c r="I11" s="1009"/>
      <c r="J11" s="1009"/>
      <c r="K11" s="1009"/>
      <c r="L11" s="1009"/>
      <c r="M11" s="1010"/>
    </row>
    <row r="12" spans="1:13" ht="57" customHeight="1">
      <c r="A12" s="1052" t="s">
        <v>48</v>
      </c>
      <c r="B12" s="75" t="s">
        <v>138</v>
      </c>
      <c r="C12" s="1008" t="s">
        <v>485</v>
      </c>
      <c r="D12" s="1009"/>
      <c r="E12" s="1009"/>
      <c r="F12" s="1009"/>
      <c r="G12" s="1009"/>
      <c r="H12" s="1009"/>
      <c r="I12" s="1009"/>
      <c r="J12" s="1009"/>
      <c r="K12" s="1009"/>
      <c r="L12" s="1009"/>
      <c r="M12" s="1010"/>
    </row>
    <row r="13" spans="1:13" ht="8.25" customHeight="1">
      <c r="A13" s="1053"/>
      <c r="B13" s="1058" t="s">
        <v>486</v>
      </c>
      <c r="C13" s="76"/>
      <c r="D13" s="77"/>
      <c r="E13" s="77"/>
      <c r="F13" s="77"/>
      <c r="G13" s="77"/>
      <c r="H13" s="77"/>
      <c r="I13" s="77"/>
      <c r="J13" s="77"/>
      <c r="K13" s="77"/>
      <c r="L13" s="77"/>
      <c r="M13" s="146"/>
    </row>
    <row r="14" spans="1:13" ht="9" customHeight="1">
      <c r="A14" s="1053"/>
      <c r="B14" s="1059"/>
      <c r="C14" s="78"/>
      <c r="D14" s="79"/>
      <c r="E14" s="80"/>
      <c r="F14" s="79"/>
      <c r="G14" s="80"/>
      <c r="H14" s="79"/>
      <c r="I14" s="80"/>
      <c r="J14" s="79"/>
      <c r="K14" s="80"/>
      <c r="L14" s="80"/>
      <c r="M14" s="147"/>
    </row>
    <row r="15" spans="1:13">
      <c r="A15" s="1053"/>
      <c r="B15" s="1059"/>
      <c r="C15" s="81" t="s">
        <v>487</v>
      </c>
      <c r="D15" s="82"/>
      <c r="E15" s="83" t="s">
        <v>488</v>
      </c>
      <c r="F15" s="82"/>
      <c r="G15" s="83" t="s">
        <v>489</v>
      </c>
      <c r="H15" s="82"/>
      <c r="I15" s="83" t="s">
        <v>490</v>
      </c>
      <c r="J15" s="148"/>
      <c r="K15" s="83"/>
      <c r="L15" s="83"/>
      <c r="M15" s="149"/>
    </row>
    <row r="16" spans="1:13">
      <c r="A16" s="1053"/>
      <c r="B16" s="1059"/>
      <c r="C16" s="81" t="s">
        <v>491</v>
      </c>
      <c r="D16" s="84"/>
      <c r="E16" s="83" t="s">
        <v>492</v>
      </c>
      <c r="F16" s="85"/>
      <c r="G16" s="83" t="s">
        <v>493</v>
      </c>
      <c r="H16" s="85"/>
      <c r="I16" s="83"/>
      <c r="J16" s="86"/>
      <c r="K16" s="83"/>
      <c r="L16" s="83"/>
      <c r="M16" s="149"/>
    </row>
    <row r="17" spans="1:13">
      <c r="A17" s="1053"/>
      <c r="B17" s="1059"/>
      <c r="C17" s="81" t="s">
        <v>494</v>
      </c>
      <c r="D17" s="84"/>
      <c r="E17" s="83" t="s">
        <v>495</v>
      </c>
      <c r="F17" s="84"/>
      <c r="G17" s="83"/>
      <c r="H17" s="86"/>
      <c r="I17" s="83"/>
      <c r="J17" s="86"/>
      <c r="K17" s="83"/>
      <c r="L17" s="83"/>
      <c r="M17" s="149"/>
    </row>
    <row r="18" spans="1:13">
      <c r="A18" s="1053"/>
      <c r="B18" s="1059"/>
      <c r="C18" s="81" t="s">
        <v>496</v>
      </c>
      <c r="D18" s="85" t="s">
        <v>497</v>
      </c>
      <c r="E18" s="83" t="s">
        <v>498</v>
      </c>
      <c r="F18" s="1028" t="s">
        <v>499</v>
      </c>
      <c r="G18" s="1028"/>
      <c r="H18" s="1028"/>
      <c r="I18" s="1028"/>
      <c r="J18" s="1028"/>
      <c r="K18" s="1028"/>
      <c r="L18" s="1028"/>
      <c r="M18" s="1029"/>
    </row>
    <row r="19" spans="1:13" ht="9.75" customHeight="1">
      <c r="A19" s="1053"/>
      <c r="B19" s="1060"/>
      <c r="C19" s="88"/>
      <c r="D19" s="89"/>
      <c r="E19" s="89"/>
      <c r="F19" s="89"/>
      <c r="G19" s="89"/>
      <c r="H19" s="89"/>
      <c r="I19" s="89"/>
      <c r="J19" s="89"/>
      <c r="K19" s="89"/>
      <c r="L19" s="89"/>
      <c r="M19" s="150"/>
    </row>
    <row r="20" spans="1:13">
      <c r="A20" s="1053"/>
      <c r="B20" s="1058" t="s">
        <v>500</v>
      </c>
      <c r="C20" s="90"/>
      <c r="D20" s="91"/>
      <c r="E20" s="91"/>
      <c r="F20" s="91"/>
      <c r="G20" s="91"/>
      <c r="H20" s="91"/>
      <c r="I20" s="91"/>
      <c r="J20" s="91"/>
      <c r="K20" s="91"/>
      <c r="L20" s="140"/>
      <c r="M20" s="141"/>
    </row>
    <row r="21" spans="1:13">
      <c r="A21" s="1053"/>
      <c r="B21" s="1059"/>
      <c r="C21" s="81" t="s">
        <v>501</v>
      </c>
      <c r="D21" s="85"/>
      <c r="E21" s="92"/>
      <c r="F21" s="83" t="s">
        <v>502</v>
      </c>
      <c r="G21" s="84"/>
      <c r="H21" s="92"/>
      <c r="I21" s="83" t="s">
        <v>503</v>
      </c>
      <c r="J21" s="84" t="s">
        <v>497</v>
      </c>
      <c r="K21" s="92"/>
      <c r="L21" s="94"/>
      <c r="M21" s="142"/>
    </row>
    <row r="22" spans="1:13">
      <c r="A22" s="1053"/>
      <c r="B22" s="1059"/>
      <c r="C22" s="81" t="s">
        <v>504</v>
      </c>
      <c r="D22" s="93"/>
      <c r="E22" s="94"/>
      <c r="F22" s="83" t="s">
        <v>505</v>
      </c>
      <c r="G22" s="85"/>
      <c r="H22" s="94"/>
      <c r="I22" s="151"/>
      <c r="J22" s="94"/>
      <c r="K22" s="69"/>
      <c r="L22" s="94"/>
      <c r="M22" s="142"/>
    </row>
    <row r="23" spans="1:13">
      <c r="A23" s="1053"/>
      <c r="B23" s="1059"/>
      <c r="C23" s="95"/>
      <c r="D23" s="96"/>
      <c r="E23" s="96"/>
      <c r="F23" s="96"/>
      <c r="G23" s="96"/>
      <c r="H23" s="96"/>
      <c r="I23" s="96"/>
      <c r="J23" s="96"/>
      <c r="K23" s="96"/>
      <c r="L23" s="131"/>
      <c r="M23" s="143"/>
    </row>
    <row r="24" spans="1:13">
      <c r="A24" s="1053"/>
      <c r="B24" s="720" t="s">
        <v>506</v>
      </c>
      <c r="C24" s="98"/>
      <c r="D24" s="99"/>
      <c r="E24" s="99"/>
      <c r="F24" s="99"/>
      <c r="G24" s="99"/>
      <c r="H24" s="99"/>
      <c r="I24" s="99"/>
      <c r="J24" s="99"/>
      <c r="K24" s="99"/>
      <c r="L24" s="99"/>
      <c r="M24" s="152"/>
    </row>
    <row r="25" spans="1:13">
      <c r="A25" s="1053"/>
      <c r="B25" s="97"/>
      <c r="C25" s="100" t="s">
        <v>507</v>
      </c>
      <c r="D25" s="101">
        <v>9.36</v>
      </c>
      <c r="E25" s="92"/>
      <c r="F25" s="102" t="s">
        <v>508</v>
      </c>
      <c r="G25" s="85">
        <v>2021</v>
      </c>
      <c r="H25" s="92"/>
      <c r="I25" s="102" t="s">
        <v>509</v>
      </c>
      <c r="J25" s="1030" t="s">
        <v>510</v>
      </c>
      <c r="K25" s="1031"/>
      <c r="L25" s="1032"/>
      <c r="M25" s="155"/>
    </row>
    <row r="26" spans="1:13">
      <c r="A26" s="1053"/>
      <c r="B26" s="61"/>
      <c r="C26" s="88"/>
      <c r="D26" s="89"/>
      <c r="E26" s="89"/>
      <c r="F26" s="89"/>
      <c r="G26" s="89"/>
      <c r="H26" s="89"/>
      <c r="I26" s="89"/>
      <c r="J26" s="89"/>
      <c r="K26" s="89"/>
      <c r="L26" s="89"/>
      <c r="M26" s="150"/>
    </row>
    <row r="27" spans="1:13">
      <c r="A27" s="1053"/>
      <c r="B27" s="1059" t="s">
        <v>511</v>
      </c>
      <c r="C27" s="103"/>
      <c r="D27" s="104"/>
      <c r="E27" s="104"/>
      <c r="F27" s="104"/>
      <c r="G27" s="104"/>
      <c r="H27" s="104"/>
      <c r="I27" s="104"/>
      <c r="J27" s="104"/>
      <c r="K27" s="104"/>
      <c r="L27" s="94"/>
      <c r="M27" s="142"/>
    </row>
    <row r="28" spans="1:13">
      <c r="A28" s="1053"/>
      <c r="B28" s="1059"/>
      <c r="C28" s="105" t="s">
        <v>512</v>
      </c>
      <c r="D28" s="106">
        <v>2023</v>
      </c>
      <c r="E28" s="107"/>
      <c r="F28" s="92" t="s">
        <v>513</v>
      </c>
      <c r="G28" s="590">
        <v>2032</v>
      </c>
      <c r="H28" s="107"/>
      <c r="I28" s="102"/>
      <c r="J28" s="107"/>
      <c r="K28" s="107"/>
      <c r="L28" s="94"/>
      <c r="M28" s="142"/>
    </row>
    <row r="29" spans="1:13">
      <c r="A29" s="1053"/>
      <c r="B29" s="1059"/>
      <c r="C29" s="105"/>
      <c r="D29" s="733"/>
      <c r="E29" s="107"/>
      <c r="F29" s="92"/>
      <c r="G29" s="107"/>
      <c r="H29" s="107"/>
      <c r="I29" s="102"/>
      <c r="J29" s="107"/>
      <c r="K29" s="107"/>
      <c r="L29" s="94"/>
      <c r="M29" s="142"/>
    </row>
    <row r="30" spans="1:13">
      <c r="A30" s="1053"/>
      <c r="B30" s="720" t="s">
        <v>514</v>
      </c>
      <c r="C30" s="111"/>
      <c r="D30" s="112"/>
      <c r="E30" s="112"/>
      <c r="F30" s="112"/>
      <c r="G30" s="112"/>
      <c r="H30" s="112"/>
      <c r="I30" s="112"/>
      <c r="J30" s="112"/>
      <c r="K30" s="112"/>
      <c r="L30" s="112"/>
      <c r="M30" s="157"/>
    </row>
    <row r="31" spans="1:13">
      <c r="A31" s="1053"/>
      <c r="B31" s="97"/>
      <c r="C31" s="113"/>
      <c r="D31" s="114" t="s">
        <v>515</v>
      </c>
      <c r="E31" s="114"/>
      <c r="F31" s="114" t="s">
        <v>516</v>
      </c>
      <c r="G31" s="114"/>
      <c r="H31" s="115" t="s">
        <v>517</v>
      </c>
      <c r="I31" s="115"/>
      <c r="J31" s="115" t="s">
        <v>518</v>
      </c>
      <c r="K31" s="114"/>
      <c r="L31" s="114" t="s">
        <v>519</v>
      </c>
      <c r="M31" s="158"/>
    </row>
    <row r="32" spans="1:13">
      <c r="A32" s="1053"/>
      <c r="B32" s="97"/>
      <c r="C32" s="113"/>
      <c r="D32" s="724">
        <v>9.4</v>
      </c>
      <c r="E32" s="117"/>
      <c r="F32" s="724">
        <v>9.5</v>
      </c>
      <c r="G32" s="117"/>
      <c r="H32" s="724">
        <v>9.6</v>
      </c>
      <c r="I32" s="117"/>
      <c r="J32" s="738">
        <v>9.6999999999999993</v>
      </c>
      <c r="K32" s="117"/>
      <c r="L32" s="738">
        <v>9.8000000000000007</v>
      </c>
      <c r="M32" s="159"/>
    </row>
    <row r="33" spans="1:13">
      <c r="A33" s="1053"/>
      <c r="B33" s="97"/>
      <c r="C33" s="113"/>
      <c r="D33" s="114" t="s">
        <v>520</v>
      </c>
      <c r="E33" s="114"/>
      <c r="F33" s="114" t="s">
        <v>521</v>
      </c>
      <c r="G33" s="114"/>
      <c r="H33" s="115" t="s">
        <v>522</v>
      </c>
      <c r="I33" s="115"/>
      <c r="J33" s="115" t="s">
        <v>523</v>
      </c>
      <c r="K33" s="114"/>
      <c r="L33" s="114" t="s">
        <v>524</v>
      </c>
      <c r="M33" s="147"/>
    </row>
    <row r="34" spans="1:13">
      <c r="A34" s="1053"/>
      <c r="B34" s="97"/>
      <c r="C34" s="113"/>
      <c r="D34" s="738">
        <v>9.9</v>
      </c>
      <c r="E34" s="117"/>
      <c r="F34" s="738">
        <v>9.9</v>
      </c>
      <c r="G34" s="117"/>
      <c r="H34" s="738">
        <v>9.9</v>
      </c>
      <c r="I34" s="117"/>
      <c r="J34" s="738">
        <v>9.9</v>
      </c>
      <c r="K34" s="117"/>
      <c r="L34" s="738">
        <v>9.9</v>
      </c>
      <c r="M34" s="159"/>
    </row>
    <row r="35" spans="1:13">
      <c r="A35" s="1053"/>
      <c r="B35" s="97"/>
      <c r="C35" s="113"/>
      <c r="D35" s="114" t="s">
        <v>525</v>
      </c>
      <c r="E35" s="114"/>
      <c r="F35" s="114" t="s">
        <v>526</v>
      </c>
      <c r="G35" s="114"/>
      <c r="H35" s="115" t="s">
        <v>527</v>
      </c>
      <c r="I35" s="115"/>
      <c r="J35" s="115" t="s">
        <v>528</v>
      </c>
      <c r="K35" s="114"/>
      <c r="L35" s="114" t="s">
        <v>529</v>
      </c>
      <c r="M35" s="147"/>
    </row>
    <row r="36" spans="1:13">
      <c r="A36" s="1053"/>
      <c r="B36" s="97"/>
      <c r="C36" s="113"/>
      <c r="D36" s="118"/>
      <c r="E36" s="117"/>
      <c r="F36" s="118"/>
      <c r="G36" s="117"/>
      <c r="H36" s="118"/>
      <c r="I36" s="117"/>
      <c r="J36" s="118"/>
      <c r="K36" s="117"/>
      <c r="L36" s="118"/>
      <c r="M36" s="159"/>
    </row>
    <row r="37" spans="1:13">
      <c r="A37" s="1053"/>
      <c r="B37" s="97"/>
      <c r="C37" s="113"/>
      <c r="D37" s="119" t="s">
        <v>529</v>
      </c>
      <c r="E37" s="120"/>
      <c r="F37" s="119" t="s">
        <v>530</v>
      </c>
      <c r="G37" s="120"/>
      <c r="H37" s="121"/>
      <c r="I37" s="160"/>
      <c r="J37" s="121"/>
      <c r="K37" s="160"/>
      <c r="L37" s="121"/>
      <c r="M37" s="161"/>
    </row>
    <row r="38" spans="1:13">
      <c r="A38" s="1053"/>
      <c r="B38" s="97"/>
      <c r="C38" s="113"/>
      <c r="D38" s="114">
        <v>2032</v>
      </c>
      <c r="E38" s="117"/>
      <c r="F38" s="1033">
        <v>9.9</v>
      </c>
      <c r="G38" s="1034"/>
      <c r="H38" s="123"/>
      <c r="I38" s="114"/>
      <c r="J38" s="123"/>
      <c r="K38" s="114"/>
      <c r="L38" s="123"/>
      <c r="M38" s="162"/>
    </row>
    <row r="39" spans="1:13">
      <c r="A39" s="1053"/>
      <c r="B39" s="61"/>
      <c r="C39" s="124"/>
      <c r="D39" s="131"/>
      <c r="E39" s="131"/>
      <c r="F39" s="131"/>
      <c r="G39" s="131"/>
      <c r="H39" s="1035"/>
      <c r="I39" s="1035"/>
      <c r="J39" s="125"/>
      <c r="K39" s="163"/>
      <c r="L39" s="125"/>
      <c r="M39" s="164"/>
    </row>
    <row r="40" spans="1:13" ht="18" customHeight="1">
      <c r="A40" s="1053"/>
      <c r="B40" s="1059" t="s">
        <v>531</v>
      </c>
      <c r="C40" s="731"/>
      <c r="D40" s="86"/>
      <c r="E40" s="86"/>
      <c r="F40" s="86"/>
      <c r="G40" s="86"/>
      <c r="H40" s="86"/>
      <c r="I40" s="86"/>
      <c r="J40" s="86"/>
      <c r="K40" s="86"/>
      <c r="L40" s="94"/>
      <c r="M40" s="142"/>
    </row>
    <row r="41" spans="1:13">
      <c r="A41" s="1053"/>
      <c r="B41" s="1059"/>
      <c r="C41" s="126"/>
      <c r="D41" s="127" t="s">
        <v>532</v>
      </c>
      <c r="E41" s="128" t="s">
        <v>533</v>
      </c>
      <c r="F41" s="1061" t="s">
        <v>534</v>
      </c>
      <c r="G41" s="1062"/>
      <c r="H41" s="1062"/>
      <c r="I41" s="1062"/>
      <c r="J41" s="1062"/>
      <c r="K41" s="165" t="s">
        <v>535</v>
      </c>
      <c r="L41" s="1063"/>
      <c r="M41" s="1064"/>
    </row>
    <row r="42" spans="1:13">
      <c r="A42" s="1053"/>
      <c r="B42" s="1059"/>
      <c r="C42" s="126"/>
      <c r="D42" s="129"/>
      <c r="E42" s="84" t="s">
        <v>497</v>
      </c>
      <c r="F42" s="1061"/>
      <c r="G42" s="1062"/>
      <c r="H42" s="1062"/>
      <c r="I42" s="1062"/>
      <c r="J42" s="1062"/>
      <c r="K42" s="94"/>
      <c r="L42" s="1065"/>
      <c r="M42" s="1066"/>
    </row>
    <row r="43" spans="1:13">
      <c r="A43" s="1053"/>
      <c r="B43" s="1060"/>
      <c r="C43" s="130"/>
      <c r="D43" s="131"/>
      <c r="E43" s="131"/>
      <c r="F43" s="131"/>
      <c r="G43" s="131"/>
      <c r="H43" s="131"/>
      <c r="I43" s="131"/>
      <c r="J43" s="131"/>
      <c r="K43" s="131"/>
      <c r="L43" s="94"/>
      <c r="M43" s="142"/>
    </row>
    <row r="44" spans="1:13" ht="135.94999999999999" customHeight="1">
      <c r="A44" s="1053"/>
      <c r="B44" s="75" t="s">
        <v>536</v>
      </c>
      <c r="C44" s="1036" t="s">
        <v>537</v>
      </c>
      <c r="D44" s="1037"/>
      <c r="E44" s="1037"/>
      <c r="F44" s="1037"/>
      <c r="G44" s="1037"/>
      <c r="H44" s="1037"/>
      <c r="I44" s="1037"/>
      <c r="J44" s="1037"/>
      <c r="K44" s="1037"/>
      <c r="L44" s="1037"/>
      <c r="M44" s="1038"/>
    </row>
    <row r="45" spans="1:13" ht="26.1" customHeight="1">
      <c r="A45" s="1053"/>
      <c r="B45" s="75" t="s">
        <v>538</v>
      </c>
      <c r="C45" s="1043" t="s">
        <v>539</v>
      </c>
      <c r="D45" s="1044"/>
      <c r="E45" s="1044"/>
      <c r="F45" s="1044"/>
      <c r="G45" s="1044"/>
      <c r="H45" s="1044"/>
      <c r="I45" s="1044"/>
      <c r="J45" s="1044"/>
      <c r="K45" s="1044"/>
      <c r="L45" s="1044"/>
      <c r="M45" s="1045"/>
    </row>
    <row r="46" spans="1:13">
      <c r="A46" s="1053"/>
      <c r="B46" s="75" t="s">
        <v>540</v>
      </c>
      <c r="C46" s="1036">
        <v>90</v>
      </c>
      <c r="D46" s="1037"/>
      <c r="E46" s="1037"/>
      <c r="F46" s="1037"/>
      <c r="G46" s="1037"/>
      <c r="H46" s="1037"/>
      <c r="I46" s="1037"/>
      <c r="J46" s="1037"/>
      <c r="K46" s="1037"/>
      <c r="L46" s="1037"/>
      <c r="M46" s="1038"/>
    </row>
    <row r="47" spans="1:13">
      <c r="A47" s="1054"/>
      <c r="B47" s="75" t="s">
        <v>541</v>
      </c>
      <c r="C47" s="1036">
        <v>2022</v>
      </c>
      <c r="D47" s="1037"/>
      <c r="E47" s="1037"/>
      <c r="F47" s="1037"/>
      <c r="G47" s="1037"/>
      <c r="H47" s="1037"/>
      <c r="I47" s="1037"/>
      <c r="J47" s="1037"/>
      <c r="K47" s="1037"/>
      <c r="L47" s="1037"/>
      <c r="M47" s="1038"/>
    </row>
    <row r="48" spans="1:13" ht="15.75" customHeight="1">
      <c r="A48" s="1055" t="s">
        <v>60</v>
      </c>
      <c r="B48" s="132" t="s">
        <v>542</v>
      </c>
      <c r="C48" s="1039" t="s">
        <v>543</v>
      </c>
      <c r="D48" s="1040"/>
      <c r="E48" s="1040"/>
      <c r="F48" s="1040"/>
      <c r="G48" s="1040"/>
      <c r="H48" s="1040"/>
      <c r="I48" s="1040"/>
      <c r="J48" s="1040"/>
      <c r="K48" s="1040"/>
      <c r="L48" s="1040"/>
      <c r="M48" s="1041"/>
    </row>
    <row r="49" spans="1:13">
      <c r="A49" s="1056"/>
      <c r="B49" s="132" t="s">
        <v>544</v>
      </c>
      <c r="C49" s="1039" t="s">
        <v>545</v>
      </c>
      <c r="D49" s="1040"/>
      <c r="E49" s="1040"/>
      <c r="F49" s="1040"/>
      <c r="G49" s="1040"/>
      <c r="H49" s="1040"/>
      <c r="I49" s="1040"/>
      <c r="J49" s="1040"/>
      <c r="K49" s="1040"/>
      <c r="L49" s="1040"/>
      <c r="M49" s="1041"/>
    </row>
    <row r="50" spans="1:13">
      <c r="A50" s="1056"/>
      <c r="B50" s="132" t="s">
        <v>546</v>
      </c>
      <c r="C50" s="1039" t="s">
        <v>547</v>
      </c>
      <c r="D50" s="1040"/>
      <c r="E50" s="1040"/>
      <c r="F50" s="1040"/>
      <c r="G50" s="1040"/>
      <c r="H50" s="1040"/>
      <c r="I50" s="1040"/>
      <c r="J50" s="1040"/>
      <c r="K50" s="1040"/>
      <c r="L50" s="1040"/>
      <c r="M50" s="1041"/>
    </row>
    <row r="51" spans="1:13" ht="15.75" customHeight="1">
      <c r="A51" s="1056"/>
      <c r="B51" s="134" t="s">
        <v>548</v>
      </c>
      <c r="C51" s="1039" t="s">
        <v>549</v>
      </c>
      <c r="D51" s="1040"/>
      <c r="E51" s="1040"/>
      <c r="F51" s="1040"/>
      <c r="G51" s="1040"/>
      <c r="H51" s="1040"/>
      <c r="I51" s="1040"/>
      <c r="J51" s="1040"/>
      <c r="K51" s="1040"/>
      <c r="L51" s="1040"/>
      <c r="M51" s="1041"/>
    </row>
    <row r="52" spans="1:13" ht="15.75" customHeight="1">
      <c r="A52" s="1056"/>
      <c r="B52" s="132" t="s">
        <v>550</v>
      </c>
      <c r="C52" s="1042" t="s">
        <v>201</v>
      </c>
      <c r="D52" s="1040"/>
      <c r="E52" s="1040"/>
      <c r="F52" s="1040"/>
      <c r="G52" s="1040"/>
      <c r="H52" s="1040"/>
      <c r="I52" s="1040"/>
      <c r="J52" s="1040"/>
      <c r="K52" s="1040"/>
      <c r="L52" s="1040"/>
      <c r="M52" s="1041"/>
    </row>
    <row r="53" spans="1:13">
      <c r="A53" s="1057"/>
      <c r="B53" s="132" t="s">
        <v>551</v>
      </c>
      <c r="C53" s="1039" t="s">
        <v>200</v>
      </c>
      <c r="D53" s="1040"/>
      <c r="E53" s="1040"/>
      <c r="F53" s="1040"/>
      <c r="G53" s="1040"/>
      <c r="H53" s="1040"/>
      <c r="I53" s="1040"/>
      <c r="J53" s="1040"/>
      <c r="K53" s="1040"/>
      <c r="L53" s="1040"/>
      <c r="M53" s="1041"/>
    </row>
    <row r="54" spans="1:13" ht="15.75" customHeight="1">
      <c r="A54" s="1055" t="s">
        <v>552</v>
      </c>
      <c r="B54" s="135" t="s">
        <v>553</v>
      </c>
      <c r="C54" s="1039" t="s">
        <v>554</v>
      </c>
      <c r="D54" s="1040"/>
      <c r="E54" s="1040"/>
      <c r="F54" s="1040"/>
      <c r="G54" s="1040"/>
      <c r="H54" s="1040"/>
      <c r="I54" s="1040"/>
      <c r="J54" s="1040"/>
      <c r="K54" s="1040"/>
      <c r="L54" s="1040"/>
      <c r="M54" s="1041"/>
    </row>
    <row r="55" spans="1:13" ht="17.100000000000001" customHeight="1">
      <c r="A55" s="1056"/>
      <c r="B55" s="135" t="s">
        <v>555</v>
      </c>
      <c r="C55" s="1039" t="s">
        <v>556</v>
      </c>
      <c r="D55" s="1040"/>
      <c r="E55" s="1040"/>
      <c r="F55" s="1040"/>
      <c r="G55" s="1040"/>
      <c r="H55" s="1040"/>
      <c r="I55" s="1040"/>
      <c r="J55" s="1040"/>
      <c r="K55" s="1040"/>
      <c r="L55" s="1040"/>
      <c r="M55" s="1041"/>
    </row>
    <row r="56" spans="1:13" ht="15" customHeight="1">
      <c r="A56" s="1056"/>
      <c r="B56" s="136" t="s">
        <v>154</v>
      </c>
      <c r="C56" s="1039" t="s">
        <v>547</v>
      </c>
      <c r="D56" s="1040"/>
      <c r="E56" s="1040"/>
      <c r="F56" s="1040"/>
      <c r="G56" s="1040"/>
      <c r="H56" s="1040"/>
      <c r="I56" s="1040"/>
      <c r="J56" s="1040"/>
      <c r="K56" s="1040"/>
      <c r="L56" s="1040"/>
      <c r="M56" s="1041"/>
    </row>
    <row r="57" spans="1:13">
      <c r="A57" s="41" t="s">
        <v>64</v>
      </c>
      <c r="B57" s="137"/>
      <c r="C57" s="1046"/>
      <c r="D57" s="1047"/>
      <c r="E57" s="1047"/>
      <c r="F57" s="1047"/>
      <c r="G57" s="1047"/>
      <c r="H57" s="1047"/>
      <c r="I57" s="1047"/>
      <c r="J57" s="1047"/>
      <c r="K57" s="1047"/>
      <c r="L57" s="1047"/>
      <c r="M57" s="1048"/>
    </row>
  </sheetData>
  <mergeCells count="46">
    <mergeCell ref="C55:M55"/>
    <mergeCell ref="C56:M56"/>
    <mergeCell ref="C57:M57"/>
    <mergeCell ref="A2:A11"/>
    <mergeCell ref="A12:A47"/>
    <mergeCell ref="A48:A53"/>
    <mergeCell ref="A54:A56"/>
    <mergeCell ref="B8:B10"/>
    <mergeCell ref="B13:B19"/>
    <mergeCell ref="B20:B23"/>
    <mergeCell ref="B27:B29"/>
    <mergeCell ref="B40:B43"/>
    <mergeCell ref="F41:F42"/>
    <mergeCell ref="G41:J42"/>
    <mergeCell ref="L41:M42"/>
    <mergeCell ref="C50:M50"/>
    <mergeCell ref="C51:M51"/>
    <mergeCell ref="C52:M52"/>
    <mergeCell ref="C53:M53"/>
    <mergeCell ref="C54:M54"/>
    <mergeCell ref="C45:M45"/>
    <mergeCell ref="C46:M46"/>
    <mergeCell ref="C47:M47"/>
    <mergeCell ref="C48:M48"/>
    <mergeCell ref="C49:M49"/>
    <mergeCell ref="F18:M18"/>
    <mergeCell ref="J25:L25"/>
    <mergeCell ref="F38:G38"/>
    <mergeCell ref="H39:I39"/>
    <mergeCell ref="C44:M44"/>
    <mergeCell ref="C10:D10"/>
    <mergeCell ref="F10:G10"/>
    <mergeCell ref="I10:J10"/>
    <mergeCell ref="C11:M11"/>
    <mergeCell ref="C12:M12"/>
    <mergeCell ref="C6:M6"/>
    <mergeCell ref="C7:D7"/>
    <mergeCell ref="I7:M7"/>
    <mergeCell ref="C9:D9"/>
    <mergeCell ref="F9:G9"/>
    <mergeCell ref="I9:J9"/>
    <mergeCell ref="C2:M2"/>
    <mergeCell ref="C3:M3"/>
    <mergeCell ref="C4:E4"/>
    <mergeCell ref="F4:G4"/>
    <mergeCell ref="C5:M5"/>
  </mergeCells>
  <dataValidations count="4">
    <dataValidation allowBlank="1" showInputMessage="1" showErrorMessage="1" prompt="Incluir una ficha por cada indicador, ya sea de producto o de resultado" sqref="B1" xr:uid="{00000000-0002-0000-0300-000000000000}"/>
    <dataValidation allowBlank="1" showInputMessage="1" showErrorMessage="1" prompt="Seleccione de la lista desplegable" sqref="B4 B7 H7" xr:uid="{00000000-0002-0000-03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300-000002000000}"/>
    <dataValidation allowBlank="1" showInputMessage="1" showErrorMessage="1" prompt="Determine si el indicador responde a un enfoque (Derechos Humanos, Género, Diferencial, Poblacional, Ambiental y Territorial). Si responde a más de enfoque separelos por ;" sqref="B12" xr:uid="{00000000-0002-0000-0300-000003000000}"/>
  </dataValidations>
  <hyperlinks>
    <hyperlink ref="C52" r:id="rId1" xr:uid="{00000000-0004-0000-0300-000000000000}"/>
  </hyperlinks>
  <pageMargins left="0.7" right="0.7" top="0.75" bottom="0.75" header="0.3" footer="0.3"/>
  <pageSetup paperSize="9" orientation="portrait" horizontalDpi="1200" verticalDpi="12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7"/>
  <sheetViews>
    <sheetView topLeftCell="A22" zoomScale="90" zoomScaleNormal="90" workbookViewId="0">
      <selection activeCell="C30" sqref="C30"/>
    </sheetView>
  </sheetViews>
  <sheetFormatPr baseColWidth="10" defaultColWidth="11.42578125" defaultRowHeight="15.75"/>
  <cols>
    <col min="1" max="1" width="25.140625" style="56" customWidth="1"/>
    <col min="2" max="2" width="39.140625" style="57" customWidth="1"/>
    <col min="3" max="16384" width="11.42578125" style="56"/>
  </cols>
  <sheetData>
    <row r="1" spans="1:13">
      <c r="A1" s="58"/>
      <c r="B1" s="4" t="s">
        <v>557</v>
      </c>
      <c r="C1" s="5"/>
      <c r="D1" s="5"/>
      <c r="E1" s="5"/>
      <c r="F1" s="5"/>
      <c r="G1" s="5"/>
      <c r="H1" s="5"/>
      <c r="I1" s="5"/>
      <c r="J1" s="5"/>
      <c r="K1" s="5"/>
      <c r="L1" s="5"/>
      <c r="M1" s="43"/>
    </row>
    <row r="2" spans="1:13">
      <c r="A2" s="1049" t="s">
        <v>470</v>
      </c>
      <c r="B2" s="59" t="s">
        <v>471</v>
      </c>
      <c r="C2" s="1008" t="s">
        <v>558</v>
      </c>
      <c r="D2" s="1009"/>
      <c r="E2" s="1009"/>
      <c r="F2" s="1009"/>
      <c r="G2" s="1009"/>
      <c r="H2" s="1009"/>
      <c r="I2" s="1009"/>
      <c r="J2" s="1009"/>
      <c r="K2" s="1009"/>
      <c r="L2" s="1009"/>
      <c r="M2" s="1010"/>
    </row>
    <row r="3" spans="1:13" ht="81" customHeight="1">
      <c r="A3" s="1050"/>
      <c r="B3" s="60" t="s">
        <v>473</v>
      </c>
      <c r="C3" s="1067" t="s">
        <v>559</v>
      </c>
      <c r="D3" s="1068"/>
      <c r="E3" s="1068"/>
      <c r="F3" s="1069"/>
      <c r="G3" s="1069"/>
      <c r="H3" s="1069"/>
      <c r="I3" s="1069"/>
      <c r="J3" s="1069"/>
      <c r="K3" s="1069"/>
      <c r="L3" s="1069"/>
      <c r="M3" s="1070"/>
    </row>
    <row r="4" spans="1:13" ht="39" customHeight="1">
      <c r="A4" s="1050"/>
      <c r="B4" s="596" t="s">
        <v>150</v>
      </c>
      <c r="C4" s="1011" t="s">
        <v>560</v>
      </c>
      <c r="D4" s="1012"/>
      <c r="E4" s="1013"/>
      <c r="F4" s="1014" t="s">
        <v>151</v>
      </c>
      <c r="G4" s="1015"/>
      <c r="H4" s="716">
        <v>469</v>
      </c>
      <c r="I4" s="363"/>
      <c r="J4" s="363"/>
      <c r="K4" s="363"/>
      <c r="L4" s="363"/>
      <c r="M4" s="431"/>
    </row>
    <row r="5" spans="1:13" ht="42" customHeight="1">
      <c r="A5" s="1050"/>
      <c r="B5" s="61" t="s">
        <v>475</v>
      </c>
      <c r="C5" s="1011" t="s">
        <v>476</v>
      </c>
      <c r="D5" s="1012"/>
      <c r="E5" s="1012"/>
      <c r="F5" s="1012"/>
      <c r="G5" s="1012"/>
      <c r="H5" s="1012"/>
      <c r="I5" s="1012"/>
      <c r="J5" s="1012"/>
      <c r="K5" s="1012"/>
      <c r="L5" s="1012"/>
      <c r="M5" s="1016"/>
    </row>
    <row r="6" spans="1:13" ht="30.95" customHeight="1">
      <c r="A6" s="1050"/>
      <c r="B6" s="596" t="s">
        <v>477</v>
      </c>
      <c r="C6" s="1017" t="s">
        <v>478</v>
      </c>
      <c r="D6" s="1018"/>
      <c r="E6" s="1018"/>
      <c r="F6" s="1018"/>
      <c r="G6" s="1018"/>
      <c r="H6" s="1018"/>
      <c r="I6" s="1018"/>
      <c r="J6" s="1018"/>
      <c r="K6" s="1018"/>
      <c r="L6" s="1018"/>
      <c r="M6" s="1019"/>
    </row>
    <row r="7" spans="1:13" ht="17.100000000000001" customHeight="1">
      <c r="A7" s="1050"/>
      <c r="B7" s="75" t="s">
        <v>479</v>
      </c>
      <c r="C7" s="1020" t="s">
        <v>73</v>
      </c>
      <c r="D7" s="1021"/>
      <c r="E7" s="63"/>
      <c r="F7" s="63"/>
      <c r="G7" s="64"/>
      <c r="H7" s="65" t="s">
        <v>154</v>
      </c>
      <c r="I7" s="1022" t="s">
        <v>480</v>
      </c>
      <c r="J7" s="1023"/>
      <c r="K7" s="1023"/>
      <c r="L7" s="1023"/>
      <c r="M7" s="1024"/>
    </row>
    <row r="8" spans="1:13">
      <c r="A8" s="1050"/>
      <c r="B8" s="1058" t="s">
        <v>481</v>
      </c>
      <c r="C8" s="66"/>
      <c r="D8" s="67"/>
      <c r="E8" s="67"/>
      <c r="F8" s="67"/>
      <c r="G8" s="67"/>
      <c r="H8" s="67"/>
      <c r="I8" s="67"/>
      <c r="J8" s="67"/>
      <c r="K8" s="67"/>
      <c r="L8" s="140"/>
      <c r="M8" s="141"/>
    </row>
    <row r="9" spans="1:13">
      <c r="A9" s="1050"/>
      <c r="B9" s="1059"/>
      <c r="C9" s="1027" t="s">
        <v>85</v>
      </c>
      <c r="D9" s="1027"/>
      <c r="E9" s="69"/>
      <c r="F9" s="1026"/>
      <c r="G9" s="1026"/>
      <c r="H9" s="69"/>
      <c r="I9" s="1026"/>
      <c r="J9" s="1026"/>
      <c r="K9" s="69"/>
      <c r="L9" s="94"/>
      <c r="M9" s="142"/>
    </row>
    <row r="10" spans="1:13">
      <c r="A10" s="1050"/>
      <c r="B10" s="1060"/>
      <c r="C10" s="1025" t="s">
        <v>482</v>
      </c>
      <c r="D10" s="1026"/>
      <c r="E10" s="68"/>
      <c r="F10" s="1026" t="s">
        <v>482</v>
      </c>
      <c r="G10" s="1026"/>
      <c r="H10" s="68"/>
      <c r="I10" s="1026" t="s">
        <v>482</v>
      </c>
      <c r="J10" s="1026"/>
      <c r="K10" s="68"/>
      <c r="L10" s="131"/>
      <c r="M10" s="143"/>
    </row>
    <row r="11" spans="1:13" ht="81" customHeight="1">
      <c r="A11" s="1051"/>
      <c r="B11" s="60" t="s">
        <v>483</v>
      </c>
      <c r="C11" s="1071" t="s">
        <v>561</v>
      </c>
      <c r="D11" s="1072"/>
      <c r="E11" s="1072"/>
      <c r="F11" s="1072"/>
      <c r="G11" s="1072"/>
      <c r="H11" s="1072"/>
      <c r="I11" s="1072"/>
      <c r="J11" s="1072"/>
      <c r="K11" s="1072"/>
      <c r="L11" s="1072"/>
      <c r="M11" s="1073"/>
    </row>
    <row r="12" spans="1:13" ht="30" customHeight="1">
      <c r="A12" s="1052" t="s">
        <v>48</v>
      </c>
      <c r="B12" s="75" t="s">
        <v>138</v>
      </c>
      <c r="C12" s="1036" t="s">
        <v>562</v>
      </c>
      <c r="D12" s="1037"/>
      <c r="E12" s="1037"/>
      <c r="F12" s="1037"/>
      <c r="G12" s="1037"/>
      <c r="H12" s="1037"/>
      <c r="I12" s="1037"/>
      <c r="J12" s="1037"/>
      <c r="K12" s="1037"/>
      <c r="L12" s="1037"/>
      <c r="M12" s="1038"/>
    </row>
    <row r="13" spans="1:13" ht="8.25" customHeight="1">
      <c r="A13" s="1053"/>
      <c r="B13" s="1058" t="s">
        <v>486</v>
      </c>
      <c r="C13" s="76"/>
      <c r="D13" s="77"/>
      <c r="E13" s="77"/>
      <c r="F13" s="77"/>
      <c r="G13" s="77"/>
      <c r="H13" s="77"/>
      <c r="I13" s="77"/>
      <c r="J13" s="77"/>
      <c r="K13" s="77"/>
      <c r="L13" s="77"/>
      <c r="M13" s="146"/>
    </row>
    <row r="14" spans="1:13" ht="9" customHeight="1">
      <c r="A14" s="1053"/>
      <c r="B14" s="1059"/>
      <c r="C14" s="78"/>
      <c r="D14" s="79"/>
      <c r="E14" s="80"/>
      <c r="F14" s="79"/>
      <c r="G14" s="80"/>
      <c r="H14" s="79"/>
      <c r="I14" s="80"/>
      <c r="J14" s="79"/>
      <c r="K14" s="80"/>
      <c r="L14" s="80"/>
      <c r="M14" s="147"/>
    </row>
    <row r="15" spans="1:13">
      <c r="A15" s="1053"/>
      <c r="B15" s="1059"/>
      <c r="C15" s="81" t="s">
        <v>487</v>
      </c>
      <c r="D15" s="82"/>
      <c r="E15" s="83" t="s">
        <v>488</v>
      </c>
      <c r="F15" s="82"/>
      <c r="G15" s="83" t="s">
        <v>489</v>
      </c>
      <c r="H15" s="82"/>
      <c r="I15" s="83" t="s">
        <v>490</v>
      </c>
      <c r="J15" s="148"/>
      <c r="K15" s="83"/>
      <c r="L15" s="83"/>
      <c r="M15" s="149"/>
    </row>
    <row r="16" spans="1:13">
      <c r="A16" s="1053"/>
      <c r="B16" s="1059"/>
      <c r="C16" s="81" t="s">
        <v>491</v>
      </c>
      <c r="D16" s="84"/>
      <c r="E16" s="83" t="s">
        <v>492</v>
      </c>
      <c r="F16" s="85"/>
      <c r="G16" s="83" t="s">
        <v>493</v>
      </c>
      <c r="H16" s="85"/>
      <c r="I16" s="83"/>
      <c r="J16" s="86"/>
      <c r="K16" s="83"/>
      <c r="L16" s="83"/>
      <c r="M16" s="149"/>
    </row>
    <row r="17" spans="1:13">
      <c r="A17" s="1053"/>
      <c r="B17" s="1059"/>
      <c r="C17" s="81" t="s">
        <v>494</v>
      </c>
      <c r="D17" s="84"/>
      <c r="E17" s="83" t="s">
        <v>495</v>
      </c>
      <c r="F17" s="84"/>
      <c r="G17" s="83"/>
      <c r="H17" s="86"/>
      <c r="I17" s="83"/>
      <c r="J17" s="86"/>
      <c r="K17" s="83"/>
      <c r="L17" s="83"/>
      <c r="M17" s="149"/>
    </row>
    <row r="18" spans="1:13">
      <c r="A18" s="1053"/>
      <c r="B18" s="1059"/>
      <c r="C18" s="81" t="s">
        <v>496</v>
      </c>
      <c r="D18" s="85" t="s">
        <v>497</v>
      </c>
      <c r="E18" s="83" t="s">
        <v>498</v>
      </c>
      <c r="F18" s="1028" t="s">
        <v>563</v>
      </c>
      <c r="G18" s="1028"/>
      <c r="H18" s="1028"/>
      <c r="I18" s="1028"/>
      <c r="J18" s="1028"/>
      <c r="K18" s="1028"/>
      <c r="L18" s="1028"/>
      <c r="M18" s="1029"/>
    </row>
    <row r="19" spans="1:13" ht="9.75" customHeight="1">
      <c r="A19" s="1053"/>
      <c r="B19" s="1060"/>
      <c r="C19" s="88"/>
      <c r="D19" s="89"/>
      <c r="E19" s="89"/>
      <c r="F19" s="89"/>
      <c r="G19" s="89"/>
      <c r="H19" s="89"/>
      <c r="I19" s="89"/>
      <c r="J19" s="89"/>
      <c r="K19" s="89"/>
      <c r="L19" s="89"/>
      <c r="M19" s="150"/>
    </row>
    <row r="20" spans="1:13">
      <c r="A20" s="1053"/>
      <c r="B20" s="1058" t="s">
        <v>500</v>
      </c>
      <c r="C20" s="90"/>
      <c r="D20" s="91"/>
      <c r="E20" s="91"/>
      <c r="F20" s="91"/>
      <c r="G20" s="91"/>
      <c r="H20" s="91"/>
      <c r="I20" s="91"/>
      <c r="J20" s="91"/>
      <c r="K20" s="91"/>
      <c r="L20" s="140"/>
      <c r="M20" s="141"/>
    </row>
    <row r="21" spans="1:13">
      <c r="A21" s="1053"/>
      <c r="B21" s="1059"/>
      <c r="C21" s="81" t="s">
        <v>501</v>
      </c>
      <c r="D21" s="85"/>
      <c r="E21" s="92"/>
      <c r="F21" s="83" t="s">
        <v>502</v>
      </c>
      <c r="G21" s="84"/>
      <c r="H21" s="92"/>
      <c r="I21" s="83" t="s">
        <v>503</v>
      </c>
      <c r="J21" s="84" t="s">
        <v>497</v>
      </c>
      <c r="K21" s="92"/>
      <c r="L21" s="94"/>
      <c r="M21" s="142"/>
    </row>
    <row r="22" spans="1:13">
      <c r="A22" s="1053"/>
      <c r="B22" s="1059"/>
      <c r="C22" s="81" t="s">
        <v>504</v>
      </c>
      <c r="D22" s="93"/>
      <c r="E22" s="94"/>
      <c r="F22" s="83" t="s">
        <v>505</v>
      </c>
      <c r="G22" s="85"/>
      <c r="H22" s="94"/>
      <c r="I22" s="151"/>
      <c r="J22" s="94"/>
      <c r="K22" s="69"/>
      <c r="L22" s="94"/>
      <c r="M22" s="142"/>
    </row>
    <row r="23" spans="1:13">
      <c r="A23" s="1053"/>
      <c r="B23" s="1059"/>
      <c r="C23" s="95"/>
      <c r="D23" s="96"/>
      <c r="E23" s="96"/>
      <c r="F23" s="96"/>
      <c r="G23" s="96"/>
      <c r="H23" s="96"/>
      <c r="I23" s="96"/>
      <c r="J23" s="96"/>
      <c r="K23" s="96"/>
      <c r="L23" s="131"/>
      <c r="M23" s="143"/>
    </row>
    <row r="24" spans="1:13">
      <c r="A24" s="1053"/>
      <c r="B24" s="720" t="s">
        <v>506</v>
      </c>
      <c r="C24" s="98"/>
      <c r="D24" s="99"/>
      <c r="E24" s="99"/>
      <c r="F24" s="99"/>
      <c r="G24" s="99"/>
      <c r="H24" s="99"/>
      <c r="I24" s="99"/>
      <c r="J24" s="99"/>
      <c r="K24" s="99"/>
      <c r="L24" s="99"/>
      <c r="M24" s="152"/>
    </row>
    <row r="25" spans="1:13">
      <c r="A25" s="1053"/>
      <c r="B25" s="97"/>
      <c r="C25" s="100" t="s">
        <v>507</v>
      </c>
      <c r="D25" s="101">
        <v>0</v>
      </c>
      <c r="E25" s="92"/>
      <c r="F25" s="102" t="s">
        <v>508</v>
      </c>
      <c r="G25" s="85" t="s">
        <v>247</v>
      </c>
      <c r="H25" s="92"/>
      <c r="I25" s="102" t="s">
        <v>509</v>
      </c>
      <c r="J25" s="1030"/>
      <c r="K25" s="1031"/>
      <c r="L25" s="1032"/>
      <c r="M25" s="155"/>
    </row>
    <row r="26" spans="1:13">
      <c r="A26" s="1053"/>
      <c r="B26" s="61"/>
      <c r="C26" s="88"/>
      <c r="D26" s="89"/>
      <c r="E26" s="89"/>
      <c r="F26" s="89"/>
      <c r="G26" s="89"/>
      <c r="H26" s="89"/>
      <c r="I26" s="89"/>
      <c r="J26" s="89"/>
      <c r="K26" s="89"/>
      <c r="L26" s="89"/>
      <c r="M26" s="150"/>
    </row>
    <row r="27" spans="1:13">
      <c r="A27" s="1053"/>
      <c r="B27" s="1059" t="s">
        <v>511</v>
      </c>
      <c r="C27" s="103"/>
      <c r="D27" s="104"/>
      <c r="E27" s="104"/>
      <c r="F27" s="104"/>
      <c r="G27" s="104"/>
      <c r="H27" s="104"/>
      <c r="I27" s="104"/>
      <c r="J27" s="104"/>
      <c r="K27" s="104"/>
      <c r="L27" s="94"/>
      <c r="M27" s="142"/>
    </row>
    <row r="28" spans="1:13">
      <c r="A28" s="1053"/>
      <c r="B28" s="1059"/>
      <c r="C28" s="105" t="s">
        <v>512</v>
      </c>
      <c r="D28" s="106">
        <v>2024</v>
      </c>
      <c r="E28" s="107"/>
      <c r="F28" s="92" t="s">
        <v>513</v>
      </c>
      <c r="G28" s="590">
        <v>2032</v>
      </c>
      <c r="H28" s="107"/>
      <c r="I28" s="102"/>
      <c r="J28" s="107"/>
      <c r="K28" s="107"/>
      <c r="L28" s="94"/>
      <c r="M28" s="142"/>
    </row>
    <row r="29" spans="1:13">
      <c r="A29" s="1053"/>
      <c r="B29" s="1059"/>
      <c r="C29" s="105"/>
      <c r="D29" s="733"/>
      <c r="E29" s="107"/>
      <c r="F29" s="92"/>
      <c r="G29" s="107"/>
      <c r="H29" s="107"/>
      <c r="I29" s="102"/>
      <c r="J29" s="107"/>
      <c r="K29" s="107"/>
      <c r="L29" s="94"/>
      <c r="M29" s="142"/>
    </row>
    <row r="30" spans="1:13">
      <c r="A30" s="1053"/>
      <c r="B30" s="720" t="s">
        <v>514</v>
      </c>
      <c r="C30" s="111"/>
      <c r="D30" s="112"/>
      <c r="E30" s="112"/>
      <c r="F30" s="112"/>
      <c r="G30" s="112"/>
      <c r="H30" s="112"/>
      <c r="I30" s="112"/>
      <c r="J30" s="112"/>
      <c r="K30" s="112"/>
      <c r="L30" s="112"/>
      <c r="M30" s="157"/>
    </row>
    <row r="31" spans="1:13">
      <c r="A31" s="1053"/>
      <c r="B31" s="97"/>
      <c r="C31" s="113"/>
      <c r="D31" s="414">
        <v>2023</v>
      </c>
      <c r="E31" s="414"/>
      <c r="F31" s="414">
        <v>2024</v>
      </c>
      <c r="G31" s="414"/>
      <c r="H31" s="415">
        <v>2025</v>
      </c>
      <c r="I31" s="415"/>
      <c r="J31" s="415">
        <v>2026</v>
      </c>
      <c r="K31" s="414"/>
      <c r="L31" s="414">
        <v>2027</v>
      </c>
      <c r="M31" s="465"/>
    </row>
    <row r="32" spans="1:13" ht="47.25">
      <c r="A32" s="1053"/>
      <c r="B32" s="97"/>
      <c r="C32" s="113"/>
      <c r="D32" s="734" t="s">
        <v>248</v>
      </c>
      <c r="E32" s="735"/>
      <c r="F32" s="734"/>
      <c r="G32" s="735"/>
      <c r="H32" s="734"/>
      <c r="I32" s="735"/>
      <c r="J32" s="734"/>
      <c r="K32" s="735"/>
      <c r="L32" s="734"/>
      <c r="M32" s="737"/>
    </row>
    <row r="33" spans="1:13">
      <c r="A33" s="1053"/>
      <c r="B33" s="97"/>
      <c r="C33" s="113"/>
      <c r="D33" s="414">
        <v>2028</v>
      </c>
      <c r="E33" s="414"/>
      <c r="F33" s="414">
        <v>2029</v>
      </c>
      <c r="G33" s="414"/>
      <c r="H33" s="415">
        <v>2030</v>
      </c>
      <c r="I33" s="415"/>
      <c r="J33" s="415">
        <v>2031</v>
      </c>
      <c r="K33" s="414"/>
      <c r="L33" s="414">
        <v>2032</v>
      </c>
      <c r="M33" s="437"/>
    </row>
    <row r="34" spans="1:13">
      <c r="A34" s="1053"/>
      <c r="B34" s="97"/>
      <c r="C34" s="113"/>
      <c r="D34" s="734"/>
      <c r="E34" s="735"/>
      <c r="F34" s="734"/>
      <c r="G34" s="735"/>
      <c r="H34" s="734"/>
      <c r="I34" s="735"/>
      <c r="J34" s="734"/>
      <c r="K34" s="735"/>
      <c r="L34" s="734"/>
      <c r="M34" s="737"/>
    </row>
    <row r="35" spans="1:13">
      <c r="A35" s="1053"/>
      <c r="B35" s="97"/>
      <c r="C35" s="113"/>
      <c r="D35" s="414"/>
      <c r="E35" s="414"/>
      <c r="F35" s="414" t="s">
        <v>526</v>
      </c>
      <c r="G35" s="414"/>
      <c r="H35" s="415" t="s">
        <v>527</v>
      </c>
      <c r="I35" s="415"/>
      <c r="J35" s="415" t="s">
        <v>528</v>
      </c>
      <c r="K35" s="414"/>
      <c r="L35" s="414" t="s">
        <v>529</v>
      </c>
      <c r="M35" s="437"/>
    </row>
    <row r="36" spans="1:13">
      <c r="A36" s="1053"/>
      <c r="B36" s="97"/>
      <c r="C36" s="113"/>
      <c r="D36" s="416"/>
      <c r="E36" s="413"/>
      <c r="F36" s="416"/>
      <c r="G36" s="413"/>
      <c r="H36" s="416"/>
      <c r="I36" s="413"/>
      <c r="J36" s="416"/>
      <c r="K36" s="413"/>
      <c r="L36" s="416"/>
      <c r="M36" s="430"/>
    </row>
    <row r="37" spans="1:13">
      <c r="A37" s="1053"/>
      <c r="B37" s="97"/>
      <c r="C37" s="113"/>
      <c r="D37" s="417" t="s">
        <v>529</v>
      </c>
      <c r="E37" s="418"/>
      <c r="F37" s="417" t="s">
        <v>530</v>
      </c>
      <c r="G37" s="418"/>
      <c r="H37" s="420"/>
      <c r="I37" s="450"/>
      <c r="J37" s="420"/>
      <c r="K37" s="450"/>
      <c r="L37" s="420"/>
      <c r="M37" s="451"/>
    </row>
    <row r="38" spans="1:13">
      <c r="A38" s="1053"/>
      <c r="B38" s="97"/>
      <c r="C38" s="113"/>
      <c r="D38" s="736">
        <v>2032</v>
      </c>
      <c r="E38" s="413"/>
      <c r="F38" s="1074"/>
      <c r="G38" s="1075"/>
      <c r="H38" s="421"/>
      <c r="I38" s="414"/>
      <c r="J38" s="421"/>
      <c r="K38" s="414"/>
      <c r="L38" s="421"/>
      <c r="M38" s="452"/>
    </row>
    <row r="39" spans="1:13">
      <c r="A39" s="1053"/>
      <c r="B39" s="61"/>
      <c r="C39" s="124"/>
      <c r="D39" s="131"/>
      <c r="E39" s="131"/>
      <c r="F39" s="131"/>
      <c r="G39" s="131"/>
      <c r="H39" s="1035"/>
      <c r="I39" s="1035"/>
      <c r="J39" s="125"/>
      <c r="K39" s="163"/>
      <c r="L39" s="125"/>
      <c r="M39" s="164"/>
    </row>
    <row r="40" spans="1:13" ht="18" customHeight="1">
      <c r="A40" s="1053"/>
      <c r="B40" s="1059" t="s">
        <v>531</v>
      </c>
      <c r="C40" s="731"/>
      <c r="D40" s="86"/>
      <c r="E40" s="86"/>
      <c r="F40" s="86"/>
      <c r="G40" s="86"/>
      <c r="H40" s="86"/>
      <c r="I40" s="86"/>
      <c r="J40" s="86"/>
      <c r="K40" s="86"/>
      <c r="L40" s="94"/>
      <c r="M40" s="142"/>
    </row>
    <row r="41" spans="1:13">
      <c r="A41" s="1053"/>
      <c r="B41" s="1059"/>
      <c r="C41" s="126"/>
      <c r="D41" s="127" t="s">
        <v>532</v>
      </c>
      <c r="E41" s="128" t="s">
        <v>533</v>
      </c>
      <c r="F41" s="1061" t="s">
        <v>534</v>
      </c>
      <c r="G41" s="1062"/>
      <c r="H41" s="1062"/>
      <c r="I41" s="1062"/>
      <c r="J41" s="1062"/>
      <c r="K41" s="165" t="s">
        <v>535</v>
      </c>
      <c r="L41" s="1063"/>
      <c r="M41" s="1064"/>
    </row>
    <row r="42" spans="1:13">
      <c r="A42" s="1053"/>
      <c r="B42" s="1059"/>
      <c r="C42" s="126"/>
      <c r="D42" s="129"/>
      <c r="E42" s="84" t="s">
        <v>497</v>
      </c>
      <c r="F42" s="1061"/>
      <c r="G42" s="1062"/>
      <c r="H42" s="1062"/>
      <c r="I42" s="1062"/>
      <c r="J42" s="1062"/>
      <c r="K42" s="94"/>
      <c r="L42" s="1065"/>
      <c r="M42" s="1066"/>
    </row>
    <row r="43" spans="1:13">
      <c r="A43" s="1053"/>
      <c r="B43" s="1060"/>
      <c r="C43" s="130"/>
      <c r="D43" s="131"/>
      <c r="E43" s="131"/>
      <c r="F43" s="131"/>
      <c r="G43" s="131"/>
      <c r="H43" s="131"/>
      <c r="I43" s="131"/>
      <c r="J43" s="131"/>
      <c r="K43" s="131"/>
      <c r="L43" s="94"/>
      <c r="M43" s="142"/>
    </row>
    <row r="44" spans="1:13" ht="65.099999999999994" customHeight="1">
      <c r="A44" s="1053"/>
      <c r="B44" s="75" t="s">
        <v>536</v>
      </c>
      <c r="C44" s="1071" t="s">
        <v>564</v>
      </c>
      <c r="D44" s="1072"/>
      <c r="E44" s="1072"/>
      <c r="F44" s="1072"/>
      <c r="G44" s="1072"/>
      <c r="H44" s="1072"/>
      <c r="I44" s="1072"/>
      <c r="J44" s="1072"/>
      <c r="K44" s="1072"/>
      <c r="L44" s="1072"/>
      <c r="M44" s="1073"/>
    </row>
    <row r="45" spans="1:13" ht="57.95" customHeight="1">
      <c r="A45" s="1053"/>
      <c r="B45" s="75" t="s">
        <v>538</v>
      </c>
      <c r="C45" s="1071" t="s">
        <v>565</v>
      </c>
      <c r="D45" s="1072"/>
      <c r="E45" s="1072"/>
      <c r="F45" s="1072"/>
      <c r="G45" s="1072"/>
      <c r="H45" s="1072"/>
      <c r="I45" s="1072"/>
      <c r="J45" s="1072"/>
      <c r="K45" s="1072"/>
      <c r="L45" s="1072"/>
      <c r="M45" s="1073"/>
    </row>
    <row r="46" spans="1:13">
      <c r="A46" s="1053"/>
      <c r="B46" s="75" t="s">
        <v>540</v>
      </c>
      <c r="C46" s="1036">
        <v>60</v>
      </c>
      <c r="D46" s="1037"/>
      <c r="E46" s="1037"/>
      <c r="F46" s="1037"/>
      <c r="G46" s="1037"/>
      <c r="H46" s="1037"/>
      <c r="I46" s="1037"/>
      <c r="J46" s="1037"/>
      <c r="K46" s="1037"/>
      <c r="L46" s="1037"/>
      <c r="M46" s="1038"/>
    </row>
    <row r="47" spans="1:13">
      <c r="A47" s="1054"/>
      <c r="B47" s="75" t="s">
        <v>541</v>
      </c>
      <c r="C47" s="1036">
        <v>2024</v>
      </c>
      <c r="D47" s="1037"/>
      <c r="E47" s="1037"/>
      <c r="F47" s="1037"/>
      <c r="G47" s="1037"/>
      <c r="H47" s="1037"/>
      <c r="I47" s="1037"/>
      <c r="J47" s="1037"/>
      <c r="K47" s="1037"/>
      <c r="L47" s="1037"/>
      <c r="M47" s="1038"/>
    </row>
    <row r="48" spans="1:13" ht="15.75" customHeight="1">
      <c r="A48" s="1055" t="s">
        <v>60</v>
      </c>
      <c r="B48" s="132" t="s">
        <v>542</v>
      </c>
      <c r="C48" s="1039" t="s">
        <v>543</v>
      </c>
      <c r="D48" s="1040"/>
      <c r="E48" s="1040"/>
      <c r="F48" s="1040"/>
      <c r="G48" s="1040"/>
      <c r="H48" s="1040"/>
      <c r="I48" s="1040"/>
      <c r="J48" s="1040"/>
      <c r="K48" s="1040"/>
      <c r="L48" s="1040"/>
      <c r="M48" s="1041"/>
    </row>
    <row r="49" spans="1:13">
      <c r="A49" s="1056"/>
      <c r="B49" s="132" t="s">
        <v>544</v>
      </c>
      <c r="C49" s="1039" t="s">
        <v>545</v>
      </c>
      <c r="D49" s="1040"/>
      <c r="E49" s="1040"/>
      <c r="F49" s="1040"/>
      <c r="G49" s="1040"/>
      <c r="H49" s="1040"/>
      <c r="I49" s="1040"/>
      <c r="J49" s="1040"/>
      <c r="K49" s="1040"/>
      <c r="L49" s="1040"/>
      <c r="M49" s="1041"/>
    </row>
    <row r="50" spans="1:13">
      <c r="A50" s="1056"/>
      <c r="B50" s="132" t="s">
        <v>546</v>
      </c>
      <c r="C50" s="1039" t="s">
        <v>547</v>
      </c>
      <c r="D50" s="1040"/>
      <c r="E50" s="1040"/>
      <c r="F50" s="1040"/>
      <c r="G50" s="1040"/>
      <c r="H50" s="1040"/>
      <c r="I50" s="1040"/>
      <c r="J50" s="1040"/>
      <c r="K50" s="1040"/>
      <c r="L50" s="1040"/>
      <c r="M50" s="1041"/>
    </row>
    <row r="51" spans="1:13" ht="15.75" customHeight="1">
      <c r="A51" s="1056"/>
      <c r="B51" s="134" t="s">
        <v>548</v>
      </c>
      <c r="C51" s="1039" t="s">
        <v>549</v>
      </c>
      <c r="D51" s="1040"/>
      <c r="E51" s="1040"/>
      <c r="F51" s="1040"/>
      <c r="G51" s="1040"/>
      <c r="H51" s="1040"/>
      <c r="I51" s="1040"/>
      <c r="J51" s="1040"/>
      <c r="K51" s="1040"/>
      <c r="L51" s="1040"/>
      <c r="M51" s="1041"/>
    </row>
    <row r="52" spans="1:13" ht="15.75" customHeight="1">
      <c r="A52" s="1056"/>
      <c r="B52" s="132" t="s">
        <v>550</v>
      </c>
      <c r="C52" s="1042" t="s">
        <v>201</v>
      </c>
      <c r="D52" s="1040"/>
      <c r="E52" s="1040"/>
      <c r="F52" s="1040"/>
      <c r="G52" s="1040"/>
      <c r="H52" s="1040"/>
      <c r="I52" s="1040"/>
      <c r="J52" s="1040"/>
      <c r="K52" s="1040"/>
      <c r="L52" s="1040"/>
      <c r="M52" s="1041"/>
    </row>
    <row r="53" spans="1:13">
      <c r="A53" s="1057"/>
      <c r="B53" s="132" t="s">
        <v>551</v>
      </c>
      <c r="C53" s="1039" t="s">
        <v>200</v>
      </c>
      <c r="D53" s="1040"/>
      <c r="E53" s="1040"/>
      <c r="F53" s="1040"/>
      <c r="G53" s="1040"/>
      <c r="H53" s="1040"/>
      <c r="I53" s="1040"/>
      <c r="J53" s="1040"/>
      <c r="K53" s="1040"/>
      <c r="L53" s="1040"/>
      <c r="M53" s="1041"/>
    </row>
    <row r="54" spans="1:13" ht="15.75" customHeight="1">
      <c r="A54" s="1055" t="s">
        <v>552</v>
      </c>
      <c r="B54" s="135" t="s">
        <v>553</v>
      </c>
      <c r="C54" s="1039" t="s">
        <v>554</v>
      </c>
      <c r="D54" s="1040"/>
      <c r="E54" s="1040"/>
      <c r="F54" s="1040"/>
      <c r="G54" s="1040"/>
      <c r="H54" s="1040"/>
      <c r="I54" s="1040"/>
      <c r="J54" s="1040"/>
      <c r="K54" s="1040"/>
      <c r="L54" s="1040"/>
      <c r="M54" s="1041"/>
    </row>
    <row r="55" spans="1:13" ht="17.100000000000001" customHeight="1">
      <c r="A55" s="1056"/>
      <c r="B55" s="135" t="s">
        <v>555</v>
      </c>
      <c r="C55" s="1039" t="s">
        <v>556</v>
      </c>
      <c r="D55" s="1040"/>
      <c r="E55" s="1040"/>
      <c r="F55" s="1040"/>
      <c r="G55" s="1040"/>
      <c r="H55" s="1040"/>
      <c r="I55" s="1040"/>
      <c r="J55" s="1040"/>
      <c r="K55" s="1040"/>
      <c r="L55" s="1040"/>
      <c r="M55" s="1041"/>
    </row>
    <row r="56" spans="1:13" ht="15" customHeight="1">
      <c r="A56" s="1056"/>
      <c r="B56" s="136" t="s">
        <v>154</v>
      </c>
      <c r="C56" s="1039" t="s">
        <v>547</v>
      </c>
      <c r="D56" s="1040"/>
      <c r="E56" s="1040"/>
      <c r="F56" s="1040"/>
      <c r="G56" s="1040"/>
      <c r="H56" s="1040"/>
      <c r="I56" s="1040"/>
      <c r="J56" s="1040"/>
      <c r="K56" s="1040"/>
      <c r="L56" s="1040"/>
      <c r="M56" s="1041"/>
    </row>
    <row r="57" spans="1:13">
      <c r="A57" s="41" t="s">
        <v>64</v>
      </c>
      <c r="B57" s="137"/>
      <c r="C57" s="1046"/>
      <c r="D57" s="1047"/>
      <c r="E57" s="1047"/>
      <c r="F57" s="1047"/>
      <c r="G57" s="1047"/>
      <c r="H57" s="1047"/>
      <c r="I57" s="1047"/>
      <c r="J57" s="1047"/>
      <c r="K57" s="1047"/>
      <c r="L57" s="1047"/>
      <c r="M57" s="1048"/>
    </row>
  </sheetData>
  <mergeCells count="46">
    <mergeCell ref="C55:M55"/>
    <mergeCell ref="C56:M56"/>
    <mergeCell ref="C57:M57"/>
    <mergeCell ref="A2:A11"/>
    <mergeCell ref="A12:A47"/>
    <mergeCell ref="A48:A53"/>
    <mergeCell ref="A54:A56"/>
    <mergeCell ref="B8:B10"/>
    <mergeCell ref="B13:B19"/>
    <mergeCell ref="B20:B23"/>
    <mergeCell ref="B27:B29"/>
    <mergeCell ref="B40:B43"/>
    <mergeCell ref="F41:F42"/>
    <mergeCell ref="G41:J42"/>
    <mergeCell ref="L41:M42"/>
    <mergeCell ref="C50:M50"/>
    <mergeCell ref="C51:M51"/>
    <mergeCell ref="C52:M52"/>
    <mergeCell ref="C53:M53"/>
    <mergeCell ref="C54:M54"/>
    <mergeCell ref="C45:M45"/>
    <mergeCell ref="C46:M46"/>
    <mergeCell ref="C47:M47"/>
    <mergeCell ref="C48:M48"/>
    <mergeCell ref="C49:M49"/>
    <mergeCell ref="F18:M18"/>
    <mergeCell ref="J25:L25"/>
    <mergeCell ref="F38:G38"/>
    <mergeCell ref="H39:I39"/>
    <mergeCell ref="C44:M44"/>
    <mergeCell ref="C10:D10"/>
    <mergeCell ref="F10:G10"/>
    <mergeCell ref="I10:J10"/>
    <mergeCell ref="C11:M11"/>
    <mergeCell ref="C12:M12"/>
    <mergeCell ref="C6:M6"/>
    <mergeCell ref="C7:D7"/>
    <mergeCell ref="I7:M7"/>
    <mergeCell ref="C9:D9"/>
    <mergeCell ref="F9:G9"/>
    <mergeCell ref="I9:J9"/>
    <mergeCell ref="C2:M2"/>
    <mergeCell ref="C3:M3"/>
    <mergeCell ref="C4:E4"/>
    <mergeCell ref="F4:G4"/>
    <mergeCell ref="C5:M5"/>
  </mergeCells>
  <dataValidations count="4">
    <dataValidation allowBlank="1" showInputMessage="1" showErrorMessage="1" prompt="Incluir una ficha por cada indicador, ya sea de producto o de resultado" sqref="B1" xr:uid="{00000000-0002-0000-0400-000000000000}"/>
    <dataValidation allowBlank="1" showInputMessage="1" showErrorMessage="1" prompt="Seleccione de la lista desplegable" sqref="B4 B7 H7" xr:uid="{00000000-0002-0000-04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400-000002000000}"/>
    <dataValidation allowBlank="1" showInputMessage="1" showErrorMessage="1" prompt="Determine si el indicador responde a un enfoque (Derechos Humanos, Género, Diferencial, Poblacional, Ambiental y Territorial). Si responde a más de enfoque separelos por ;" sqref="B12" xr:uid="{00000000-0002-0000-0400-000003000000}"/>
  </dataValidations>
  <hyperlinks>
    <hyperlink ref="C52" r:id="rId1" xr:uid="{00000000-0004-0000-0400-000000000000}"/>
  </hyperlinks>
  <pageMargins left="0.7" right="0.7" top="0.75" bottom="0.75" header="0.3" footer="0.3"/>
  <pageSetup paperSize="9" orientation="portrait" horizontalDpi="1200" verticalDpi="12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7"/>
  <sheetViews>
    <sheetView workbookViewId="0">
      <selection activeCell="C44" sqref="C44:M44"/>
    </sheetView>
  </sheetViews>
  <sheetFormatPr baseColWidth="10" defaultColWidth="11.42578125" defaultRowHeight="15.75"/>
  <cols>
    <col min="1" max="1" width="25.140625" style="56" customWidth="1"/>
    <col min="2" max="2" width="39.140625" style="57" customWidth="1"/>
    <col min="3" max="16384" width="11.42578125" style="56"/>
  </cols>
  <sheetData>
    <row r="1" spans="1:13">
      <c r="A1" s="58"/>
      <c r="B1" s="4" t="s">
        <v>566</v>
      </c>
      <c r="C1" s="5"/>
      <c r="D1" s="5"/>
      <c r="E1" s="5"/>
      <c r="F1" s="5"/>
      <c r="G1" s="5"/>
      <c r="H1" s="5"/>
      <c r="I1" s="5"/>
      <c r="J1" s="5"/>
      <c r="K1" s="5"/>
      <c r="L1" s="5"/>
      <c r="M1" s="43"/>
    </row>
    <row r="2" spans="1:13">
      <c r="A2" s="1049" t="s">
        <v>470</v>
      </c>
      <c r="B2" s="59" t="s">
        <v>471</v>
      </c>
      <c r="C2" s="1076" t="s">
        <v>567</v>
      </c>
      <c r="D2" s="1077"/>
      <c r="E2" s="1077"/>
      <c r="F2" s="1077"/>
      <c r="G2" s="1077"/>
      <c r="H2" s="1077"/>
      <c r="I2" s="1077"/>
      <c r="J2" s="1077"/>
      <c r="K2" s="1077"/>
      <c r="L2" s="1077"/>
      <c r="M2" s="1078"/>
    </row>
    <row r="3" spans="1:13" ht="78.95" customHeight="1">
      <c r="A3" s="1050"/>
      <c r="B3" s="60" t="s">
        <v>473</v>
      </c>
      <c r="C3" s="1067" t="s">
        <v>568</v>
      </c>
      <c r="D3" s="1068"/>
      <c r="E3" s="1068"/>
      <c r="F3" s="1069"/>
      <c r="G3" s="1069"/>
      <c r="H3" s="1069"/>
      <c r="I3" s="1069"/>
      <c r="J3" s="1069"/>
      <c r="K3" s="1069"/>
      <c r="L3" s="1069"/>
      <c r="M3" s="1070"/>
    </row>
    <row r="4" spans="1:13" ht="36" customHeight="1">
      <c r="A4" s="1050"/>
      <c r="B4" s="596" t="s">
        <v>150</v>
      </c>
      <c r="C4" s="1011" t="str">
        <f>'Plan de Acción'!AG25</f>
        <v>Si</v>
      </c>
      <c r="D4" s="1012"/>
      <c r="E4" s="1013"/>
      <c r="F4" s="1014" t="s">
        <v>151</v>
      </c>
      <c r="G4" s="1015"/>
      <c r="H4" s="716">
        <f>'Plan de Acción'!AH25</f>
        <v>469</v>
      </c>
      <c r="I4" s="363"/>
      <c r="J4" s="363"/>
      <c r="K4" s="363"/>
      <c r="L4" s="363"/>
      <c r="M4" s="431"/>
    </row>
    <row r="5" spans="1:13" ht="16.5" customHeight="1">
      <c r="A5" s="1050"/>
      <c r="B5" s="61" t="s">
        <v>475</v>
      </c>
      <c r="C5" s="1011" t="s">
        <v>476</v>
      </c>
      <c r="D5" s="1012"/>
      <c r="E5" s="1012"/>
      <c r="F5" s="1012"/>
      <c r="G5" s="1012"/>
      <c r="H5" s="1012"/>
      <c r="I5" s="1012"/>
      <c r="J5" s="1012"/>
      <c r="K5" s="1012"/>
      <c r="L5" s="1012"/>
      <c r="M5" s="1016"/>
    </row>
    <row r="6" spans="1:13">
      <c r="A6" s="1050"/>
      <c r="B6" s="596" t="s">
        <v>477</v>
      </c>
      <c r="C6" s="1017" t="s">
        <v>478</v>
      </c>
      <c r="D6" s="1018"/>
      <c r="E6" s="1018"/>
      <c r="F6" s="1018"/>
      <c r="G6" s="1018"/>
      <c r="H6" s="1018"/>
      <c r="I6" s="1018"/>
      <c r="J6" s="1018"/>
      <c r="K6" s="1018"/>
      <c r="L6" s="1018"/>
      <c r="M6" s="1019"/>
    </row>
    <row r="7" spans="1:13">
      <c r="A7" s="1050"/>
      <c r="B7" s="75" t="s">
        <v>479</v>
      </c>
      <c r="C7" s="1079" t="s">
        <v>73</v>
      </c>
      <c r="D7" s="1080"/>
      <c r="E7" s="622"/>
      <c r="F7" s="622"/>
      <c r="G7" s="623"/>
      <c r="H7" s="624" t="s">
        <v>154</v>
      </c>
      <c r="I7" s="1022" t="s">
        <v>480</v>
      </c>
      <c r="J7" s="1023"/>
      <c r="K7" s="1023"/>
      <c r="L7" s="1023"/>
      <c r="M7" s="1024"/>
    </row>
    <row r="8" spans="1:13">
      <c r="A8" s="1050"/>
      <c r="B8" s="1058" t="s">
        <v>481</v>
      </c>
      <c r="C8" s="682"/>
      <c r="D8" s="683"/>
      <c r="E8" s="683"/>
      <c r="F8" s="683"/>
      <c r="G8" s="683"/>
      <c r="H8" s="683"/>
      <c r="I8" s="683"/>
      <c r="J8" s="683"/>
      <c r="K8" s="683"/>
      <c r="L8" s="292"/>
      <c r="M8" s="293"/>
    </row>
    <row r="9" spans="1:13">
      <c r="A9" s="1050"/>
      <c r="B9" s="1059"/>
      <c r="C9" s="1081"/>
      <c r="D9" s="1027"/>
      <c r="E9" s="685"/>
      <c r="F9" s="1082"/>
      <c r="G9" s="1082"/>
      <c r="H9" s="685"/>
      <c r="I9" s="1082"/>
      <c r="J9" s="1082"/>
      <c r="K9" s="685"/>
      <c r="L9" s="294"/>
      <c r="M9" s="295"/>
    </row>
    <row r="10" spans="1:13">
      <c r="A10" s="1050"/>
      <c r="B10" s="1060"/>
      <c r="C10" s="1083" t="s">
        <v>482</v>
      </c>
      <c r="D10" s="1082"/>
      <c r="E10" s="684"/>
      <c r="F10" s="1082" t="s">
        <v>482</v>
      </c>
      <c r="G10" s="1082"/>
      <c r="H10" s="684"/>
      <c r="I10" s="1082" t="s">
        <v>482</v>
      </c>
      <c r="J10" s="1082"/>
      <c r="K10" s="684"/>
      <c r="L10" s="274"/>
      <c r="M10" s="297"/>
    </row>
    <row r="11" spans="1:13" ht="90.95" customHeight="1">
      <c r="A11" s="1051"/>
      <c r="B11" s="60" t="s">
        <v>483</v>
      </c>
      <c r="C11" s="1084" t="s">
        <v>569</v>
      </c>
      <c r="D11" s="1085"/>
      <c r="E11" s="1085"/>
      <c r="F11" s="1085"/>
      <c r="G11" s="1085"/>
      <c r="H11" s="1085"/>
      <c r="I11" s="1085"/>
      <c r="J11" s="1085"/>
      <c r="K11" s="1085"/>
      <c r="L11" s="1085"/>
      <c r="M11" s="1086"/>
    </row>
    <row r="12" spans="1:13" ht="53.1" customHeight="1">
      <c r="A12" s="1052" t="s">
        <v>48</v>
      </c>
      <c r="B12" s="75" t="s">
        <v>138</v>
      </c>
      <c r="C12" s="1036" t="s">
        <v>226</v>
      </c>
      <c r="D12" s="1037"/>
      <c r="E12" s="1037"/>
      <c r="F12" s="1037"/>
      <c r="G12" s="1037"/>
      <c r="H12" s="1037"/>
      <c r="I12" s="1037"/>
      <c r="J12" s="1037"/>
      <c r="K12" s="1037"/>
      <c r="L12" s="1037"/>
      <c r="M12" s="1038"/>
    </row>
    <row r="13" spans="1:13" ht="8.25" customHeight="1">
      <c r="A13" s="1053"/>
      <c r="B13" s="1058" t="s">
        <v>486</v>
      </c>
      <c r="C13" s="688"/>
      <c r="D13" s="689"/>
      <c r="E13" s="689"/>
      <c r="F13" s="689"/>
      <c r="G13" s="689"/>
      <c r="H13" s="689"/>
      <c r="I13" s="689"/>
      <c r="J13" s="689"/>
      <c r="K13" s="689"/>
      <c r="L13" s="689"/>
      <c r="M13" s="707"/>
    </row>
    <row r="14" spans="1:13" ht="9" customHeight="1">
      <c r="A14" s="1053"/>
      <c r="B14" s="1059"/>
      <c r="C14" s="690"/>
      <c r="D14" s="691"/>
      <c r="E14" s="692"/>
      <c r="F14" s="691"/>
      <c r="G14" s="692"/>
      <c r="H14" s="691"/>
      <c r="I14" s="692"/>
      <c r="J14" s="691"/>
      <c r="K14" s="692"/>
      <c r="L14" s="692"/>
      <c r="M14" s="301"/>
    </row>
    <row r="15" spans="1:13">
      <c r="A15" s="1053"/>
      <c r="B15" s="1059"/>
      <c r="C15" s="693" t="s">
        <v>487</v>
      </c>
      <c r="D15" s="694"/>
      <c r="E15" s="695" t="s">
        <v>488</v>
      </c>
      <c r="F15" s="694"/>
      <c r="G15" s="695" t="s">
        <v>489</v>
      </c>
      <c r="H15" s="694"/>
      <c r="I15" s="695" t="s">
        <v>490</v>
      </c>
      <c r="J15" s="708"/>
      <c r="K15" s="695"/>
      <c r="L15" s="695"/>
      <c r="M15" s="709"/>
    </row>
    <row r="16" spans="1:13">
      <c r="A16" s="1053"/>
      <c r="B16" s="1059"/>
      <c r="C16" s="693" t="s">
        <v>491</v>
      </c>
      <c r="D16" s="272"/>
      <c r="E16" s="695" t="s">
        <v>492</v>
      </c>
      <c r="F16" s="240"/>
      <c r="G16" s="695" t="s">
        <v>493</v>
      </c>
      <c r="H16" s="240"/>
      <c r="I16" s="695"/>
      <c r="J16" s="696"/>
      <c r="K16" s="695"/>
      <c r="L16" s="695"/>
      <c r="M16" s="709"/>
    </row>
    <row r="17" spans="1:13">
      <c r="A17" s="1053"/>
      <c r="B17" s="1059"/>
      <c r="C17" s="693" t="s">
        <v>494</v>
      </c>
      <c r="D17" s="272"/>
      <c r="E17" s="695" t="s">
        <v>495</v>
      </c>
      <c r="F17" s="272"/>
      <c r="G17" s="695"/>
      <c r="H17" s="696"/>
      <c r="I17" s="695"/>
      <c r="J17" s="696"/>
      <c r="K17" s="695"/>
      <c r="L17" s="695"/>
      <c r="M17" s="709"/>
    </row>
    <row r="18" spans="1:13">
      <c r="A18" s="1053"/>
      <c r="B18" s="1059"/>
      <c r="C18" s="693" t="s">
        <v>496</v>
      </c>
      <c r="D18" s="240" t="s">
        <v>497</v>
      </c>
      <c r="E18" s="695" t="s">
        <v>498</v>
      </c>
      <c r="F18" s="1087" t="s">
        <v>499</v>
      </c>
      <c r="G18" s="1087"/>
      <c r="H18" s="1087"/>
      <c r="I18" s="1087"/>
      <c r="J18" s="1087"/>
      <c r="K18" s="1087"/>
      <c r="L18" s="1087"/>
      <c r="M18" s="1088"/>
    </row>
    <row r="19" spans="1:13" ht="9.75" customHeight="1">
      <c r="A19" s="1053"/>
      <c r="B19" s="1060"/>
      <c r="C19" s="241"/>
      <c r="D19" s="242"/>
      <c r="E19" s="242"/>
      <c r="F19" s="242"/>
      <c r="G19" s="242"/>
      <c r="H19" s="242"/>
      <c r="I19" s="242"/>
      <c r="J19" s="242"/>
      <c r="K19" s="242"/>
      <c r="L19" s="242"/>
      <c r="M19" s="711"/>
    </row>
    <row r="20" spans="1:13">
      <c r="A20" s="1053"/>
      <c r="B20" s="1058" t="s">
        <v>500</v>
      </c>
      <c r="C20" s="265"/>
      <c r="D20" s="266"/>
      <c r="E20" s="266"/>
      <c r="F20" s="266"/>
      <c r="G20" s="266"/>
      <c r="H20" s="266"/>
      <c r="I20" s="266"/>
      <c r="J20" s="266"/>
      <c r="K20" s="266"/>
      <c r="L20" s="292"/>
      <c r="M20" s="293"/>
    </row>
    <row r="21" spans="1:13">
      <c r="A21" s="1053"/>
      <c r="B21" s="1059"/>
      <c r="C21" s="693" t="s">
        <v>501</v>
      </c>
      <c r="D21" s="240"/>
      <c r="E21" s="238"/>
      <c r="F21" s="695" t="s">
        <v>502</v>
      </c>
      <c r="G21" s="272"/>
      <c r="H21" s="238"/>
      <c r="I21" s="695" t="s">
        <v>503</v>
      </c>
      <c r="J21" s="272" t="s">
        <v>497</v>
      </c>
      <c r="K21" s="238"/>
      <c r="L21" s="294"/>
      <c r="M21" s="295"/>
    </row>
    <row r="22" spans="1:13">
      <c r="A22" s="1053"/>
      <c r="B22" s="1059"/>
      <c r="C22" s="693" t="s">
        <v>504</v>
      </c>
      <c r="D22" s="698"/>
      <c r="E22" s="294"/>
      <c r="F22" s="695" t="s">
        <v>505</v>
      </c>
      <c r="G22" s="240"/>
      <c r="H22" s="294"/>
      <c r="I22" s="712"/>
      <c r="J22" s="294"/>
      <c r="K22" s="685"/>
      <c r="L22" s="294"/>
      <c r="M22" s="295"/>
    </row>
    <row r="23" spans="1:13">
      <c r="A23" s="1053"/>
      <c r="B23" s="1059"/>
      <c r="C23" s="699"/>
      <c r="D23" s="700"/>
      <c r="E23" s="700"/>
      <c r="F23" s="700"/>
      <c r="G23" s="700"/>
      <c r="H23" s="700"/>
      <c r="I23" s="700"/>
      <c r="J23" s="700"/>
      <c r="K23" s="700"/>
      <c r="L23" s="274"/>
      <c r="M23" s="297"/>
    </row>
    <row r="24" spans="1:13">
      <c r="A24" s="1053"/>
      <c r="B24" s="720" t="s">
        <v>506</v>
      </c>
      <c r="C24" s="235"/>
      <c r="D24" s="236"/>
      <c r="E24" s="236"/>
      <c r="F24" s="236"/>
      <c r="G24" s="236"/>
      <c r="H24" s="236"/>
      <c r="I24" s="236"/>
      <c r="J24" s="236"/>
      <c r="K24" s="236"/>
      <c r="L24" s="236"/>
      <c r="M24" s="713"/>
    </row>
    <row r="25" spans="1:13">
      <c r="A25" s="1053"/>
      <c r="B25" s="97"/>
      <c r="C25" s="237" t="s">
        <v>507</v>
      </c>
      <c r="D25" s="701">
        <v>98</v>
      </c>
      <c r="E25" s="238"/>
      <c r="F25" s="239" t="s">
        <v>508</v>
      </c>
      <c r="G25" s="240">
        <v>2021</v>
      </c>
      <c r="H25" s="238"/>
      <c r="I25" s="239" t="s">
        <v>509</v>
      </c>
      <c r="J25" s="1089" t="s">
        <v>570</v>
      </c>
      <c r="K25" s="1090"/>
      <c r="L25" s="1091"/>
      <c r="M25" s="714"/>
    </row>
    <row r="26" spans="1:13">
      <c r="A26" s="1053"/>
      <c r="B26" s="61"/>
      <c r="C26" s="241"/>
      <c r="D26" s="242"/>
      <c r="E26" s="242"/>
      <c r="F26" s="242"/>
      <c r="G26" s="242"/>
      <c r="H26" s="242"/>
      <c r="I26" s="242"/>
      <c r="J26" s="242"/>
      <c r="K26" s="242"/>
      <c r="L26" s="242"/>
      <c r="M26" s="711"/>
    </row>
    <row r="27" spans="1:13">
      <c r="A27" s="1053"/>
      <c r="B27" s="1059" t="s">
        <v>511</v>
      </c>
      <c r="C27" s="243"/>
      <c r="D27" s="244"/>
      <c r="E27" s="244"/>
      <c r="F27" s="244"/>
      <c r="G27" s="244"/>
      <c r="H27" s="244"/>
      <c r="I27" s="244"/>
      <c r="J27" s="244"/>
      <c r="K27" s="244"/>
      <c r="L27" s="294"/>
      <c r="M27" s="295"/>
    </row>
    <row r="28" spans="1:13">
      <c r="A28" s="1053"/>
      <c r="B28" s="1059"/>
      <c r="C28" s="245" t="s">
        <v>512</v>
      </c>
      <c r="D28" s="246">
        <v>2023</v>
      </c>
      <c r="E28" s="247"/>
      <c r="F28" s="238" t="s">
        <v>513</v>
      </c>
      <c r="G28" s="721">
        <v>2032</v>
      </c>
      <c r="H28" s="247"/>
      <c r="I28" s="239"/>
      <c r="J28" s="247"/>
      <c r="K28" s="247"/>
      <c r="L28" s="294"/>
      <c r="M28" s="295"/>
    </row>
    <row r="29" spans="1:13">
      <c r="A29" s="1053"/>
      <c r="B29" s="1059"/>
      <c r="C29" s="245"/>
      <c r="D29" s="722"/>
      <c r="E29" s="247"/>
      <c r="F29" s="238"/>
      <c r="G29" s="247"/>
      <c r="H29" s="247"/>
      <c r="I29" s="239"/>
      <c r="J29" s="247"/>
      <c r="K29" s="247"/>
      <c r="L29" s="294"/>
      <c r="M29" s="295"/>
    </row>
    <row r="30" spans="1:13">
      <c r="A30" s="1053"/>
      <c r="B30" s="720" t="s">
        <v>514</v>
      </c>
      <c r="C30" s="251"/>
      <c r="D30" s="252"/>
      <c r="E30" s="252"/>
      <c r="F30" s="252"/>
      <c r="G30" s="252"/>
      <c r="H30" s="252"/>
      <c r="I30" s="252"/>
      <c r="J30" s="252"/>
      <c r="K30" s="252"/>
      <c r="L30" s="252"/>
      <c r="M30" s="298"/>
    </row>
    <row r="31" spans="1:13">
      <c r="A31" s="1053"/>
      <c r="B31" s="97"/>
      <c r="C31" s="253"/>
      <c r="D31" s="257" t="s">
        <v>515</v>
      </c>
      <c r="E31" s="257"/>
      <c r="F31" s="257" t="s">
        <v>516</v>
      </c>
      <c r="G31" s="257"/>
      <c r="H31" s="258" t="s">
        <v>517</v>
      </c>
      <c r="I31" s="258"/>
      <c r="J31" s="258" t="s">
        <v>518</v>
      </c>
      <c r="K31" s="257"/>
      <c r="L31" s="257" t="s">
        <v>519</v>
      </c>
      <c r="M31" s="727"/>
    </row>
    <row r="32" spans="1:13">
      <c r="A32" s="1053"/>
      <c r="B32" s="97"/>
      <c r="C32" s="253"/>
      <c r="D32" s="729">
        <v>99.5</v>
      </c>
      <c r="E32" s="205"/>
      <c r="F32" s="729">
        <v>99.5</v>
      </c>
      <c r="G32" s="205"/>
      <c r="H32" s="729">
        <v>99.5</v>
      </c>
      <c r="I32" s="205"/>
      <c r="J32" s="729">
        <v>99.5</v>
      </c>
      <c r="K32" s="205"/>
      <c r="L32" s="729">
        <v>99.5</v>
      </c>
      <c r="M32" s="166"/>
    </row>
    <row r="33" spans="1:13">
      <c r="A33" s="1053"/>
      <c r="B33" s="97"/>
      <c r="C33" s="253"/>
      <c r="D33" s="257" t="s">
        <v>520</v>
      </c>
      <c r="E33" s="257"/>
      <c r="F33" s="257" t="s">
        <v>521</v>
      </c>
      <c r="G33" s="257"/>
      <c r="H33" s="258" t="s">
        <v>522</v>
      </c>
      <c r="I33" s="258"/>
      <c r="J33" s="258" t="s">
        <v>523</v>
      </c>
      <c r="K33" s="257"/>
      <c r="L33" s="257" t="s">
        <v>524</v>
      </c>
      <c r="M33" s="301"/>
    </row>
    <row r="34" spans="1:13">
      <c r="A34" s="1053"/>
      <c r="B34" s="97"/>
      <c r="C34" s="253"/>
      <c r="D34" s="729">
        <v>99.5</v>
      </c>
      <c r="E34" s="205"/>
      <c r="F34" s="729">
        <v>99.5</v>
      </c>
      <c r="G34" s="205"/>
      <c r="H34" s="729">
        <v>99.5</v>
      </c>
      <c r="I34" s="205"/>
      <c r="J34" s="729">
        <v>99.5</v>
      </c>
      <c r="K34" s="205"/>
      <c r="L34" s="729">
        <v>99.5</v>
      </c>
      <c r="M34" s="166"/>
    </row>
    <row r="35" spans="1:13">
      <c r="A35" s="1053"/>
      <c r="B35" s="97"/>
      <c r="C35" s="253"/>
      <c r="D35" s="257" t="s">
        <v>525</v>
      </c>
      <c r="E35" s="257"/>
      <c r="F35" s="257" t="s">
        <v>526</v>
      </c>
      <c r="G35" s="257"/>
      <c r="H35" s="258" t="s">
        <v>527</v>
      </c>
      <c r="I35" s="258"/>
      <c r="J35" s="258" t="s">
        <v>528</v>
      </c>
      <c r="K35" s="257"/>
      <c r="L35" s="257" t="s">
        <v>529</v>
      </c>
      <c r="M35" s="301"/>
    </row>
    <row r="36" spans="1:13">
      <c r="A36" s="1053"/>
      <c r="B36" s="97"/>
      <c r="C36" s="253"/>
      <c r="D36" s="259"/>
      <c r="E36" s="205"/>
      <c r="F36" s="259"/>
      <c r="G36" s="205"/>
      <c r="H36" s="259"/>
      <c r="I36" s="205"/>
      <c r="J36" s="259"/>
      <c r="K36" s="205"/>
      <c r="L36" s="259"/>
      <c r="M36" s="166"/>
    </row>
    <row r="37" spans="1:13">
      <c r="A37" s="1053"/>
      <c r="B37" s="97"/>
      <c r="C37" s="253"/>
      <c r="D37" s="260" t="s">
        <v>529</v>
      </c>
      <c r="E37" s="133"/>
      <c r="F37" s="260" t="s">
        <v>530</v>
      </c>
      <c r="G37" s="133"/>
      <c r="H37" s="261"/>
      <c r="I37" s="302"/>
      <c r="J37" s="261"/>
      <c r="K37" s="302"/>
      <c r="L37" s="261"/>
      <c r="M37" s="303"/>
    </row>
    <row r="38" spans="1:13">
      <c r="A38" s="1053"/>
      <c r="B38" s="97"/>
      <c r="C38" s="253"/>
      <c r="D38" s="730">
        <v>2032</v>
      </c>
      <c r="E38" s="205"/>
      <c r="F38" s="1092">
        <v>99.5</v>
      </c>
      <c r="G38" s="1093"/>
      <c r="H38" s="262"/>
      <c r="I38" s="257"/>
      <c r="J38" s="262"/>
      <c r="K38" s="257"/>
      <c r="L38" s="262"/>
      <c r="M38" s="304"/>
    </row>
    <row r="39" spans="1:13">
      <c r="A39" s="1053"/>
      <c r="B39" s="61"/>
      <c r="C39" s="263"/>
      <c r="D39" s="274"/>
      <c r="E39" s="274"/>
      <c r="F39" s="274"/>
      <c r="G39" s="274"/>
      <c r="H39" s="1094"/>
      <c r="I39" s="1094"/>
      <c r="J39" s="264"/>
      <c r="K39" s="305"/>
      <c r="L39" s="264"/>
      <c r="M39" s="306"/>
    </row>
    <row r="40" spans="1:13" ht="18" customHeight="1">
      <c r="A40" s="1053"/>
      <c r="B40" s="1059" t="s">
        <v>531</v>
      </c>
      <c r="C40" s="726"/>
      <c r="D40" s="696"/>
      <c r="E40" s="696"/>
      <c r="F40" s="696"/>
      <c r="G40" s="696"/>
      <c r="H40" s="696"/>
      <c r="I40" s="696"/>
      <c r="J40" s="696"/>
      <c r="K40" s="696"/>
      <c r="L40" s="294"/>
      <c r="M40" s="295"/>
    </row>
    <row r="41" spans="1:13">
      <c r="A41" s="1053"/>
      <c r="B41" s="1059"/>
      <c r="C41" s="267"/>
      <c r="D41" s="268" t="s">
        <v>532</v>
      </c>
      <c r="E41" s="269" t="s">
        <v>533</v>
      </c>
      <c r="F41" s="1098" t="s">
        <v>534</v>
      </c>
      <c r="G41" s="1099"/>
      <c r="H41" s="1099"/>
      <c r="I41" s="1099"/>
      <c r="J41" s="1099"/>
      <c r="K41" s="307" t="s">
        <v>535</v>
      </c>
      <c r="L41" s="1100"/>
      <c r="M41" s="1101"/>
    </row>
    <row r="42" spans="1:13">
      <c r="A42" s="1053"/>
      <c r="B42" s="1059"/>
      <c r="C42" s="267"/>
      <c r="D42" s="271"/>
      <c r="E42" s="272" t="s">
        <v>497</v>
      </c>
      <c r="F42" s="1098"/>
      <c r="G42" s="1099"/>
      <c r="H42" s="1099"/>
      <c r="I42" s="1099"/>
      <c r="J42" s="1099"/>
      <c r="K42" s="294"/>
      <c r="L42" s="1102"/>
      <c r="M42" s="1103"/>
    </row>
    <row r="43" spans="1:13">
      <c r="A43" s="1053"/>
      <c r="B43" s="1060"/>
      <c r="C43" s="273"/>
      <c r="D43" s="274"/>
      <c r="E43" s="274"/>
      <c r="F43" s="274"/>
      <c r="G43" s="274"/>
      <c r="H43" s="274"/>
      <c r="I43" s="274"/>
      <c r="J43" s="274"/>
      <c r="K43" s="274"/>
      <c r="L43" s="294"/>
      <c r="M43" s="295"/>
    </row>
    <row r="44" spans="1:13" ht="131.1" customHeight="1">
      <c r="A44" s="1053"/>
      <c r="B44" s="75" t="s">
        <v>536</v>
      </c>
      <c r="C44" s="1036" t="s">
        <v>571</v>
      </c>
      <c r="D44" s="1037"/>
      <c r="E44" s="1037"/>
      <c r="F44" s="1037"/>
      <c r="G44" s="1037"/>
      <c r="H44" s="1037"/>
      <c r="I44" s="1037"/>
      <c r="J44" s="1037"/>
      <c r="K44" s="1037"/>
      <c r="L44" s="1037"/>
      <c r="M44" s="1038"/>
    </row>
    <row r="45" spans="1:13" ht="21.95" customHeight="1">
      <c r="A45" s="1053"/>
      <c r="B45" s="75" t="s">
        <v>538</v>
      </c>
      <c r="C45" s="1036" t="s">
        <v>572</v>
      </c>
      <c r="D45" s="1037"/>
      <c r="E45" s="1037"/>
      <c r="F45" s="1037"/>
      <c r="G45" s="1037"/>
      <c r="H45" s="1037"/>
      <c r="I45" s="1037"/>
      <c r="J45" s="1037"/>
      <c r="K45" s="1037"/>
      <c r="L45" s="1037"/>
      <c r="M45" s="1038"/>
    </row>
    <row r="46" spans="1:13" ht="20.100000000000001" customHeight="1">
      <c r="A46" s="1053"/>
      <c r="B46" s="75" t="s">
        <v>540</v>
      </c>
      <c r="C46" s="1036">
        <v>90</v>
      </c>
      <c r="D46" s="1037"/>
      <c r="E46" s="1037"/>
      <c r="F46" s="1037"/>
      <c r="G46" s="1037"/>
      <c r="H46" s="1037"/>
      <c r="I46" s="1037"/>
      <c r="J46" s="1037"/>
      <c r="K46" s="1037"/>
      <c r="L46" s="1037"/>
      <c r="M46" s="1038"/>
    </row>
    <row r="47" spans="1:13">
      <c r="A47" s="1054"/>
      <c r="B47" s="75" t="s">
        <v>541</v>
      </c>
      <c r="C47" s="1095">
        <v>2021</v>
      </c>
      <c r="D47" s="1031"/>
      <c r="E47" s="1031"/>
      <c r="F47" s="1031"/>
      <c r="G47" s="1031"/>
      <c r="H47" s="1031"/>
      <c r="I47" s="1031"/>
      <c r="J47" s="1031"/>
      <c r="K47" s="1031"/>
      <c r="L47" s="1031"/>
      <c r="M47" s="1096"/>
    </row>
    <row r="48" spans="1:13" ht="15.75" customHeight="1">
      <c r="A48" s="1055" t="s">
        <v>60</v>
      </c>
      <c r="B48" s="132" t="s">
        <v>542</v>
      </c>
      <c r="C48" s="1039" t="s">
        <v>543</v>
      </c>
      <c r="D48" s="1040"/>
      <c r="E48" s="1040"/>
      <c r="F48" s="1040"/>
      <c r="G48" s="1040"/>
      <c r="H48" s="1040"/>
      <c r="I48" s="1040"/>
      <c r="J48" s="1040"/>
      <c r="K48" s="1040"/>
      <c r="L48" s="1040"/>
      <c r="M48" s="1041"/>
    </row>
    <row r="49" spans="1:13">
      <c r="A49" s="1056"/>
      <c r="B49" s="132" t="s">
        <v>544</v>
      </c>
      <c r="C49" s="1039" t="s">
        <v>545</v>
      </c>
      <c r="D49" s="1040"/>
      <c r="E49" s="1040"/>
      <c r="F49" s="1040"/>
      <c r="G49" s="1040"/>
      <c r="H49" s="1040"/>
      <c r="I49" s="1040"/>
      <c r="J49" s="1040"/>
      <c r="K49" s="1040"/>
      <c r="L49" s="1040"/>
      <c r="M49" s="1041"/>
    </row>
    <row r="50" spans="1:13">
      <c r="A50" s="1056"/>
      <c r="B50" s="132" t="s">
        <v>546</v>
      </c>
      <c r="C50" s="1039" t="s">
        <v>547</v>
      </c>
      <c r="D50" s="1040"/>
      <c r="E50" s="1040"/>
      <c r="F50" s="1040"/>
      <c r="G50" s="1040"/>
      <c r="H50" s="1040"/>
      <c r="I50" s="1040"/>
      <c r="J50" s="1040"/>
      <c r="K50" s="1040"/>
      <c r="L50" s="1040"/>
      <c r="M50" s="1041"/>
    </row>
    <row r="51" spans="1:13" ht="15.75" customHeight="1">
      <c r="A51" s="1056"/>
      <c r="B51" s="134" t="s">
        <v>548</v>
      </c>
      <c r="C51" s="1039" t="s">
        <v>549</v>
      </c>
      <c r="D51" s="1040"/>
      <c r="E51" s="1040"/>
      <c r="F51" s="1040"/>
      <c r="G51" s="1040"/>
      <c r="H51" s="1040"/>
      <c r="I51" s="1040"/>
      <c r="J51" s="1040"/>
      <c r="K51" s="1040"/>
      <c r="L51" s="1040"/>
      <c r="M51" s="1041"/>
    </row>
    <row r="52" spans="1:13" ht="15.75" customHeight="1">
      <c r="A52" s="1056"/>
      <c r="B52" s="132" t="s">
        <v>550</v>
      </c>
      <c r="C52" s="1042" t="s">
        <v>201</v>
      </c>
      <c r="D52" s="1040"/>
      <c r="E52" s="1040"/>
      <c r="F52" s="1040"/>
      <c r="G52" s="1040"/>
      <c r="H52" s="1040"/>
      <c r="I52" s="1040"/>
      <c r="J52" s="1040"/>
      <c r="K52" s="1040"/>
      <c r="L52" s="1040"/>
      <c r="M52" s="1041"/>
    </row>
    <row r="53" spans="1:13">
      <c r="A53" s="1057"/>
      <c r="B53" s="132" t="s">
        <v>551</v>
      </c>
      <c r="C53" s="1039" t="s">
        <v>200</v>
      </c>
      <c r="D53" s="1040"/>
      <c r="E53" s="1040"/>
      <c r="F53" s="1040"/>
      <c r="G53" s="1040"/>
      <c r="H53" s="1040"/>
      <c r="I53" s="1040"/>
      <c r="J53" s="1040"/>
      <c r="K53" s="1040"/>
      <c r="L53" s="1040"/>
      <c r="M53" s="1041"/>
    </row>
    <row r="54" spans="1:13" ht="15.75" customHeight="1">
      <c r="A54" s="1055" t="s">
        <v>552</v>
      </c>
      <c r="B54" s="135" t="s">
        <v>553</v>
      </c>
      <c r="C54" s="1039" t="s">
        <v>554</v>
      </c>
      <c r="D54" s="1040"/>
      <c r="E54" s="1040"/>
      <c r="F54" s="1040"/>
      <c r="G54" s="1040"/>
      <c r="H54" s="1040"/>
      <c r="I54" s="1040"/>
      <c r="J54" s="1040"/>
      <c r="K54" s="1040"/>
      <c r="L54" s="1040"/>
      <c r="M54" s="1041"/>
    </row>
    <row r="55" spans="1:13" ht="17.100000000000001" customHeight="1">
      <c r="A55" s="1056"/>
      <c r="B55" s="135" t="s">
        <v>555</v>
      </c>
      <c r="C55" s="1039" t="s">
        <v>556</v>
      </c>
      <c r="D55" s="1040"/>
      <c r="E55" s="1040"/>
      <c r="F55" s="1040"/>
      <c r="G55" s="1040"/>
      <c r="H55" s="1040"/>
      <c r="I55" s="1040"/>
      <c r="J55" s="1040"/>
      <c r="K55" s="1040"/>
      <c r="L55" s="1040"/>
      <c r="M55" s="1041"/>
    </row>
    <row r="56" spans="1:13" ht="15" customHeight="1">
      <c r="A56" s="1056"/>
      <c r="B56" s="136" t="s">
        <v>154</v>
      </c>
      <c r="C56" s="1039" t="s">
        <v>547</v>
      </c>
      <c r="D56" s="1040"/>
      <c r="E56" s="1040"/>
      <c r="F56" s="1040"/>
      <c r="G56" s="1040"/>
      <c r="H56" s="1040"/>
      <c r="I56" s="1040"/>
      <c r="J56" s="1040"/>
      <c r="K56" s="1040"/>
      <c r="L56" s="1040"/>
      <c r="M56" s="1041"/>
    </row>
    <row r="57" spans="1:13">
      <c r="A57" s="41" t="s">
        <v>64</v>
      </c>
      <c r="B57" s="137"/>
      <c r="C57" s="1097"/>
      <c r="D57" s="1047"/>
      <c r="E57" s="1047"/>
      <c r="F57" s="1047"/>
      <c r="G57" s="1047"/>
      <c r="H57" s="1047"/>
      <c r="I57" s="1047"/>
      <c r="J57" s="1047"/>
      <c r="K57" s="1047"/>
      <c r="L57" s="1047"/>
      <c r="M57" s="1048"/>
    </row>
  </sheetData>
  <mergeCells count="46">
    <mergeCell ref="C55:M55"/>
    <mergeCell ref="C56:M56"/>
    <mergeCell ref="C57:M57"/>
    <mergeCell ref="A2:A11"/>
    <mergeCell ref="A12:A47"/>
    <mergeCell ref="A48:A53"/>
    <mergeCell ref="A54:A56"/>
    <mergeCell ref="B8:B10"/>
    <mergeCell ref="B13:B19"/>
    <mergeCell ref="B20:B23"/>
    <mergeCell ref="B27:B29"/>
    <mergeCell ref="B40:B43"/>
    <mergeCell ref="F41:F42"/>
    <mergeCell ref="G41:J42"/>
    <mergeCell ref="L41:M42"/>
    <mergeCell ref="C50:M50"/>
    <mergeCell ref="C51:M51"/>
    <mergeCell ref="C52:M52"/>
    <mergeCell ref="C53:M53"/>
    <mergeCell ref="C54:M54"/>
    <mergeCell ref="C45:M45"/>
    <mergeCell ref="C46:M46"/>
    <mergeCell ref="C47:M47"/>
    <mergeCell ref="C48:M48"/>
    <mergeCell ref="C49:M49"/>
    <mergeCell ref="F18:M18"/>
    <mergeCell ref="J25:L25"/>
    <mergeCell ref="F38:G38"/>
    <mergeCell ref="H39:I39"/>
    <mergeCell ref="C44:M44"/>
    <mergeCell ref="C10:D10"/>
    <mergeCell ref="F10:G10"/>
    <mergeCell ref="I10:J10"/>
    <mergeCell ref="C11:M11"/>
    <mergeCell ref="C12:M12"/>
    <mergeCell ref="C6:M6"/>
    <mergeCell ref="C7:D7"/>
    <mergeCell ref="I7:M7"/>
    <mergeCell ref="C9:D9"/>
    <mergeCell ref="F9:G9"/>
    <mergeCell ref="I9:J9"/>
    <mergeCell ref="C2:M2"/>
    <mergeCell ref="C3:M3"/>
    <mergeCell ref="C4:E4"/>
    <mergeCell ref="F4:G4"/>
    <mergeCell ref="C5:M5"/>
  </mergeCells>
  <dataValidations count="4">
    <dataValidation allowBlank="1" showInputMessage="1" showErrorMessage="1" prompt="Incluir una ficha por cada indicador, ya sea de producto o de resultado" sqref="B1" xr:uid="{00000000-0002-0000-0500-000000000000}"/>
    <dataValidation allowBlank="1" showInputMessage="1" showErrorMessage="1" prompt="Seleccione de la lista desplegable" sqref="B4 B7 H7" xr:uid="{00000000-0002-0000-05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500-000002000000}"/>
    <dataValidation allowBlank="1" showInputMessage="1" showErrorMessage="1" prompt="Determine si el indicador responde a un enfoque (Derechos Humanos, Género, Diferencial, Poblacional, Ambiental y Territorial). Si responde a más de enfoque separelos por ;" sqref="B12" xr:uid="{00000000-0002-0000-0500-000003000000}"/>
  </dataValidations>
  <hyperlinks>
    <hyperlink ref="C52" r:id="rId1" xr:uid="{00000000-0004-0000-0500-000000000000}"/>
  </hyperlinks>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7"/>
  <sheetViews>
    <sheetView workbookViewId="0">
      <selection activeCell="C44" sqref="C44:M44"/>
    </sheetView>
  </sheetViews>
  <sheetFormatPr baseColWidth="10" defaultColWidth="11.42578125" defaultRowHeight="15.75"/>
  <cols>
    <col min="1" max="1" width="25.140625" style="56" customWidth="1"/>
    <col min="2" max="2" width="39.140625" style="57" customWidth="1"/>
    <col min="3" max="16384" width="11.42578125" style="56"/>
  </cols>
  <sheetData>
    <row r="1" spans="1:13">
      <c r="A1" s="58"/>
      <c r="B1" s="4" t="s">
        <v>573</v>
      </c>
      <c r="C1" s="5"/>
      <c r="D1" s="5"/>
      <c r="E1" s="5"/>
      <c r="F1" s="5"/>
      <c r="G1" s="5"/>
      <c r="H1" s="5"/>
      <c r="I1" s="5"/>
      <c r="J1" s="5"/>
      <c r="K1" s="5"/>
      <c r="L1" s="5"/>
      <c r="M1" s="43"/>
    </row>
    <row r="2" spans="1:13">
      <c r="A2" s="1049" t="s">
        <v>470</v>
      </c>
      <c r="B2" s="59" t="s">
        <v>471</v>
      </c>
      <c r="C2" s="1076" t="s">
        <v>574</v>
      </c>
      <c r="D2" s="1077"/>
      <c r="E2" s="1077"/>
      <c r="F2" s="1077"/>
      <c r="G2" s="1077"/>
      <c r="H2" s="1077"/>
      <c r="I2" s="1077"/>
      <c r="J2" s="1077"/>
      <c r="K2" s="1077"/>
      <c r="L2" s="1077"/>
      <c r="M2" s="1078"/>
    </row>
    <row r="3" spans="1:13" ht="78.95" customHeight="1">
      <c r="A3" s="1050"/>
      <c r="B3" s="60" t="s">
        <v>473</v>
      </c>
      <c r="C3" s="1067" t="s">
        <v>575</v>
      </c>
      <c r="D3" s="1068"/>
      <c r="E3" s="1068"/>
      <c r="F3" s="1069"/>
      <c r="G3" s="1069"/>
      <c r="H3" s="1069"/>
      <c r="I3" s="1069"/>
      <c r="J3" s="1069"/>
      <c r="K3" s="1069"/>
      <c r="L3" s="1069"/>
      <c r="M3" s="1070"/>
    </row>
    <row r="4" spans="1:13" ht="38.25" customHeight="1">
      <c r="A4" s="1050"/>
      <c r="B4" s="596" t="s">
        <v>150</v>
      </c>
      <c r="C4" s="1011" t="str">
        <f>'Plan de Acción'!AG25</f>
        <v>Si</v>
      </c>
      <c r="D4" s="1012"/>
      <c r="E4" s="1013"/>
      <c r="F4" s="1014" t="s">
        <v>151</v>
      </c>
      <c r="G4" s="1015"/>
      <c r="H4" s="716">
        <f>'Plan de Acción'!AH25</f>
        <v>469</v>
      </c>
      <c r="I4" s="363"/>
      <c r="J4" s="363"/>
      <c r="K4" s="363"/>
      <c r="L4" s="363"/>
      <c r="M4" s="431"/>
    </row>
    <row r="5" spans="1:13" ht="16.5" customHeight="1">
      <c r="A5" s="1050"/>
      <c r="B5" s="61" t="s">
        <v>475</v>
      </c>
      <c r="C5" s="1011" t="s">
        <v>476</v>
      </c>
      <c r="D5" s="1012"/>
      <c r="E5" s="1012"/>
      <c r="F5" s="1012"/>
      <c r="G5" s="1012"/>
      <c r="H5" s="1012"/>
      <c r="I5" s="1012"/>
      <c r="J5" s="1012"/>
      <c r="K5" s="1012"/>
      <c r="L5" s="1012"/>
      <c r="M5" s="1016"/>
    </row>
    <row r="6" spans="1:13">
      <c r="A6" s="1050"/>
      <c r="B6" s="596" t="s">
        <v>477</v>
      </c>
      <c r="C6" s="1017" t="s">
        <v>478</v>
      </c>
      <c r="D6" s="1018"/>
      <c r="E6" s="1018"/>
      <c r="F6" s="1018"/>
      <c r="G6" s="1018"/>
      <c r="H6" s="1018"/>
      <c r="I6" s="1018"/>
      <c r="J6" s="1018"/>
      <c r="K6" s="1018"/>
      <c r="L6" s="1018"/>
      <c r="M6" s="1019"/>
    </row>
    <row r="7" spans="1:13">
      <c r="A7" s="1050"/>
      <c r="B7" s="75" t="s">
        <v>479</v>
      </c>
      <c r="C7" s="1079" t="s">
        <v>73</v>
      </c>
      <c r="D7" s="1080"/>
      <c r="E7" s="622"/>
      <c r="F7" s="622"/>
      <c r="G7" s="623"/>
      <c r="H7" s="624" t="s">
        <v>154</v>
      </c>
      <c r="I7" s="1022" t="s">
        <v>480</v>
      </c>
      <c r="J7" s="1023"/>
      <c r="K7" s="1023"/>
      <c r="L7" s="1023"/>
      <c r="M7" s="1024"/>
    </row>
    <row r="8" spans="1:13">
      <c r="A8" s="1050"/>
      <c r="B8" s="1058" t="s">
        <v>481</v>
      </c>
      <c r="C8" s="682"/>
      <c r="D8" s="683"/>
      <c r="E8" s="683"/>
      <c r="F8" s="683"/>
      <c r="G8" s="683"/>
      <c r="H8" s="683"/>
      <c r="I8" s="683"/>
      <c r="J8" s="683"/>
      <c r="K8" s="683"/>
      <c r="L8" s="292"/>
      <c r="M8" s="293"/>
    </row>
    <row r="9" spans="1:13">
      <c r="A9" s="1050"/>
      <c r="B9" s="1059"/>
      <c r="C9" s="1081"/>
      <c r="D9" s="1027"/>
      <c r="E9" s="685"/>
      <c r="F9" s="1082"/>
      <c r="G9" s="1082"/>
      <c r="H9" s="685"/>
      <c r="I9" s="1082"/>
      <c r="J9" s="1082"/>
      <c r="K9" s="685"/>
      <c r="L9" s="294"/>
      <c r="M9" s="295"/>
    </row>
    <row r="10" spans="1:13">
      <c r="A10" s="1050"/>
      <c r="B10" s="1060"/>
      <c r="C10" s="1083" t="s">
        <v>482</v>
      </c>
      <c r="D10" s="1082"/>
      <c r="E10" s="684"/>
      <c r="F10" s="1082" t="s">
        <v>482</v>
      </c>
      <c r="G10" s="1082"/>
      <c r="H10" s="684"/>
      <c r="I10" s="1082" t="s">
        <v>482</v>
      </c>
      <c r="J10" s="1082"/>
      <c r="K10" s="684"/>
      <c r="L10" s="274"/>
      <c r="M10" s="297"/>
    </row>
    <row r="11" spans="1:13" ht="261.95" customHeight="1">
      <c r="A11" s="1051"/>
      <c r="B11" s="60" t="s">
        <v>483</v>
      </c>
      <c r="C11" s="1084" t="s">
        <v>576</v>
      </c>
      <c r="D11" s="1085"/>
      <c r="E11" s="1085"/>
      <c r="F11" s="1085"/>
      <c r="G11" s="1085"/>
      <c r="H11" s="1085"/>
      <c r="I11" s="1085"/>
      <c r="J11" s="1085"/>
      <c r="K11" s="1085"/>
      <c r="L11" s="1085"/>
      <c r="M11" s="1086"/>
    </row>
    <row r="12" spans="1:13" ht="53.1" customHeight="1">
      <c r="A12" s="1052" t="s">
        <v>48</v>
      </c>
      <c r="B12" s="75" t="s">
        <v>138</v>
      </c>
      <c r="C12" s="1036" t="s">
        <v>226</v>
      </c>
      <c r="D12" s="1037"/>
      <c r="E12" s="1037"/>
      <c r="F12" s="1037"/>
      <c r="G12" s="1037"/>
      <c r="H12" s="1037"/>
      <c r="I12" s="1037"/>
      <c r="J12" s="1037"/>
      <c r="K12" s="1037"/>
      <c r="L12" s="1037"/>
      <c r="M12" s="1038"/>
    </row>
    <row r="13" spans="1:13" ht="8.25" customHeight="1">
      <c r="A13" s="1053"/>
      <c r="B13" s="1058" t="s">
        <v>486</v>
      </c>
      <c r="C13" s="688"/>
      <c r="D13" s="689"/>
      <c r="E13" s="689"/>
      <c r="F13" s="689"/>
      <c r="G13" s="689"/>
      <c r="H13" s="689"/>
      <c r="I13" s="689"/>
      <c r="J13" s="689"/>
      <c r="K13" s="689"/>
      <c r="L13" s="689"/>
      <c r="M13" s="707"/>
    </row>
    <row r="14" spans="1:13" ht="9" customHeight="1">
      <c r="A14" s="1053"/>
      <c r="B14" s="1059"/>
      <c r="C14" s="690"/>
      <c r="D14" s="691"/>
      <c r="E14" s="692"/>
      <c r="F14" s="691"/>
      <c r="G14" s="692"/>
      <c r="H14" s="691"/>
      <c r="I14" s="692"/>
      <c r="J14" s="691"/>
      <c r="K14" s="692"/>
      <c r="L14" s="692"/>
      <c r="M14" s="301"/>
    </row>
    <row r="15" spans="1:13">
      <c r="A15" s="1053"/>
      <c r="B15" s="1059"/>
      <c r="C15" s="693" t="s">
        <v>487</v>
      </c>
      <c r="D15" s="694"/>
      <c r="E15" s="695" t="s">
        <v>488</v>
      </c>
      <c r="F15" s="694"/>
      <c r="G15" s="695" t="s">
        <v>489</v>
      </c>
      <c r="H15" s="694"/>
      <c r="I15" s="695" t="s">
        <v>490</v>
      </c>
      <c r="J15" s="708"/>
      <c r="K15" s="695"/>
      <c r="L15" s="695"/>
      <c r="M15" s="709"/>
    </row>
    <row r="16" spans="1:13">
      <c r="A16" s="1053"/>
      <c r="B16" s="1059"/>
      <c r="C16" s="693" t="s">
        <v>491</v>
      </c>
      <c r="D16" s="272"/>
      <c r="E16" s="695" t="s">
        <v>492</v>
      </c>
      <c r="F16" s="240"/>
      <c r="G16" s="695" t="s">
        <v>493</v>
      </c>
      <c r="H16" s="240"/>
      <c r="I16" s="695"/>
      <c r="J16" s="696"/>
      <c r="K16" s="695"/>
      <c r="L16" s="695"/>
      <c r="M16" s="709"/>
    </row>
    <row r="17" spans="1:13">
      <c r="A17" s="1053"/>
      <c r="B17" s="1059"/>
      <c r="C17" s="693" t="s">
        <v>494</v>
      </c>
      <c r="D17" s="272"/>
      <c r="E17" s="695" t="s">
        <v>495</v>
      </c>
      <c r="F17" s="272"/>
      <c r="G17" s="695"/>
      <c r="H17" s="696"/>
      <c r="I17" s="695"/>
      <c r="J17" s="696"/>
      <c r="K17" s="695"/>
      <c r="L17" s="695"/>
      <c r="M17" s="709"/>
    </row>
    <row r="18" spans="1:13">
      <c r="A18" s="1053"/>
      <c r="B18" s="1059"/>
      <c r="C18" s="693" t="s">
        <v>496</v>
      </c>
      <c r="D18" s="240" t="s">
        <v>497</v>
      </c>
      <c r="E18" s="695" t="s">
        <v>498</v>
      </c>
      <c r="F18" s="1028" t="s">
        <v>499</v>
      </c>
      <c r="G18" s="1028"/>
      <c r="H18" s="1028"/>
      <c r="I18" s="1028"/>
      <c r="J18" s="1028"/>
      <c r="K18" s="1028"/>
      <c r="L18" s="1028"/>
      <c r="M18" s="1029"/>
    </row>
    <row r="19" spans="1:13" ht="9.75" customHeight="1">
      <c r="A19" s="1053"/>
      <c r="B19" s="1060"/>
      <c r="C19" s="241"/>
      <c r="D19" s="242"/>
      <c r="E19" s="242"/>
      <c r="F19" s="242"/>
      <c r="G19" s="242"/>
      <c r="H19" s="242"/>
      <c r="I19" s="242"/>
      <c r="J19" s="242"/>
      <c r="K19" s="242"/>
      <c r="L19" s="242"/>
      <c r="M19" s="711"/>
    </row>
    <row r="20" spans="1:13">
      <c r="A20" s="1053"/>
      <c r="B20" s="1058" t="s">
        <v>500</v>
      </c>
      <c r="C20" s="265"/>
      <c r="D20" s="266"/>
      <c r="E20" s="266"/>
      <c r="F20" s="266"/>
      <c r="G20" s="266"/>
      <c r="H20" s="266"/>
      <c r="I20" s="266"/>
      <c r="J20" s="266"/>
      <c r="K20" s="266"/>
      <c r="L20" s="292"/>
      <c r="M20" s="293"/>
    </row>
    <row r="21" spans="1:13">
      <c r="A21" s="1053"/>
      <c r="B21" s="1059"/>
      <c r="C21" s="693" t="s">
        <v>501</v>
      </c>
      <c r="D21" s="240"/>
      <c r="E21" s="238"/>
      <c r="F21" s="695" t="s">
        <v>502</v>
      </c>
      <c r="G21" s="272"/>
      <c r="H21" s="238"/>
      <c r="I21" s="695" t="s">
        <v>503</v>
      </c>
      <c r="J21" s="272"/>
      <c r="K21" s="238"/>
      <c r="L21" s="294"/>
      <c r="M21" s="295"/>
    </row>
    <row r="22" spans="1:13">
      <c r="A22" s="1053"/>
      <c r="B22" s="1059"/>
      <c r="C22" s="693" t="s">
        <v>504</v>
      </c>
      <c r="D22" s="698"/>
      <c r="E22" s="294"/>
      <c r="F22" s="695" t="s">
        <v>505</v>
      </c>
      <c r="G22" s="240"/>
      <c r="H22" s="294"/>
      <c r="I22" s="695" t="s">
        <v>577</v>
      </c>
      <c r="J22" s="84" t="s">
        <v>497</v>
      </c>
      <c r="K22" s="685"/>
      <c r="L22" s="294"/>
      <c r="M22" s="295"/>
    </row>
    <row r="23" spans="1:13">
      <c r="A23" s="1053"/>
      <c r="B23" s="1059"/>
      <c r="C23" s="699"/>
      <c r="D23" s="700"/>
      <c r="E23" s="700"/>
      <c r="F23" s="700"/>
      <c r="G23" s="700"/>
      <c r="H23" s="700"/>
      <c r="I23" s="700"/>
      <c r="J23" s="700"/>
      <c r="K23" s="700"/>
      <c r="L23" s="274"/>
      <c r="M23" s="297"/>
    </row>
    <row r="24" spans="1:13">
      <c r="A24" s="1053"/>
      <c r="B24" s="720" t="s">
        <v>506</v>
      </c>
      <c r="C24" s="235"/>
      <c r="D24" s="236"/>
      <c r="E24" s="236"/>
      <c r="F24" s="236"/>
      <c r="G24" s="236"/>
      <c r="H24" s="236"/>
      <c r="I24" s="236"/>
      <c r="J24" s="236"/>
      <c r="K24" s="236"/>
      <c r="L24" s="236"/>
      <c r="M24" s="713"/>
    </row>
    <row r="25" spans="1:13">
      <c r="A25" s="1053"/>
      <c r="B25" s="97"/>
      <c r="C25" s="237" t="s">
        <v>507</v>
      </c>
      <c r="D25" s="701">
        <v>41.28</v>
      </c>
      <c r="E25" s="238"/>
      <c r="F25" s="239" t="s">
        <v>508</v>
      </c>
      <c r="G25" s="240">
        <v>2021</v>
      </c>
      <c r="H25" s="238"/>
      <c r="I25" s="239" t="s">
        <v>509</v>
      </c>
      <c r="J25" s="1089" t="s">
        <v>578</v>
      </c>
      <c r="K25" s="1090"/>
      <c r="L25" s="1091"/>
      <c r="M25" s="714"/>
    </row>
    <row r="26" spans="1:13">
      <c r="A26" s="1053"/>
      <c r="B26" s="61"/>
      <c r="C26" s="241"/>
      <c r="D26" s="242"/>
      <c r="E26" s="242"/>
      <c r="F26" s="242"/>
      <c r="G26" s="242"/>
      <c r="H26" s="242"/>
      <c r="I26" s="242"/>
      <c r="J26" s="242"/>
      <c r="K26" s="242"/>
      <c r="L26" s="242"/>
      <c r="M26" s="711"/>
    </row>
    <row r="27" spans="1:13">
      <c r="A27" s="1053"/>
      <c r="B27" s="1059" t="s">
        <v>511</v>
      </c>
      <c r="C27" s="243"/>
      <c r="D27" s="244"/>
      <c r="E27" s="244"/>
      <c r="F27" s="244"/>
      <c r="G27" s="244"/>
      <c r="H27" s="244"/>
      <c r="I27" s="244"/>
      <c r="J27" s="244"/>
      <c r="K27" s="244"/>
      <c r="L27" s="294"/>
      <c r="M27" s="295"/>
    </row>
    <row r="28" spans="1:13">
      <c r="A28" s="1053"/>
      <c r="B28" s="1059"/>
      <c r="C28" s="245" t="s">
        <v>512</v>
      </c>
      <c r="D28" s="246">
        <v>2023</v>
      </c>
      <c r="E28" s="247"/>
      <c r="F28" s="238" t="s">
        <v>513</v>
      </c>
      <c r="G28" s="721">
        <v>2032</v>
      </c>
      <c r="H28" s="247"/>
      <c r="I28" s="239"/>
      <c r="J28" s="247"/>
      <c r="K28" s="247"/>
      <c r="L28" s="294"/>
      <c r="M28" s="295"/>
    </row>
    <row r="29" spans="1:13">
      <c r="A29" s="1053"/>
      <c r="B29" s="1059"/>
      <c r="C29" s="245"/>
      <c r="D29" s="722"/>
      <c r="E29" s="247"/>
      <c r="F29" s="238"/>
      <c r="G29" s="247"/>
      <c r="H29" s="247"/>
      <c r="I29" s="239"/>
      <c r="J29" s="247"/>
      <c r="K29" s="247"/>
      <c r="L29" s="294"/>
      <c r="M29" s="295"/>
    </row>
    <row r="30" spans="1:13">
      <c r="A30" s="1053"/>
      <c r="B30" s="720" t="s">
        <v>514</v>
      </c>
      <c r="C30" s="111"/>
      <c r="D30" s="112"/>
      <c r="E30" s="112"/>
      <c r="F30" s="112"/>
      <c r="G30" s="112"/>
      <c r="H30" s="112"/>
      <c r="I30" s="112"/>
      <c r="J30" s="112"/>
      <c r="K30" s="112"/>
      <c r="L30" s="112"/>
      <c r="M30" s="157"/>
    </row>
    <row r="31" spans="1:13">
      <c r="A31" s="1053"/>
      <c r="B31" s="97"/>
      <c r="C31" s="113"/>
      <c r="D31" s="114" t="s">
        <v>515</v>
      </c>
      <c r="E31" s="114"/>
      <c r="F31" s="114" t="s">
        <v>516</v>
      </c>
      <c r="G31" s="114"/>
      <c r="H31" s="115" t="s">
        <v>517</v>
      </c>
      <c r="I31" s="115"/>
      <c r="J31" s="115" t="s">
        <v>518</v>
      </c>
      <c r="K31" s="114"/>
      <c r="L31" s="114" t="s">
        <v>519</v>
      </c>
      <c r="M31" s="158"/>
    </row>
    <row r="32" spans="1:13">
      <c r="A32" s="1053"/>
      <c r="B32" s="97"/>
      <c r="C32" s="113"/>
      <c r="D32" s="724">
        <v>47.28</v>
      </c>
      <c r="E32" s="725"/>
      <c r="F32" s="724"/>
      <c r="G32" s="725"/>
      <c r="H32" s="724">
        <v>53.28</v>
      </c>
      <c r="I32" s="725"/>
      <c r="J32" s="724"/>
      <c r="K32" s="725"/>
      <c r="L32" s="724">
        <v>59.28</v>
      </c>
      <c r="M32" s="732"/>
    </row>
    <row r="33" spans="1:13">
      <c r="A33" s="1053"/>
      <c r="B33" s="97"/>
      <c r="C33" s="113"/>
      <c r="D33" s="114" t="s">
        <v>520</v>
      </c>
      <c r="E33" s="114"/>
      <c r="F33" s="114" t="s">
        <v>521</v>
      </c>
      <c r="G33" s="114"/>
      <c r="H33" s="115" t="s">
        <v>522</v>
      </c>
      <c r="I33" s="115"/>
      <c r="J33" s="115" t="s">
        <v>523</v>
      </c>
      <c r="K33" s="114"/>
      <c r="L33" s="114" t="s">
        <v>524</v>
      </c>
      <c r="M33" s="147"/>
    </row>
    <row r="34" spans="1:13" ht="18.95" customHeight="1">
      <c r="A34" s="1053"/>
      <c r="B34" s="595"/>
      <c r="C34" s="113"/>
      <c r="D34" s="724"/>
      <c r="E34" s="725"/>
      <c r="F34" s="724">
        <v>65.28</v>
      </c>
      <c r="G34" s="725"/>
      <c r="H34" s="724"/>
      <c r="I34" s="725"/>
      <c r="J34" s="724">
        <v>71.28</v>
      </c>
      <c r="K34" s="725"/>
      <c r="L34" s="724"/>
      <c r="M34" s="732"/>
    </row>
    <row r="35" spans="1:13">
      <c r="A35" s="1053"/>
      <c r="B35" s="97"/>
      <c r="C35" s="113"/>
      <c r="D35" s="114" t="s">
        <v>525</v>
      </c>
      <c r="E35" s="114"/>
      <c r="F35" s="114" t="s">
        <v>526</v>
      </c>
      <c r="G35" s="114"/>
      <c r="H35" s="115" t="s">
        <v>527</v>
      </c>
      <c r="I35" s="115"/>
      <c r="J35" s="115" t="s">
        <v>528</v>
      </c>
      <c r="K35" s="114"/>
      <c r="L35" s="114" t="s">
        <v>529</v>
      </c>
      <c r="M35" s="147"/>
    </row>
    <row r="36" spans="1:13">
      <c r="A36" s="1053"/>
      <c r="B36" s="97"/>
      <c r="C36" s="113"/>
      <c r="D36" s="118"/>
      <c r="E36" s="117"/>
      <c r="F36" s="118"/>
      <c r="G36" s="117"/>
      <c r="H36" s="118"/>
      <c r="I36" s="117"/>
      <c r="J36" s="118"/>
      <c r="K36" s="117"/>
      <c r="L36" s="118"/>
      <c r="M36" s="159"/>
    </row>
    <row r="37" spans="1:13">
      <c r="A37" s="1053"/>
      <c r="B37" s="97"/>
      <c r="C37" s="113"/>
      <c r="D37" s="119" t="s">
        <v>529</v>
      </c>
      <c r="E37" s="120"/>
      <c r="F37" s="119" t="s">
        <v>530</v>
      </c>
      <c r="G37" s="120"/>
      <c r="H37" s="121"/>
      <c r="I37" s="160"/>
      <c r="J37" s="121"/>
      <c r="K37" s="160"/>
      <c r="L37" s="121"/>
      <c r="M37" s="161"/>
    </row>
    <row r="38" spans="1:13">
      <c r="A38" s="1053"/>
      <c r="B38" s="97"/>
      <c r="C38" s="113"/>
      <c r="D38" s="730">
        <v>2032</v>
      </c>
      <c r="E38" s="117"/>
      <c r="F38" s="1033">
        <v>71.28</v>
      </c>
      <c r="G38" s="1034"/>
      <c r="H38" s="123"/>
      <c r="I38" s="114"/>
      <c r="J38" s="123"/>
      <c r="K38" s="114"/>
      <c r="L38" s="123"/>
      <c r="M38" s="162"/>
    </row>
    <row r="39" spans="1:13">
      <c r="A39" s="1053"/>
      <c r="B39" s="61"/>
      <c r="C39" s="124"/>
      <c r="D39" s="131"/>
      <c r="E39" s="131"/>
      <c r="F39" s="131"/>
      <c r="G39" s="131"/>
      <c r="H39" s="1035"/>
      <c r="I39" s="1035"/>
      <c r="J39" s="125"/>
      <c r="K39" s="163"/>
      <c r="L39" s="125"/>
      <c r="M39" s="164"/>
    </row>
    <row r="40" spans="1:13" ht="18" customHeight="1">
      <c r="A40" s="1053"/>
      <c r="B40" s="1059" t="s">
        <v>531</v>
      </c>
      <c r="C40" s="731"/>
      <c r="D40" s="86"/>
      <c r="E40" s="86"/>
      <c r="F40" s="86"/>
      <c r="G40" s="86"/>
      <c r="H40" s="86"/>
      <c r="I40" s="86"/>
      <c r="J40" s="86"/>
      <c r="K40" s="86"/>
      <c r="L40" s="94"/>
      <c r="M40" s="142"/>
    </row>
    <row r="41" spans="1:13">
      <c r="A41" s="1053"/>
      <c r="B41" s="1059"/>
      <c r="C41" s="126"/>
      <c r="D41" s="127" t="s">
        <v>532</v>
      </c>
      <c r="E41" s="128" t="s">
        <v>533</v>
      </c>
      <c r="F41" s="1061" t="s">
        <v>534</v>
      </c>
      <c r="G41" s="1062"/>
      <c r="H41" s="1062"/>
      <c r="I41" s="1062"/>
      <c r="J41" s="1062"/>
      <c r="K41" s="165" t="s">
        <v>535</v>
      </c>
      <c r="L41" s="1063"/>
      <c r="M41" s="1064"/>
    </row>
    <row r="42" spans="1:13">
      <c r="A42" s="1053"/>
      <c r="B42" s="1059"/>
      <c r="C42" s="126"/>
      <c r="D42" s="129"/>
      <c r="E42" s="84" t="s">
        <v>497</v>
      </c>
      <c r="F42" s="1061"/>
      <c r="G42" s="1062"/>
      <c r="H42" s="1062"/>
      <c r="I42" s="1062"/>
      <c r="J42" s="1062"/>
      <c r="K42" s="94"/>
      <c r="L42" s="1065"/>
      <c r="M42" s="1066"/>
    </row>
    <row r="43" spans="1:13">
      <c r="A43" s="1053"/>
      <c r="B43" s="1060"/>
      <c r="C43" s="273"/>
      <c r="D43" s="274"/>
      <c r="E43" s="274"/>
      <c r="F43" s="274"/>
      <c r="G43" s="274"/>
      <c r="H43" s="274"/>
      <c r="I43" s="274"/>
      <c r="J43" s="274"/>
      <c r="K43" s="274"/>
      <c r="L43" s="294"/>
      <c r="M43" s="295"/>
    </row>
    <row r="44" spans="1:13" ht="66" customHeight="1">
      <c r="A44" s="1053"/>
      <c r="B44" s="75" t="s">
        <v>536</v>
      </c>
      <c r="C44" s="1084" t="s">
        <v>579</v>
      </c>
      <c r="D44" s="1085"/>
      <c r="E44" s="1085"/>
      <c r="F44" s="1085"/>
      <c r="G44" s="1085"/>
      <c r="H44" s="1085"/>
      <c r="I44" s="1085"/>
      <c r="J44" s="1085"/>
      <c r="K44" s="1085"/>
      <c r="L44" s="1085"/>
      <c r="M44" s="1086"/>
    </row>
    <row r="45" spans="1:13" ht="21.95" customHeight="1">
      <c r="A45" s="1053"/>
      <c r="B45" s="75" t="s">
        <v>538</v>
      </c>
      <c r="C45" s="1084" t="s">
        <v>580</v>
      </c>
      <c r="D45" s="1085"/>
      <c r="E45" s="1085"/>
      <c r="F45" s="1085"/>
      <c r="G45" s="1085"/>
      <c r="H45" s="1085"/>
      <c r="I45" s="1085"/>
      <c r="J45" s="1085"/>
      <c r="K45" s="1085"/>
      <c r="L45" s="1085"/>
      <c r="M45" s="1086"/>
    </row>
    <row r="46" spans="1:13">
      <c r="A46" s="1053"/>
      <c r="B46" s="75" t="s">
        <v>540</v>
      </c>
      <c r="C46" s="1084">
        <v>90</v>
      </c>
      <c r="D46" s="1085"/>
      <c r="E46" s="1085"/>
      <c r="F46" s="1085"/>
      <c r="G46" s="1085"/>
      <c r="H46" s="1085"/>
      <c r="I46" s="1085"/>
      <c r="J46" s="1085"/>
      <c r="K46" s="1085"/>
      <c r="L46" s="1085"/>
      <c r="M46" s="1086"/>
    </row>
    <row r="47" spans="1:13">
      <c r="A47" s="1054"/>
      <c r="B47" s="75" t="s">
        <v>541</v>
      </c>
      <c r="C47" s="1084">
        <v>2021</v>
      </c>
      <c r="D47" s="1085"/>
      <c r="E47" s="1085"/>
      <c r="F47" s="1085"/>
      <c r="G47" s="1085"/>
      <c r="H47" s="1085"/>
      <c r="I47" s="1085"/>
      <c r="J47" s="1085"/>
      <c r="K47" s="1085"/>
      <c r="L47" s="1085"/>
      <c r="M47" s="1086"/>
    </row>
    <row r="48" spans="1:13" ht="15.75" customHeight="1">
      <c r="A48" s="1055" t="s">
        <v>60</v>
      </c>
      <c r="B48" s="132" t="s">
        <v>542</v>
      </c>
      <c r="C48" s="1039" t="s">
        <v>543</v>
      </c>
      <c r="D48" s="1040"/>
      <c r="E48" s="1040"/>
      <c r="F48" s="1040"/>
      <c r="G48" s="1040"/>
      <c r="H48" s="1040"/>
      <c r="I48" s="1040"/>
      <c r="J48" s="1040"/>
      <c r="K48" s="1040"/>
      <c r="L48" s="1040"/>
      <c r="M48" s="1041"/>
    </row>
    <row r="49" spans="1:13">
      <c r="A49" s="1056"/>
      <c r="B49" s="132" t="s">
        <v>544</v>
      </c>
      <c r="C49" s="1039" t="s">
        <v>545</v>
      </c>
      <c r="D49" s="1040"/>
      <c r="E49" s="1040"/>
      <c r="F49" s="1040"/>
      <c r="G49" s="1040"/>
      <c r="H49" s="1040"/>
      <c r="I49" s="1040"/>
      <c r="J49" s="1040"/>
      <c r="K49" s="1040"/>
      <c r="L49" s="1040"/>
      <c r="M49" s="1041"/>
    </row>
    <row r="50" spans="1:13">
      <c r="A50" s="1056"/>
      <c r="B50" s="132" t="s">
        <v>546</v>
      </c>
      <c r="C50" s="1039" t="s">
        <v>547</v>
      </c>
      <c r="D50" s="1040"/>
      <c r="E50" s="1040"/>
      <c r="F50" s="1040"/>
      <c r="G50" s="1040"/>
      <c r="H50" s="1040"/>
      <c r="I50" s="1040"/>
      <c r="J50" s="1040"/>
      <c r="K50" s="1040"/>
      <c r="L50" s="1040"/>
      <c r="M50" s="1041"/>
    </row>
    <row r="51" spans="1:13" ht="15.75" customHeight="1">
      <c r="A51" s="1056"/>
      <c r="B51" s="134" t="s">
        <v>548</v>
      </c>
      <c r="C51" s="1039" t="s">
        <v>549</v>
      </c>
      <c r="D51" s="1040"/>
      <c r="E51" s="1040"/>
      <c r="F51" s="1040"/>
      <c r="G51" s="1040"/>
      <c r="H51" s="1040"/>
      <c r="I51" s="1040"/>
      <c r="J51" s="1040"/>
      <c r="K51" s="1040"/>
      <c r="L51" s="1040"/>
      <c r="M51" s="1041"/>
    </row>
    <row r="52" spans="1:13" ht="15.75" customHeight="1">
      <c r="A52" s="1056"/>
      <c r="B52" s="132" t="s">
        <v>550</v>
      </c>
      <c r="C52" s="1042" t="s">
        <v>201</v>
      </c>
      <c r="D52" s="1040"/>
      <c r="E52" s="1040"/>
      <c r="F52" s="1040"/>
      <c r="G52" s="1040"/>
      <c r="H52" s="1040"/>
      <c r="I52" s="1040"/>
      <c r="J52" s="1040"/>
      <c r="K52" s="1040"/>
      <c r="L52" s="1040"/>
      <c r="M52" s="1041"/>
    </row>
    <row r="53" spans="1:13">
      <c r="A53" s="1057"/>
      <c r="B53" s="132" t="s">
        <v>551</v>
      </c>
      <c r="C53" s="1039" t="s">
        <v>200</v>
      </c>
      <c r="D53" s="1040"/>
      <c r="E53" s="1040"/>
      <c r="F53" s="1040"/>
      <c r="G53" s="1040"/>
      <c r="H53" s="1040"/>
      <c r="I53" s="1040"/>
      <c r="J53" s="1040"/>
      <c r="K53" s="1040"/>
      <c r="L53" s="1040"/>
      <c r="M53" s="1041"/>
    </row>
    <row r="54" spans="1:13" ht="15.75" customHeight="1">
      <c r="A54" s="1055" t="s">
        <v>552</v>
      </c>
      <c r="B54" s="135" t="s">
        <v>553</v>
      </c>
      <c r="C54" s="1039" t="s">
        <v>554</v>
      </c>
      <c r="D54" s="1040"/>
      <c r="E54" s="1040"/>
      <c r="F54" s="1040"/>
      <c r="G54" s="1040"/>
      <c r="H54" s="1040"/>
      <c r="I54" s="1040"/>
      <c r="J54" s="1040"/>
      <c r="K54" s="1040"/>
      <c r="L54" s="1040"/>
      <c r="M54" s="1041"/>
    </row>
    <row r="55" spans="1:13" ht="17.100000000000001" customHeight="1">
      <c r="A55" s="1056"/>
      <c r="B55" s="135" t="s">
        <v>555</v>
      </c>
      <c r="C55" s="1039" t="s">
        <v>556</v>
      </c>
      <c r="D55" s="1040"/>
      <c r="E55" s="1040"/>
      <c r="F55" s="1040"/>
      <c r="G55" s="1040"/>
      <c r="H55" s="1040"/>
      <c r="I55" s="1040"/>
      <c r="J55" s="1040"/>
      <c r="K55" s="1040"/>
      <c r="L55" s="1040"/>
      <c r="M55" s="1041"/>
    </row>
    <row r="56" spans="1:13" ht="15" customHeight="1">
      <c r="A56" s="1056"/>
      <c r="B56" s="136" t="s">
        <v>154</v>
      </c>
      <c r="C56" s="1039" t="s">
        <v>547</v>
      </c>
      <c r="D56" s="1040"/>
      <c r="E56" s="1040"/>
      <c r="F56" s="1040"/>
      <c r="G56" s="1040"/>
      <c r="H56" s="1040"/>
      <c r="I56" s="1040"/>
      <c r="J56" s="1040"/>
      <c r="K56" s="1040"/>
      <c r="L56" s="1040"/>
      <c r="M56" s="1041"/>
    </row>
    <row r="57" spans="1:13">
      <c r="A57" s="41" t="s">
        <v>64</v>
      </c>
      <c r="B57" s="137"/>
      <c r="C57" s="1097"/>
      <c r="D57" s="1047"/>
      <c r="E57" s="1047"/>
      <c r="F57" s="1047"/>
      <c r="G57" s="1047"/>
      <c r="H57" s="1047"/>
      <c r="I57" s="1047"/>
      <c r="J57" s="1047"/>
      <c r="K57" s="1047"/>
      <c r="L57" s="1047"/>
      <c r="M57" s="1048"/>
    </row>
  </sheetData>
  <mergeCells count="46">
    <mergeCell ref="C55:M55"/>
    <mergeCell ref="C56:M56"/>
    <mergeCell ref="C57:M57"/>
    <mergeCell ref="A2:A11"/>
    <mergeCell ref="A12:A47"/>
    <mergeCell ref="A48:A53"/>
    <mergeCell ref="A54:A56"/>
    <mergeCell ref="B8:B10"/>
    <mergeCell ref="B13:B19"/>
    <mergeCell ref="B20:B23"/>
    <mergeCell ref="B27:B29"/>
    <mergeCell ref="B40:B43"/>
    <mergeCell ref="F41:F42"/>
    <mergeCell ref="G41:J42"/>
    <mergeCell ref="L41:M42"/>
    <mergeCell ref="C50:M50"/>
    <mergeCell ref="C51:M51"/>
    <mergeCell ref="C52:M52"/>
    <mergeCell ref="C53:M53"/>
    <mergeCell ref="C54:M54"/>
    <mergeCell ref="C45:M45"/>
    <mergeCell ref="C46:M46"/>
    <mergeCell ref="C47:M47"/>
    <mergeCell ref="C48:M48"/>
    <mergeCell ref="C49:M49"/>
    <mergeCell ref="F18:M18"/>
    <mergeCell ref="J25:L25"/>
    <mergeCell ref="F38:G38"/>
    <mergeCell ref="H39:I39"/>
    <mergeCell ref="C44:M44"/>
    <mergeCell ref="C10:D10"/>
    <mergeCell ref="F10:G10"/>
    <mergeCell ref="I10:J10"/>
    <mergeCell ref="C11:M11"/>
    <mergeCell ref="C12:M12"/>
    <mergeCell ref="C6:M6"/>
    <mergeCell ref="C7:D7"/>
    <mergeCell ref="I7:M7"/>
    <mergeCell ref="C9:D9"/>
    <mergeCell ref="F9:G9"/>
    <mergeCell ref="I9:J9"/>
    <mergeCell ref="C2:M2"/>
    <mergeCell ref="C3:M3"/>
    <mergeCell ref="C4:E4"/>
    <mergeCell ref="F4:G4"/>
    <mergeCell ref="C5:M5"/>
  </mergeCells>
  <dataValidations count="4">
    <dataValidation allowBlank="1" showInputMessage="1" showErrorMessage="1" prompt="Incluir una ficha por cada indicador, ya sea de producto o de resultado" sqref="B1" xr:uid="{00000000-0002-0000-0600-000000000000}"/>
    <dataValidation allowBlank="1" showInputMessage="1" showErrorMessage="1" prompt="Seleccione de la lista desplegable" sqref="B4 B7 H7" xr:uid="{00000000-0002-0000-06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600-000002000000}"/>
    <dataValidation allowBlank="1" showInputMessage="1" showErrorMessage="1" prompt="Determine si el indicador responde a un enfoque (Derechos Humanos, Género, Diferencial, Poblacional, Ambiental y Territorial). Si responde a más de enfoque separelos por ;" sqref="B12" xr:uid="{00000000-0002-0000-0600-000003000000}"/>
  </dataValidations>
  <hyperlinks>
    <hyperlink ref="C52" r:id="rId1" xr:uid="{00000000-0004-0000-0600-000000000000}"/>
  </hyperlink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7"/>
  <sheetViews>
    <sheetView topLeftCell="A24" workbookViewId="0">
      <selection activeCell="C44" sqref="C44:M44"/>
    </sheetView>
  </sheetViews>
  <sheetFormatPr baseColWidth="10" defaultColWidth="11.42578125" defaultRowHeight="15.75"/>
  <cols>
    <col min="1" max="1" width="25.140625" style="56" customWidth="1"/>
    <col min="2" max="2" width="39.140625" style="57" customWidth="1"/>
    <col min="3" max="13" width="11.42578125" style="56"/>
    <col min="14" max="14" width="34.42578125" style="56" customWidth="1"/>
    <col min="15" max="16384" width="11.42578125" style="56"/>
  </cols>
  <sheetData>
    <row r="1" spans="1:15">
      <c r="A1" s="58"/>
      <c r="B1" s="4" t="s">
        <v>581</v>
      </c>
      <c r="C1" s="5"/>
      <c r="D1" s="5"/>
      <c r="E1" s="5"/>
      <c r="F1" s="5"/>
      <c r="G1" s="5"/>
      <c r="H1" s="5"/>
      <c r="I1" s="5"/>
      <c r="J1" s="5"/>
      <c r="K1" s="5"/>
      <c r="L1" s="5"/>
      <c r="M1" s="43"/>
    </row>
    <row r="2" spans="1:15">
      <c r="A2" s="1049" t="s">
        <v>470</v>
      </c>
      <c r="B2" s="59" t="s">
        <v>471</v>
      </c>
      <c r="C2" s="1076" t="s">
        <v>582</v>
      </c>
      <c r="D2" s="1077"/>
      <c r="E2" s="1077"/>
      <c r="F2" s="1077"/>
      <c r="G2" s="1077"/>
      <c r="H2" s="1077"/>
      <c r="I2" s="1077"/>
      <c r="J2" s="1077"/>
      <c r="K2" s="1077"/>
      <c r="L2" s="1077"/>
      <c r="M2" s="1078"/>
    </row>
    <row r="3" spans="1:15" ht="98.1" customHeight="1">
      <c r="A3" s="1050"/>
      <c r="B3" s="60" t="s">
        <v>473</v>
      </c>
      <c r="C3" s="1067" t="s">
        <v>583</v>
      </c>
      <c r="D3" s="1068"/>
      <c r="E3" s="1068"/>
      <c r="F3" s="1069"/>
      <c r="G3" s="1069"/>
      <c r="H3" s="1069"/>
      <c r="I3" s="1069"/>
      <c r="J3" s="1069"/>
      <c r="K3" s="1069"/>
      <c r="L3" s="1069"/>
      <c r="M3" s="1070"/>
    </row>
    <row r="4" spans="1:15" ht="37.5" customHeight="1">
      <c r="A4" s="1050"/>
      <c r="B4" s="596" t="s">
        <v>150</v>
      </c>
      <c r="C4" s="1011" t="str">
        <f>'Plan de Acción'!AG25</f>
        <v>Si</v>
      </c>
      <c r="D4" s="1012"/>
      <c r="E4" s="1013"/>
      <c r="F4" s="1014" t="s">
        <v>151</v>
      </c>
      <c r="G4" s="1015"/>
      <c r="H4" s="716">
        <f>'Plan de Acción'!AH25</f>
        <v>469</v>
      </c>
      <c r="I4" s="363"/>
      <c r="J4" s="363"/>
      <c r="K4" s="363"/>
      <c r="L4" s="363"/>
      <c r="M4" s="431"/>
    </row>
    <row r="5" spans="1:15" ht="16.5" customHeight="1">
      <c r="A5" s="1050"/>
      <c r="B5" s="61" t="s">
        <v>475</v>
      </c>
      <c r="C5" s="1011" t="s">
        <v>476</v>
      </c>
      <c r="D5" s="1012"/>
      <c r="E5" s="1012"/>
      <c r="F5" s="1012"/>
      <c r="G5" s="1012"/>
      <c r="H5" s="1012"/>
      <c r="I5" s="1012"/>
      <c r="J5" s="1012"/>
      <c r="K5" s="1012"/>
      <c r="L5" s="1012"/>
      <c r="M5" s="1016"/>
    </row>
    <row r="6" spans="1:15">
      <c r="A6" s="1050"/>
      <c r="B6" s="596" t="s">
        <v>477</v>
      </c>
      <c r="C6" s="1017" t="s">
        <v>478</v>
      </c>
      <c r="D6" s="1018"/>
      <c r="E6" s="1018"/>
      <c r="F6" s="1018"/>
      <c r="G6" s="1018"/>
      <c r="H6" s="1018"/>
      <c r="I6" s="1018"/>
      <c r="J6" s="1018"/>
      <c r="K6" s="1018"/>
      <c r="L6" s="1018"/>
      <c r="M6" s="1019"/>
    </row>
    <row r="7" spans="1:15">
      <c r="A7" s="1050"/>
      <c r="B7" s="75" t="s">
        <v>479</v>
      </c>
      <c r="C7" s="1079" t="s">
        <v>73</v>
      </c>
      <c r="D7" s="1080"/>
      <c r="E7" s="622"/>
      <c r="F7" s="622"/>
      <c r="G7" s="623"/>
      <c r="H7" s="624" t="s">
        <v>154</v>
      </c>
      <c r="I7" s="1022" t="s">
        <v>480</v>
      </c>
      <c r="J7" s="1023"/>
      <c r="K7" s="1023"/>
      <c r="L7" s="1023"/>
      <c r="M7" s="1024"/>
    </row>
    <row r="8" spans="1:15">
      <c r="A8" s="1050"/>
      <c r="B8" s="1058" t="s">
        <v>481</v>
      </c>
      <c r="C8" s="682"/>
      <c r="D8" s="683"/>
      <c r="E8" s="683"/>
      <c r="F8" s="683"/>
      <c r="G8" s="683"/>
      <c r="H8" s="683"/>
      <c r="I8" s="683"/>
      <c r="J8" s="683"/>
      <c r="K8" s="683"/>
      <c r="L8" s="292"/>
      <c r="M8" s="293"/>
      <c r="N8" s="1106"/>
    </row>
    <row r="9" spans="1:15">
      <c r="A9" s="1050"/>
      <c r="B9" s="1059"/>
      <c r="C9" s="1104"/>
      <c r="D9" s="1105"/>
      <c r="E9" s="685"/>
      <c r="F9" s="1027"/>
      <c r="G9" s="1027"/>
      <c r="H9" s="69"/>
      <c r="I9" s="1027"/>
      <c r="J9" s="1027"/>
      <c r="K9" s="685"/>
      <c r="L9" s="294"/>
      <c r="M9" s="295"/>
      <c r="N9" s="1106"/>
      <c r="O9" s="519"/>
    </row>
    <row r="10" spans="1:15">
      <c r="A10" s="1050"/>
      <c r="B10" s="1060"/>
      <c r="C10" s="1083" t="s">
        <v>482</v>
      </c>
      <c r="D10" s="1082"/>
      <c r="E10" s="684"/>
      <c r="F10" s="1082" t="s">
        <v>482</v>
      </c>
      <c r="G10" s="1082"/>
      <c r="H10" s="684"/>
      <c r="I10" s="1082" t="s">
        <v>482</v>
      </c>
      <c r="J10" s="1082"/>
      <c r="K10" s="684"/>
      <c r="L10" s="274"/>
      <c r="M10" s="297"/>
      <c r="N10" s="1106"/>
    </row>
    <row r="11" spans="1:15" ht="87" customHeight="1">
      <c r="A11" s="1051"/>
      <c r="B11" s="60" t="s">
        <v>483</v>
      </c>
      <c r="C11" s="1084" t="s">
        <v>584</v>
      </c>
      <c r="D11" s="1085"/>
      <c r="E11" s="1085"/>
      <c r="F11" s="1085"/>
      <c r="G11" s="1085"/>
      <c r="H11" s="1085"/>
      <c r="I11" s="1085"/>
      <c r="J11" s="1085"/>
      <c r="K11" s="1085"/>
      <c r="L11" s="1085"/>
      <c r="M11" s="1086"/>
    </row>
    <row r="12" spans="1:15" ht="30" customHeight="1">
      <c r="A12" s="1052" t="s">
        <v>48</v>
      </c>
      <c r="B12" s="75" t="s">
        <v>138</v>
      </c>
      <c r="C12" s="1036" t="s">
        <v>226</v>
      </c>
      <c r="D12" s="1037"/>
      <c r="E12" s="1037"/>
      <c r="F12" s="1037"/>
      <c r="G12" s="1037"/>
      <c r="H12" s="1037"/>
      <c r="I12" s="1037"/>
      <c r="J12" s="1037"/>
      <c r="K12" s="1037"/>
      <c r="L12" s="1037"/>
      <c r="M12" s="1038"/>
    </row>
    <row r="13" spans="1:15" ht="8.25" customHeight="1">
      <c r="A13" s="1053"/>
      <c r="B13" s="1058" t="s">
        <v>486</v>
      </c>
      <c r="C13" s="688"/>
      <c r="D13" s="689"/>
      <c r="E13" s="689"/>
      <c r="F13" s="689"/>
      <c r="G13" s="689"/>
      <c r="H13" s="689"/>
      <c r="I13" s="689"/>
      <c r="J13" s="689"/>
      <c r="K13" s="689"/>
      <c r="L13" s="689"/>
      <c r="M13" s="707"/>
    </row>
    <row r="14" spans="1:15" ht="9" customHeight="1">
      <c r="A14" s="1053"/>
      <c r="B14" s="1059"/>
      <c r="C14" s="690"/>
      <c r="D14" s="691"/>
      <c r="E14" s="692"/>
      <c r="F14" s="691"/>
      <c r="G14" s="692"/>
      <c r="H14" s="691"/>
      <c r="I14" s="692"/>
      <c r="J14" s="691"/>
      <c r="K14" s="692"/>
      <c r="L14" s="692"/>
      <c r="M14" s="301"/>
    </row>
    <row r="15" spans="1:15">
      <c r="A15" s="1053"/>
      <c r="B15" s="1059"/>
      <c r="C15" s="693" t="s">
        <v>487</v>
      </c>
      <c r="D15" s="694"/>
      <c r="E15" s="695" t="s">
        <v>488</v>
      </c>
      <c r="F15" s="694"/>
      <c r="G15" s="695" t="s">
        <v>489</v>
      </c>
      <c r="H15" s="694"/>
      <c r="I15" s="695" t="s">
        <v>490</v>
      </c>
      <c r="J15" s="708"/>
      <c r="K15" s="695"/>
      <c r="L15" s="695"/>
      <c r="M15" s="709"/>
    </row>
    <row r="16" spans="1:15">
      <c r="A16" s="1053"/>
      <c r="B16" s="1059"/>
      <c r="C16" s="693" t="s">
        <v>491</v>
      </c>
      <c r="D16" s="272"/>
      <c r="E16" s="695" t="s">
        <v>492</v>
      </c>
      <c r="F16" s="240"/>
      <c r="G16" s="695" t="s">
        <v>493</v>
      </c>
      <c r="H16" s="240"/>
      <c r="I16" s="695"/>
      <c r="J16" s="696"/>
      <c r="K16" s="695"/>
      <c r="L16" s="695"/>
      <c r="M16" s="709"/>
    </row>
    <row r="17" spans="1:13">
      <c r="A17" s="1053"/>
      <c r="B17" s="1059"/>
      <c r="C17" s="693" t="s">
        <v>494</v>
      </c>
      <c r="D17" s="272"/>
      <c r="E17" s="695" t="s">
        <v>495</v>
      </c>
      <c r="F17" s="272"/>
      <c r="G17" s="695"/>
      <c r="H17" s="696"/>
      <c r="I17" s="695"/>
      <c r="J17" s="696"/>
      <c r="K17" s="695"/>
      <c r="L17" s="695"/>
      <c r="M17" s="709"/>
    </row>
    <row r="18" spans="1:13">
      <c r="A18" s="1053"/>
      <c r="B18" s="1059"/>
      <c r="C18" s="693" t="s">
        <v>496</v>
      </c>
      <c r="D18" s="240" t="s">
        <v>497</v>
      </c>
      <c r="E18" s="695" t="s">
        <v>498</v>
      </c>
      <c r="F18" s="1028" t="s">
        <v>499</v>
      </c>
      <c r="G18" s="1028"/>
      <c r="H18" s="1028"/>
      <c r="I18" s="1028"/>
      <c r="J18" s="1028"/>
      <c r="K18" s="1028"/>
      <c r="L18" s="1028"/>
      <c r="M18" s="1029"/>
    </row>
    <row r="19" spans="1:13" ht="9.75" customHeight="1">
      <c r="A19" s="1053"/>
      <c r="B19" s="1060"/>
      <c r="C19" s="241"/>
      <c r="D19" s="242"/>
      <c r="E19" s="242"/>
      <c r="F19" s="242"/>
      <c r="G19" s="242"/>
      <c r="H19" s="242"/>
      <c r="I19" s="242"/>
      <c r="J19" s="242"/>
      <c r="K19" s="242"/>
      <c r="L19" s="242"/>
      <c r="M19" s="711"/>
    </row>
    <row r="20" spans="1:13">
      <c r="A20" s="1053"/>
      <c r="B20" s="1058" t="s">
        <v>500</v>
      </c>
      <c r="C20" s="265"/>
      <c r="D20" s="266"/>
      <c r="E20" s="266"/>
      <c r="F20" s="266"/>
      <c r="G20" s="266"/>
      <c r="H20" s="266"/>
      <c r="I20" s="266"/>
      <c r="J20" s="266"/>
      <c r="K20" s="266"/>
      <c r="L20" s="292"/>
      <c r="M20" s="293"/>
    </row>
    <row r="21" spans="1:13">
      <c r="A21" s="1053"/>
      <c r="B21" s="1059"/>
      <c r="C21" s="693" t="s">
        <v>501</v>
      </c>
      <c r="D21" s="240"/>
      <c r="E21" s="238"/>
      <c r="F21" s="695" t="s">
        <v>502</v>
      </c>
      <c r="G21" s="272"/>
      <c r="H21" s="238"/>
      <c r="I21" s="695" t="s">
        <v>503</v>
      </c>
      <c r="J21" s="272" t="s">
        <v>497</v>
      </c>
      <c r="K21" s="238"/>
      <c r="L21" s="294"/>
      <c r="M21" s="295"/>
    </row>
    <row r="22" spans="1:13">
      <c r="A22" s="1053"/>
      <c r="B22" s="1059"/>
      <c r="C22" s="693" t="s">
        <v>504</v>
      </c>
      <c r="D22" s="698"/>
      <c r="E22" s="294"/>
      <c r="F22" s="695" t="s">
        <v>505</v>
      </c>
      <c r="G22" s="240"/>
      <c r="H22" s="294"/>
      <c r="I22" s="712"/>
      <c r="J22" s="294"/>
      <c r="K22" s="685"/>
      <c r="L22" s="294"/>
      <c r="M22" s="295"/>
    </row>
    <row r="23" spans="1:13">
      <c r="A23" s="1053"/>
      <c r="B23" s="1059"/>
      <c r="C23" s="699"/>
      <c r="D23" s="700"/>
      <c r="E23" s="700"/>
      <c r="F23" s="700"/>
      <c r="G23" s="700"/>
      <c r="H23" s="700"/>
      <c r="I23" s="700"/>
      <c r="J23" s="700"/>
      <c r="K23" s="700"/>
      <c r="L23" s="274"/>
      <c r="M23" s="297"/>
    </row>
    <row r="24" spans="1:13">
      <c r="A24" s="1053"/>
      <c r="B24" s="720" t="s">
        <v>506</v>
      </c>
      <c r="C24" s="235"/>
      <c r="D24" s="236"/>
      <c r="E24" s="236"/>
      <c r="F24" s="236"/>
      <c r="G24" s="236"/>
      <c r="H24" s="236"/>
      <c r="I24" s="236"/>
      <c r="J24" s="236"/>
      <c r="K24" s="236"/>
      <c r="L24" s="236"/>
      <c r="M24" s="713"/>
    </row>
    <row r="25" spans="1:13">
      <c r="A25" s="1053"/>
      <c r="B25" s="97"/>
      <c r="C25" s="237" t="s">
        <v>507</v>
      </c>
      <c r="D25" s="701">
        <v>64.7</v>
      </c>
      <c r="E25" s="238"/>
      <c r="F25" s="239" t="s">
        <v>508</v>
      </c>
      <c r="G25" s="240">
        <v>2021</v>
      </c>
      <c r="H25" s="238"/>
      <c r="I25" s="239" t="s">
        <v>509</v>
      </c>
      <c r="J25" s="1089" t="s">
        <v>585</v>
      </c>
      <c r="K25" s="1090"/>
      <c r="L25" s="1091"/>
      <c r="M25" s="714"/>
    </row>
    <row r="26" spans="1:13">
      <c r="A26" s="1053"/>
      <c r="B26" s="61"/>
      <c r="C26" s="241"/>
      <c r="D26" s="242"/>
      <c r="E26" s="242"/>
      <c r="F26" s="242"/>
      <c r="G26" s="242"/>
      <c r="H26" s="242"/>
      <c r="I26" s="242"/>
      <c r="J26" s="242"/>
      <c r="K26" s="242"/>
      <c r="L26" s="242"/>
      <c r="M26" s="711"/>
    </row>
    <row r="27" spans="1:13">
      <c r="A27" s="1053"/>
      <c r="B27" s="1059" t="s">
        <v>511</v>
      </c>
      <c r="C27" s="243"/>
      <c r="D27" s="244"/>
      <c r="E27" s="244"/>
      <c r="F27" s="244"/>
      <c r="G27" s="244"/>
      <c r="H27" s="244"/>
      <c r="I27" s="244"/>
      <c r="J27" s="244"/>
      <c r="K27" s="244"/>
      <c r="L27" s="294"/>
      <c r="M27" s="295"/>
    </row>
    <row r="28" spans="1:13">
      <c r="A28" s="1053"/>
      <c r="B28" s="1059"/>
      <c r="C28" s="245" t="s">
        <v>512</v>
      </c>
      <c r="D28" s="246">
        <v>2023</v>
      </c>
      <c r="E28" s="247"/>
      <c r="F28" s="238" t="s">
        <v>513</v>
      </c>
      <c r="G28" s="721">
        <v>2032</v>
      </c>
      <c r="H28" s="247"/>
      <c r="I28" s="239"/>
      <c r="J28" s="247"/>
      <c r="K28" s="247"/>
      <c r="L28" s="294"/>
      <c r="M28" s="295"/>
    </row>
    <row r="29" spans="1:13">
      <c r="A29" s="1053"/>
      <c r="B29" s="1059"/>
      <c r="C29" s="245"/>
      <c r="D29" s="722"/>
      <c r="E29" s="247"/>
      <c r="F29" s="238"/>
      <c r="G29" s="247"/>
      <c r="H29" s="247"/>
      <c r="I29" s="239"/>
      <c r="J29" s="247"/>
      <c r="K29" s="247"/>
      <c r="L29" s="294"/>
      <c r="M29" s="295"/>
    </row>
    <row r="30" spans="1:13">
      <c r="A30" s="1053"/>
      <c r="B30" s="720" t="s">
        <v>514</v>
      </c>
      <c r="C30" s="251"/>
      <c r="D30" s="252"/>
      <c r="E30" s="252"/>
      <c r="F30" s="252"/>
      <c r="G30" s="252"/>
      <c r="H30" s="252"/>
      <c r="I30" s="252"/>
      <c r="J30" s="252"/>
      <c r="K30" s="252"/>
      <c r="L30" s="252"/>
      <c r="M30" s="298"/>
    </row>
    <row r="31" spans="1:13">
      <c r="A31" s="1053"/>
      <c r="B31" s="97"/>
      <c r="C31" s="253"/>
      <c r="D31" s="257" t="s">
        <v>515</v>
      </c>
      <c r="E31" s="257"/>
      <c r="F31" s="257" t="s">
        <v>516</v>
      </c>
      <c r="G31" s="257"/>
      <c r="H31" s="258" t="s">
        <v>517</v>
      </c>
      <c r="I31" s="258"/>
      <c r="J31" s="258" t="s">
        <v>518</v>
      </c>
      <c r="K31" s="257"/>
      <c r="L31" s="257" t="s">
        <v>519</v>
      </c>
      <c r="M31" s="727"/>
    </row>
    <row r="32" spans="1:13">
      <c r="A32" s="1053"/>
      <c r="B32" s="97"/>
      <c r="C32" s="253"/>
      <c r="D32" s="728">
        <v>66</v>
      </c>
      <c r="E32" s="205"/>
      <c r="F32" s="728">
        <v>68</v>
      </c>
      <c r="G32" s="205"/>
      <c r="H32" s="728">
        <v>70</v>
      </c>
      <c r="I32" s="205"/>
      <c r="J32" s="728">
        <v>72</v>
      </c>
      <c r="K32" s="205"/>
      <c r="L32" s="728">
        <v>74</v>
      </c>
      <c r="M32" s="205"/>
    </row>
    <row r="33" spans="1:13">
      <c r="A33" s="1053"/>
      <c r="B33" s="97"/>
      <c r="C33" s="253"/>
      <c r="D33" s="257" t="s">
        <v>520</v>
      </c>
      <c r="E33" s="257"/>
      <c r="F33" s="257" t="s">
        <v>521</v>
      </c>
      <c r="G33" s="257"/>
      <c r="H33" s="258" t="s">
        <v>522</v>
      </c>
      <c r="I33" s="258"/>
      <c r="J33" s="258" t="s">
        <v>523</v>
      </c>
      <c r="K33" s="257"/>
      <c r="L33" s="257" t="s">
        <v>524</v>
      </c>
      <c r="M33" s="301"/>
    </row>
    <row r="34" spans="1:13">
      <c r="A34" s="1053"/>
      <c r="B34" s="97"/>
      <c r="C34" s="253"/>
      <c r="D34" s="728">
        <v>76</v>
      </c>
      <c r="E34" s="205"/>
      <c r="F34" s="728">
        <v>78</v>
      </c>
      <c r="G34" s="205"/>
      <c r="H34" s="728">
        <v>80</v>
      </c>
      <c r="I34" s="205"/>
      <c r="J34" s="728">
        <v>82</v>
      </c>
      <c r="K34" s="205"/>
      <c r="L34" s="728">
        <v>84</v>
      </c>
      <c r="M34" s="205"/>
    </row>
    <row r="35" spans="1:13">
      <c r="A35" s="1053"/>
      <c r="B35" s="97"/>
      <c r="C35" s="253"/>
      <c r="D35" s="257" t="s">
        <v>525</v>
      </c>
      <c r="E35" s="257"/>
      <c r="F35" s="257" t="s">
        <v>526</v>
      </c>
      <c r="G35" s="257"/>
      <c r="H35" s="258" t="s">
        <v>527</v>
      </c>
      <c r="I35" s="258"/>
      <c r="J35" s="258" t="s">
        <v>528</v>
      </c>
      <c r="K35" s="257"/>
      <c r="L35" s="257" t="s">
        <v>529</v>
      </c>
      <c r="M35" s="301"/>
    </row>
    <row r="36" spans="1:13">
      <c r="A36" s="1053"/>
      <c r="B36" s="97"/>
      <c r="C36" s="253"/>
      <c r="D36" s="259"/>
      <c r="E36" s="205"/>
      <c r="F36" s="259"/>
      <c r="G36" s="205"/>
      <c r="H36" s="259"/>
      <c r="I36" s="205"/>
      <c r="J36" s="259"/>
      <c r="K36" s="205"/>
      <c r="L36" s="259"/>
      <c r="M36" s="166"/>
    </row>
    <row r="37" spans="1:13">
      <c r="A37" s="1053"/>
      <c r="B37" s="97"/>
      <c r="C37" s="253"/>
      <c r="D37" s="260" t="s">
        <v>529</v>
      </c>
      <c r="E37" s="133"/>
      <c r="F37" s="260" t="s">
        <v>530</v>
      </c>
      <c r="G37" s="133"/>
      <c r="H37" s="261"/>
      <c r="I37" s="302"/>
      <c r="J37" s="261"/>
      <c r="K37" s="302"/>
      <c r="L37" s="261"/>
      <c r="M37" s="303"/>
    </row>
    <row r="38" spans="1:13">
      <c r="A38" s="1053"/>
      <c r="B38" s="97"/>
      <c r="C38" s="253"/>
      <c r="D38" s="730">
        <v>2032</v>
      </c>
      <c r="E38" s="205"/>
      <c r="F38" s="1092">
        <v>84</v>
      </c>
      <c r="G38" s="1093"/>
      <c r="H38" s="262"/>
      <c r="I38" s="257"/>
      <c r="J38" s="262"/>
      <c r="K38" s="257"/>
      <c r="L38" s="262"/>
      <c r="M38" s="304"/>
    </row>
    <row r="39" spans="1:13">
      <c r="A39" s="1053"/>
      <c r="B39" s="61"/>
      <c r="C39" s="263"/>
      <c r="D39" s="274"/>
      <c r="E39" s="274"/>
      <c r="F39" s="274"/>
      <c r="G39" s="274"/>
      <c r="H39" s="1094"/>
      <c r="I39" s="1094"/>
      <c r="J39" s="264"/>
      <c r="K39" s="305"/>
      <c r="L39" s="264"/>
      <c r="M39" s="306"/>
    </row>
    <row r="40" spans="1:13" ht="18" customHeight="1">
      <c r="A40" s="1053"/>
      <c r="B40" s="1059" t="s">
        <v>531</v>
      </c>
      <c r="C40" s="726"/>
      <c r="D40" s="696"/>
      <c r="E40" s="696"/>
      <c r="F40" s="696"/>
      <c r="G40" s="696"/>
      <c r="H40" s="696"/>
      <c r="I40" s="696"/>
      <c r="J40" s="696"/>
      <c r="K40" s="696"/>
      <c r="L40" s="294"/>
      <c r="M40" s="295"/>
    </row>
    <row r="41" spans="1:13">
      <c r="A41" s="1053"/>
      <c r="B41" s="1059"/>
      <c r="C41" s="267"/>
      <c r="D41" s="268" t="s">
        <v>532</v>
      </c>
      <c r="E41" s="269" t="s">
        <v>533</v>
      </c>
      <c r="F41" s="1098" t="s">
        <v>534</v>
      </c>
      <c r="G41" s="1099"/>
      <c r="H41" s="1099"/>
      <c r="I41" s="1099"/>
      <c r="J41" s="1099"/>
      <c r="K41" s="307" t="s">
        <v>535</v>
      </c>
      <c r="L41" s="1100"/>
      <c r="M41" s="1101"/>
    </row>
    <row r="42" spans="1:13">
      <c r="A42" s="1053"/>
      <c r="B42" s="1059"/>
      <c r="C42" s="267"/>
      <c r="D42" s="271"/>
      <c r="E42" s="272" t="s">
        <v>497</v>
      </c>
      <c r="F42" s="1098"/>
      <c r="G42" s="1099"/>
      <c r="H42" s="1099"/>
      <c r="I42" s="1099"/>
      <c r="J42" s="1099"/>
      <c r="K42" s="294"/>
      <c r="L42" s="1102"/>
      <c r="M42" s="1103"/>
    </row>
    <row r="43" spans="1:13">
      <c r="A43" s="1053"/>
      <c r="B43" s="1060"/>
      <c r="C43" s="273"/>
      <c r="D43" s="274"/>
      <c r="E43" s="274"/>
      <c r="F43" s="274"/>
      <c r="G43" s="274"/>
      <c r="H43" s="274"/>
      <c r="I43" s="274"/>
      <c r="J43" s="274"/>
      <c r="K43" s="274"/>
      <c r="L43" s="294"/>
      <c r="M43" s="295"/>
    </row>
    <row r="44" spans="1:13" ht="129" customHeight="1">
      <c r="A44" s="1053"/>
      <c r="B44" s="75" t="s">
        <v>536</v>
      </c>
      <c r="C44" s="1084" t="s">
        <v>586</v>
      </c>
      <c r="D44" s="1085"/>
      <c r="E44" s="1085"/>
      <c r="F44" s="1085"/>
      <c r="G44" s="1085"/>
      <c r="H44" s="1085"/>
      <c r="I44" s="1085"/>
      <c r="J44" s="1085"/>
      <c r="K44" s="1085"/>
      <c r="L44" s="1085"/>
      <c r="M44" s="1086"/>
    </row>
    <row r="45" spans="1:13" ht="21.95" customHeight="1">
      <c r="A45" s="1053"/>
      <c r="B45" s="75" t="s">
        <v>538</v>
      </c>
      <c r="C45" s="1084" t="s">
        <v>572</v>
      </c>
      <c r="D45" s="1085"/>
      <c r="E45" s="1085"/>
      <c r="F45" s="1085"/>
      <c r="G45" s="1085"/>
      <c r="H45" s="1085"/>
      <c r="I45" s="1085"/>
      <c r="J45" s="1085"/>
      <c r="K45" s="1085"/>
      <c r="L45" s="1085"/>
      <c r="M45" s="1086"/>
    </row>
    <row r="46" spans="1:13">
      <c r="A46" s="1053"/>
      <c r="B46" s="75" t="s">
        <v>540</v>
      </c>
      <c r="C46" s="1084">
        <v>90</v>
      </c>
      <c r="D46" s="1085"/>
      <c r="E46" s="1085"/>
      <c r="F46" s="1085"/>
      <c r="G46" s="1085"/>
      <c r="H46" s="1085"/>
      <c r="I46" s="1085"/>
      <c r="J46" s="1085"/>
      <c r="K46" s="1085"/>
      <c r="L46" s="1085"/>
      <c r="M46" s="1086"/>
    </row>
    <row r="47" spans="1:13">
      <c r="A47" s="1054"/>
      <c r="B47" s="75" t="s">
        <v>541</v>
      </c>
      <c r="C47" s="1107">
        <v>2021</v>
      </c>
      <c r="D47" s="1090"/>
      <c r="E47" s="1090"/>
      <c r="F47" s="1090"/>
      <c r="G47" s="1090"/>
      <c r="H47" s="1090"/>
      <c r="I47" s="1090"/>
      <c r="J47" s="1090"/>
      <c r="K47" s="1090"/>
      <c r="L47" s="1090"/>
      <c r="M47" s="1108"/>
    </row>
    <row r="48" spans="1:13" ht="15.75" customHeight="1">
      <c r="A48" s="1055" t="s">
        <v>60</v>
      </c>
      <c r="B48" s="132" t="s">
        <v>542</v>
      </c>
      <c r="C48" s="1039" t="s">
        <v>543</v>
      </c>
      <c r="D48" s="1040"/>
      <c r="E48" s="1040"/>
      <c r="F48" s="1040"/>
      <c r="G48" s="1040"/>
      <c r="H48" s="1040"/>
      <c r="I48" s="1040"/>
      <c r="J48" s="1040"/>
      <c r="K48" s="1040"/>
      <c r="L48" s="1040"/>
      <c r="M48" s="1041"/>
    </row>
    <row r="49" spans="1:13">
      <c r="A49" s="1056"/>
      <c r="B49" s="132" t="s">
        <v>544</v>
      </c>
      <c r="C49" s="1039" t="s">
        <v>545</v>
      </c>
      <c r="D49" s="1040"/>
      <c r="E49" s="1040"/>
      <c r="F49" s="1040"/>
      <c r="G49" s="1040"/>
      <c r="H49" s="1040"/>
      <c r="I49" s="1040"/>
      <c r="J49" s="1040"/>
      <c r="K49" s="1040"/>
      <c r="L49" s="1040"/>
      <c r="M49" s="1041"/>
    </row>
    <row r="50" spans="1:13">
      <c r="A50" s="1056"/>
      <c r="B50" s="132" t="s">
        <v>546</v>
      </c>
      <c r="C50" s="1039" t="s">
        <v>547</v>
      </c>
      <c r="D50" s="1040"/>
      <c r="E50" s="1040"/>
      <c r="F50" s="1040"/>
      <c r="G50" s="1040"/>
      <c r="H50" s="1040"/>
      <c r="I50" s="1040"/>
      <c r="J50" s="1040"/>
      <c r="K50" s="1040"/>
      <c r="L50" s="1040"/>
      <c r="M50" s="1041"/>
    </row>
    <row r="51" spans="1:13" ht="15.75" customHeight="1">
      <c r="A51" s="1056"/>
      <c r="B51" s="134" t="s">
        <v>548</v>
      </c>
      <c r="C51" s="1039" t="s">
        <v>549</v>
      </c>
      <c r="D51" s="1040"/>
      <c r="E51" s="1040"/>
      <c r="F51" s="1040"/>
      <c r="G51" s="1040"/>
      <c r="H51" s="1040"/>
      <c r="I51" s="1040"/>
      <c r="J51" s="1040"/>
      <c r="K51" s="1040"/>
      <c r="L51" s="1040"/>
      <c r="M51" s="1041"/>
    </row>
    <row r="52" spans="1:13" ht="15.75" customHeight="1">
      <c r="A52" s="1056"/>
      <c r="B52" s="132" t="s">
        <v>550</v>
      </c>
      <c r="C52" s="1042" t="s">
        <v>201</v>
      </c>
      <c r="D52" s="1040"/>
      <c r="E52" s="1040"/>
      <c r="F52" s="1040"/>
      <c r="G52" s="1040"/>
      <c r="H52" s="1040"/>
      <c r="I52" s="1040"/>
      <c r="J52" s="1040"/>
      <c r="K52" s="1040"/>
      <c r="L52" s="1040"/>
      <c r="M52" s="1041"/>
    </row>
    <row r="53" spans="1:13">
      <c r="A53" s="1057"/>
      <c r="B53" s="132" t="s">
        <v>551</v>
      </c>
      <c r="C53" s="1039" t="s">
        <v>200</v>
      </c>
      <c r="D53" s="1040"/>
      <c r="E53" s="1040"/>
      <c r="F53" s="1040"/>
      <c r="G53" s="1040"/>
      <c r="H53" s="1040"/>
      <c r="I53" s="1040"/>
      <c r="J53" s="1040"/>
      <c r="K53" s="1040"/>
      <c r="L53" s="1040"/>
      <c r="M53" s="1041"/>
    </row>
    <row r="54" spans="1:13" ht="15.75" customHeight="1">
      <c r="A54" s="1055" t="s">
        <v>552</v>
      </c>
      <c r="B54" s="135" t="s">
        <v>553</v>
      </c>
      <c r="C54" s="1039" t="s">
        <v>554</v>
      </c>
      <c r="D54" s="1040"/>
      <c r="E54" s="1040"/>
      <c r="F54" s="1040"/>
      <c r="G54" s="1040"/>
      <c r="H54" s="1040"/>
      <c r="I54" s="1040"/>
      <c r="J54" s="1040"/>
      <c r="K54" s="1040"/>
      <c r="L54" s="1040"/>
      <c r="M54" s="1041"/>
    </row>
    <row r="55" spans="1:13" ht="17.100000000000001" customHeight="1">
      <c r="A55" s="1056"/>
      <c r="B55" s="135" t="s">
        <v>555</v>
      </c>
      <c r="C55" s="1039" t="s">
        <v>556</v>
      </c>
      <c r="D55" s="1040"/>
      <c r="E55" s="1040"/>
      <c r="F55" s="1040"/>
      <c r="G55" s="1040"/>
      <c r="H55" s="1040"/>
      <c r="I55" s="1040"/>
      <c r="J55" s="1040"/>
      <c r="K55" s="1040"/>
      <c r="L55" s="1040"/>
      <c r="M55" s="1041"/>
    </row>
    <row r="56" spans="1:13" ht="15" customHeight="1">
      <c r="A56" s="1056"/>
      <c r="B56" s="136" t="s">
        <v>154</v>
      </c>
      <c r="C56" s="1039" t="s">
        <v>547</v>
      </c>
      <c r="D56" s="1040"/>
      <c r="E56" s="1040"/>
      <c r="F56" s="1040"/>
      <c r="G56" s="1040"/>
      <c r="H56" s="1040"/>
      <c r="I56" s="1040"/>
      <c r="J56" s="1040"/>
      <c r="K56" s="1040"/>
      <c r="L56" s="1040"/>
      <c r="M56" s="1041"/>
    </row>
    <row r="57" spans="1:13">
      <c r="A57" s="41" t="s">
        <v>64</v>
      </c>
      <c r="B57" s="137"/>
      <c r="C57" s="1097"/>
      <c r="D57" s="1047"/>
      <c r="E57" s="1047"/>
      <c r="F57" s="1047"/>
      <c r="G57" s="1047"/>
      <c r="H57" s="1047"/>
      <c r="I57" s="1047"/>
      <c r="J57" s="1047"/>
      <c r="K57" s="1047"/>
      <c r="L57" s="1047"/>
      <c r="M57" s="1048"/>
    </row>
  </sheetData>
  <mergeCells count="47">
    <mergeCell ref="N8:N10"/>
    <mergeCell ref="G41:J42"/>
    <mergeCell ref="L41:M42"/>
    <mergeCell ref="C55:M55"/>
    <mergeCell ref="C56:M56"/>
    <mergeCell ref="C45:M45"/>
    <mergeCell ref="C46:M46"/>
    <mergeCell ref="C47:M47"/>
    <mergeCell ref="C48:M48"/>
    <mergeCell ref="C49:M49"/>
    <mergeCell ref="F18:M18"/>
    <mergeCell ref="J25:L25"/>
    <mergeCell ref="F38:G38"/>
    <mergeCell ref="H39:I39"/>
    <mergeCell ref="C44:M44"/>
    <mergeCell ref="C10:D10"/>
    <mergeCell ref="C57:M57"/>
    <mergeCell ref="A2:A11"/>
    <mergeCell ref="A12:A47"/>
    <mergeCell ref="A48:A53"/>
    <mergeCell ref="A54:A56"/>
    <mergeCell ref="B8:B10"/>
    <mergeCell ref="B13:B19"/>
    <mergeCell ref="B20:B23"/>
    <mergeCell ref="B27:B29"/>
    <mergeCell ref="B40:B43"/>
    <mergeCell ref="F41:F42"/>
    <mergeCell ref="C50:M50"/>
    <mergeCell ref="C51:M51"/>
    <mergeCell ref="C52:M52"/>
    <mergeCell ref="C53:M53"/>
    <mergeCell ref="C54:M54"/>
    <mergeCell ref="F10:G10"/>
    <mergeCell ref="I10:J10"/>
    <mergeCell ref="C11:M11"/>
    <mergeCell ref="C12:M12"/>
    <mergeCell ref="C6:M6"/>
    <mergeCell ref="C7:D7"/>
    <mergeCell ref="I7:M7"/>
    <mergeCell ref="C9:D9"/>
    <mergeCell ref="F9:G9"/>
    <mergeCell ref="I9:J9"/>
    <mergeCell ref="C2:M2"/>
    <mergeCell ref="C3:M3"/>
    <mergeCell ref="C4:E4"/>
    <mergeCell ref="F4:G4"/>
    <mergeCell ref="C5:M5"/>
  </mergeCells>
  <dataValidations count="4">
    <dataValidation allowBlank="1" showInputMessage="1" showErrorMessage="1" prompt="Incluir una ficha por cada indicador, ya sea de producto o de resultado" sqref="B1" xr:uid="{00000000-0002-0000-0700-000000000000}"/>
    <dataValidation allowBlank="1" showInputMessage="1" showErrorMessage="1" prompt="Seleccione de la lista desplegable" sqref="B4 B7 H7" xr:uid="{00000000-0002-0000-07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700-000002000000}"/>
    <dataValidation allowBlank="1" showInputMessage="1" showErrorMessage="1" prompt="Determine si el indicador responde a un enfoque (Derechos Humanos, Género, Diferencial, Poblacional, Ambiental y Territorial). Si responde a más de enfoque separelos por ;" sqref="B12" xr:uid="{00000000-0002-0000-0700-000003000000}"/>
  </dataValidations>
  <hyperlinks>
    <hyperlink ref="C52" r:id="rId1" xr:uid="{00000000-0004-0000-0700-000000000000}"/>
  </hyperlink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7"/>
  <sheetViews>
    <sheetView topLeftCell="A18" workbookViewId="0">
      <selection activeCell="F19" sqref="F19"/>
    </sheetView>
  </sheetViews>
  <sheetFormatPr baseColWidth="10" defaultColWidth="11.42578125" defaultRowHeight="15.75"/>
  <cols>
    <col min="1" max="1" width="25.140625" style="56" customWidth="1"/>
    <col min="2" max="2" width="39.140625" style="57" customWidth="1"/>
    <col min="3" max="16384" width="11.42578125" style="56"/>
  </cols>
  <sheetData>
    <row r="1" spans="1:14">
      <c r="A1" s="58"/>
      <c r="B1" s="4" t="s">
        <v>587</v>
      </c>
      <c r="C1" s="5"/>
      <c r="D1" s="5"/>
      <c r="E1" s="5"/>
      <c r="F1" s="5"/>
      <c r="G1" s="5"/>
      <c r="H1" s="5"/>
      <c r="I1" s="5"/>
      <c r="J1" s="5"/>
      <c r="K1" s="5"/>
      <c r="L1" s="5"/>
      <c r="M1" s="43"/>
    </row>
    <row r="2" spans="1:14">
      <c r="A2" s="1049" t="s">
        <v>470</v>
      </c>
      <c r="B2" s="59" t="s">
        <v>471</v>
      </c>
      <c r="C2" s="1076" t="s">
        <v>588</v>
      </c>
      <c r="D2" s="1077"/>
      <c r="E2" s="1077"/>
      <c r="F2" s="1077"/>
      <c r="G2" s="1077"/>
      <c r="H2" s="1077"/>
      <c r="I2" s="1077"/>
      <c r="J2" s="1077"/>
      <c r="K2" s="1077"/>
      <c r="L2" s="1077"/>
      <c r="M2" s="1078"/>
    </row>
    <row r="3" spans="1:14" ht="98.1" customHeight="1">
      <c r="A3" s="1050"/>
      <c r="B3" s="60" t="s">
        <v>473</v>
      </c>
      <c r="C3" s="1067" t="s">
        <v>589</v>
      </c>
      <c r="D3" s="1068"/>
      <c r="E3" s="1068"/>
      <c r="F3" s="1069"/>
      <c r="G3" s="1069"/>
      <c r="H3" s="1069"/>
      <c r="I3" s="1069"/>
      <c r="J3" s="1069"/>
      <c r="K3" s="1069"/>
      <c r="L3" s="1069"/>
      <c r="M3" s="1070"/>
    </row>
    <row r="4" spans="1:14" ht="37.5" customHeight="1">
      <c r="A4" s="1050"/>
      <c r="B4" s="596" t="s">
        <v>150</v>
      </c>
      <c r="C4" s="1011" t="str">
        <f>'Plan de Acción'!AG25</f>
        <v>Si</v>
      </c>
      <c r="D4" s="1012"/>
      <c r="E4" s="1013"/>
      <c r="F4" s="1014" t="s">
        <v>151</v>
      </c>
      <c r="G4" s="1015"/>
      <c r="H4" s="716">
        <f>'Plan de Acción'!AH25</f>
        <v>469</v>
      </c>
      <c r="I4" s="363"/>
      <c r="J4" s="363"/>
      <c r="K4" s="363"/>
      <c r="L4" s="363"/>
      <c r="M4" s="431"/>
    </row>
    <row r="5" spans="1:14" ht="16.5" customHeight="1">
      <c r="A5" s="1050"/>
      <c r="B5" s="61" t="s">
        <v>475</v>
      </c>
      <c r="C5" s="1011" t="s">
        <v>476</v>
      </c>
      <c r="D5" s="1012"/>
      <c r="E5" s="1012"/>
      <c r="F5" s="1012"/>
      <c r="G5" s="1012"/>
      <c r="H5" s="1012"/>
      <c r="I5" s="1012"/>
      <c r="J5" s="1012"/>
      <c r="K5" s="1012"/>
      <c r="L5" s="1012"/>
      <c r="M5" s="1016"/>
    </row>
    <row r="6" spans="1:14">
      <c r="A6" s="1050"/>
      <c r="B6" s="596" t="s">
        <v>477</v>
      </c>
      <c r="C6" s="1017" t="s">
        <v>478</v>
      </c>
      <c r="D6" s="1018"/>
      <c r="E6" s="1018"/>
      <c r="F6" s="1018"/>
      <c r="G6" s="1018"/>
      <c r="H6" s="1018"/>
      <c r="I6" s="1018"/>
      <c r="J6" s="1018"/>
      <c r="K6" s="1018"/>
      <c r="L6" s="1018"/>
      <c r="M6" s="1019"/>
    </row>
    <row r="7" spans="1:14">
      <c r="A7" s="1050"/>
      <c r="B7" s="75" t="s">
        <v>479</v>
      </c>
      <c r="C7" s="1079" t="s">
        <v>73</v>
      </c>
      <c r="D7" s="1080"/>
      <c r="E7" s="622"/>
      <c r="F7" s="622"/>
      <c r="G7" s="623"/>
      <c r="H7" s="624" t="s">
        <v>154</v>
      </c>
      <c r="I7" s="1022" t="s">
        <v>480</v>
      </c>
      <c r="J7" s="1023"/>
      <c r="K7" s="1023"/>
      <c r="L7" s="1023"/>
      <c r="M7" s="1024"/>
    </row>
    <row r="8" spans="1:14">
      <c r="A8" s="1050"/>
      <c r="B8" s="1058" t="s">
        <v>481</v>
      </c>
      <c r="C8" s="682"/>
      <c r="D8" s="683"/>
      <c r="E8" s="683"/>
      <c r="F8" s="683"/>
      <c r="G8" s="683"/>
      <c r="H8" s="683"/>
      <c r="I8" s="683"/>
      <c r="J8" s="683"/>
      <c r="K8" s="683"/>
      <c r="L8" s="292"/>
      <c r="M8" s="293"/>
    </row>
    <row r="9" spans="1:14">
      <c r="A9" s="1050"/>
      <c r="B9" s="1059"/>
      <c r="C9" s="1081"/>
      <c r="D9" s="1027"/>
      <c r="E9" s="69"/>
      <c r="F9" s="1027"/>
      <c r="G9" s="1027"/>
      <c r="H9" s="685"/>
      <c r="I9" s="1105"/>
      <c r="J9" s="1105"/>
      <c r="K9" s="685"/>
      <c r="L9" s="294"/>
      <c r="M9" s="295"/>
      <c r="N9" s="519"/>
    </row>
    <row r="10" spans="1:14">
      <c r="A10" s="1050"/>
      <c r="B10" s="1060"/>
      <c r="C10" s="1083" t="s">
        <v>482</v>
      </c>
      <c r="D10" s="1082"/>
      <c r="E10" s="684"/>
      <c r="F10" s="1082" t="s">
        <v>482</v>
      </c>
      <c r="G10" s="1082"/>
      <c r="H10" s="684"/>
      <c r="I10" s="1082" t="s">
        <v>482</v>
      </c>
      <c r="J10" s="1082"/>
      <c r="K10" s="684"/>
      <c r="L10" s="274"/>
      <c r="M10" s="297"/>
    </row>
    <row r="11" spans="1:14" ht="83.1" customHeight="1">
      <c r="A11" s="1051"/>
      <c r="B11" s="60" t="s">
        <v>483</v>
      </c>
      <c r="C11" s="1084" t="s">
        <v>590</v>
      </c>
      <c r="D11" s="1085"/>
      <c r="E11" s="1085"/>
      <c r="F11" s="1085"/>
      <c r="G11" s="1085"/>
      <c r="H11" s="1085"/>
      <c r="I11" s="1085"/>
      <c r="J11" s="1085"/>
      <c r="K11" s="1085"/>
      <c r="L11" s="1085"/>
      <c r="M11" s="1086"/>
    </row>
    <row r="12" spans="1:14" ht="53.1" customHeight="1">
      <c r="A12" s="1052" t="s">
        <v>48</v>
      </c>
      <c r="B12" s="75" t="s">
        <v>138</v>
      </c>
      <c r="C12" s="1036" t="s">
        <v>226</v>
      </c>
      <c r="D12" s="1037"/>
      <c r="E12" s="1037"/>
      <c r="F12" s="1037"/>
      <c r="G12" s="1037"/>
      <c r="H12" s="1037"/>
      <c r="I12" s="1037"/>
      <c r="J12" s="1037"/>
      <c r="K12" s="1037"/>
      <c r="L12" s="1037"/>
      <c r="M12" s="1038"/>
    </row>
    <row r="13" spans="1:14" ht="8.25" customHeight="1">
      <c r="A13" s="1053"/>
      <c r="B13" s="1058" t="s">
        <v>486</v>
      </c>
      <c r="C13" s="688"/>
      <c r="D13" s="689"/>
      <c r="E13" s="689"/>
      <c r="F13" s="689"/>
      <c r="G13" s="689"/>
      <c r="H13" s="689"/>
      <c r="I13" s="689"/>
      <c r="J13" s="689"/>
      <c r="K13" s="689"/>
      <c r="L13" s="689"/>
      <c r="M13" s="707"/>
    </row>
    <row r="14" spans="1:14" ht="9" customHeight="1">
      <c r="A14" s="1053"/>
      <c r="B14" s="1059"/>
      <c r="C14" s="690"/>
      <c r="D14" s="691"/>
      <c r="E14" s="692"/>
      <c r="F14" s="691"/>
      <c r="G14" s="692"/>
      <c r="H14" s="691"/>
      <c r="I14" s="692"/>
      <c r="J14" s="691"/>
      <c r="K14" s="692"/>
      <c r="L14" s="692"/>
      <c r="M14" s="301"/>
    </row>
    <row r="15" spans="1:14">
      <c r="A15" s="1053"/>
      <c r="B15" s="1059"/>
      <c r="C15" s="693" t="s">
        <v>487</v>
      </c>
      <c r="D15" s="694"/>
      <c r="E15" s="695" t="s">
        <v>488</v>
      </c>
      <c r="F15" s="694"/>
      <c r="G15" s="695" t="s">
        <v>489</v>
      </c>
      <c r="H15" s="694"/>
      <c r="I15" s="695" t="s">
        <v>490</v>
      </c>
      <c r="J15" s="708"/>
      <c r="K15" s="695"/>
      <c r="L15" s="695"/>
      <c r="M15" s="709"/>
    </row>
    <row r="16" spans="1:14">
      <c r="A16" s="1053"/>
      <c r="B16" s="1059"/>
      <c r="C16" s="693" t="s">
        <v>491</v>
      </c>
      <c r="D16" s="272"/>
      <c r="E16" s="695" t="s">
        <v>492</v>
      </c>
      <c r="F16" s="240"/>
      <c r="G16" s="695" t="s">
        <v>493</v>
      </c>
      <c r="H16" s="240"/>
      <c r="I16" s="695"/>
      <c r="J16" s="696"/>
      <c r="K16" s="695"/>
      <c r="L16" s="695"/>
      <c r="M16" s="709"/>
    </row>
    <row r="17" spans="1:13">
      <c r="A17" s="1053"/>
      <c r="B17" s="1059"/>
      <c r="C17" s="693" t="s">
        <v>494</v>
      </c>
      <c r="D17" s="272"/>
      <c r="E17" s="695" t="s">
        <v>495</v>
      </c>
      <c r="F17" s="272"/>
      <c r="G17" s="695"/>
      <c r="H17" s="696"/>
      <c r="I17" s="695"/>
      <c r="J17" s="696"/>
      <c r="K17" s="695"/>
      <c r="L17" s="695"/>
      <c r="M17" s="709"/>
    </row>
    <row r="18" spans="1:13">
      <c r="A18" s="1053"/>
      <c r="B18" s="1059"/>
      <c r="C18" s="693" t="s">
        <v>496</v>
      </c>
      <c r="D18" s="240" t="s">
        <v>497</v>
      </c>
      <c r="E18" s="695" t="s">
        <v>498</v>
      </c>
      <c r="F18" s="1087" t="s">
        <v>499</v>
      </c>
      <c r="G18" s="1087"/>
      <c r="H18" s="1087"/>
      <c r="I18" s="1087"/>
      <c r="J18" s="1087"/>
      <c r="K18" s="1087"/>
      <c r="L18" s="1087"/>
      <c r="M18" s="1088"/>
    </row>
    <row r="19" spans="1:13" ht="9.75" customHeight="1">
      <c r="A19" s="1053"/>
      <c r="B19" s="1060"/>
      <c r="C19" s="241"/>
      <c r="D19" s="242"/>
      <c r="E19" s="242"/>
      <c r="F19" s="242"/>
      <c r="G19" s="242"/>
      <c r="H19" s="242"/>
      <c r="I19" s="242"/>
      <c r="J19" s="242"/>
      <c r="K19" s="242"/>
      <c r="L19" s="242"/>
      <c r="M19" s="711"/>
    </row>
    <row r="20" spans="1:13">
      <c r="A20" s="1053"/>
      <c r="B20" s="1058" t="s">
        <v>500</v>
      </c>
      <c r="C20" s="265"/>
      <c r="D20" s="266"/>
      <c r="E20" s="266"/>
      <c r="F20" s="266"/>
      <c r="G20" s="266"/>
      <c r="H20" s="266"/>
      <c r="I20" s="266"/>
      <c r="J20" s="266"/>
      <c r="K20" s="266"/>
      <c r="L20" s="292"/>
      <c r="M20" s="293"/>
    </row>
    <row r="21" spans="1:13">
      <c r="A21" s="1053"/>
      <c r="B21" s="1059"/>
      <c r="C21" s="693" t="s">
        <v>501</v>
      </c>
      <c r="D21" s="240"/>
      <c r="E21" s="238"/>
      <c r="F21" s="695" t="s">
        <v>502</v>
      </c>
      <c r="G21" s="272"/>
      <c r="H21" s="238"/>
      <c r="I21" s="695" t="s">
        <v>503</v>
      </c>
      <c r="J21" s="272" t="s">
        <v>497</v>
      </c>
      <c r="K21" s="238"/>
      <c r="L21" s="294"/>
      <c r="M21" s="295"/>
    </row>
    <row r="22" spans="1:13">
      <c r="A22" s="1053"/>
      <c r="B22" s="1059"/>
      <c r="C22" s="693" t="s">
        <v>504</v>
      </c>
      <c r="D22" s="698"/>
      <c r="E22" s="294"/>
      <c r="F22" s="695" t="s">
        <v>505</v>
      </c>
      <c r="G22" s="240"/>
      <c r="H22" s="294"/>
      <c r="I22" s="712"/>
      <c r="J22" s="294"/>
      <c r="K22" s="685"/>
      <c r="L22" s="294"/>
      <c r="M22" s="295"/>
    </row>
    <row r="23" spans="1:13">
      <c r="A23" s="1053"/>
      <c r="B23" s="1059"/>
      <c r="C23" s="699"/>
      <c r="D23" s="700"/>
      <c r="E23" s="700"/>
      <c r="F23" s="700"/>
      <c r="G23" s="700"/>
      <c r="H23" s="700"/>
      <c r="I23" s="700"/>
      <c r="J23" s="700"/>
      <c r="K23" s="700"/>
      <c r="L23" s="274"/>
      <c r="M23" s="297"/>
    </row>
    <row r="24" spans="1:13">
      <c r="A24" s="1053"/>
      <c r="B24" s="720" t="s">
        <v>506</v>
      </c>
      <c r="C24" s="235"/>
      <c r="D24" s="236"/>
      <c r="E24" s="236"/>
      <c r="F24" s="236"/>
      <c r="G24" s="236"/>
      <c r="H24" s="236"/>
      <c r="I24" s="236"/>
      <c r="J24" s="236"/>
      <c r="K24" s="236"/>
      <c r="L24" s="236"/>
      <c r="M24" s="713"/>
    </row>
    <row r="25" spans="1:13">
      <c r="A25" s="1053"/>
      <c r="B25" s="97"/>
      <c r="C25" s="237" t="s">
        <v>507</v>
      </c>
      <c r="D25" s="701">
        <v>88.8</v>
      </c>
      <c r="E25" s="238"/>
      <c r="F25" s="239" t="s">
        <v>508</v>
      </c>
      <c r="G25" s="240">
        <v>2021</v>
      </c>
      <c r="H25" s="238"/>
      <c r="I25" s="239" t="s">
        <v>509</v>
      </c>
      <c r="J25" s="1089" t="s">
        <v>591</v>
      </c>
      <c r="K25" s="1090"/>
      <c r="L25" s="1091"/>
      <c r="M25" s="714"/>
    </row>
    <row r="26" spans="1:13">
      <c r="A26" s="1053"/>
      <c r="B26" s="61"/>
      <c r="C26" s="241"/>
      <c r="D26" s="242"/>
      <c r="E26" s="242"/>
      <c r="F26" s="242"/>
      <c r="G26" s="242"/>
      <c r="H26" s="242"/>
      <c r="I26" s="242"/>
      <c r="J26" s="242"/>
      <c r="K26" s="242"/>
      <c r="L26" s="242"/>
      <c r="M26" s="711"/>
    </row>
    <row r="27" spans="1:13">
      <c r="A27" s="1053"/>
      <c r="B27" s="1059" t="s">
        <v>511</v>
      </c>
      <c r="C27" s="243"/>
      <c r="D27" s="244"/>
      <c r="E27" s="244"/>
      <c r="F27" s="244"/>
      <c r="G27" s="244"/>
      <c r="H27" s="244"/>
      <c r="I27" s="244"/>
      <c r="J27" s="244"/>
      <c r="K27" s="244"/>
      <c r="L27" s="294"/>
      <c r="M27" s="295"/>
    </row>
    <row r="28" spans="1:13">
      <c r="A28" s="1053"/>
      <c r="B28" s="1059"/>
      <c r="C28" s="245" t="s">
        <v>512</v>
      </c>
      <c r="D28" s="246">
        <v>2023</v>
      </c>
      <c r="E28" s="247"/>
      <c r="F28" s="238" t="s">
        <v>513</v>
      </c>
      <c r="G28" s="721">
        <v>2032</v>
      </c>
      <c r="H28" s="247"/>
      <c r="I28" s="239"/>
      <c r="J28" s="247"/>
      <c r="K28" s="247"/>
      <c r="L28" s="294"/>
      <c r="M28" s="295"/>
    </row>
    <row r="29" spans="1:13">
      <c r="A29" s="1053"/>
      <c r="B29" s="1059"/>
      <c r="C29" s="245"/>
      <c r="D29" s="722"/>
      <c r="E29" s="247"/>
      <c r="F29" s="238"/>
      <c r="G29" s="247"/>
      <c r="H29" s="247"/>
      <c r="I29" s="239"/>
      <c r="J29" s="247"/>
      <c r="K29" s="247"/>
      <c r="L29" s="294"/>
      <c r="M29" s="295"/>
    </row>
    <row r="30" spans="1:13">
      <c r="A30" s="1053"/>
      <c r="B30" s="720" t="s">
        <v>514</v>
      </c>
      <c r="C30" s="251"/>
      <c r="D30" s="252"/>
      <c r="E30" s="252"/>
      <c r="F30" s="252"/>
      <c r="G30" s="252"/>
      <c r="H30" s="252"/>
      <c r="I30" s="252"/>
      <c r="J30" s="252"/>
      <c r="K30" s="252"/>
      <c r="L30" s="252"/>
      <c r="M30" s="298"/>
    </row>
    <row r="31" spans="1:13">
      <c r="A31" s="1053"/>
      <c r="B31" s="97"/>
      <c r="C31" s="253"/>
      <c r="D31" s="257" t="s">
        <v>515</v>
      </c>
      <c r="E31" s="257"/>
      <c r="F31" s="257" t="s">
        <v>516</v>
      </c>
      <c r="G31" s="257"/>
      <c r="H31" s="258" t="s">
        <v>517</v>
      </c>
      <c r="I31" s="258"/>
      <c r="J31" s="258" t="s">
        <v>518</v>
      </c>
      <c r="K31" s="257"/>
      <c r="L31" s="257" t="s">
        <v>519</v>
      </c>
      <c r="M31" s="727"/>
    </row>
    <row r="32" spans="1:13">
      <c r="A32" s="1053"/>
      <c r="B32" s="97"/>
      <c r="C32" s="253"/>
      <c r="D32" s="728">
        <v>89</v>
      </c>
      <c r="E32" s="205"/>
      <c r="F32" s="728">
        <v>89.2</v>
      </c>
      <c r="G32" s="205"/>
      <c r="H32" s="728">
        <v>89.5</v>
      </c>
      <c r="I32" s="205"/>
      <c r="J32" s="728">
        <v>90</v>
      </c>
      <c r="K32" s="205"/>
      <c r="L32" s="728">
        <v>91</v>
      </c>
      <c r="M32" s="205"/>
    </row>
    <row r="33" spans="1:13">
      <c r="A33" s="1053"/>
      <c r="B33" s="97"/>
      <c r="C33" s="253"/>
      <c r="D33" s="257" t="s">
        <v>520</v>
      </c>
      <c r="E33" s="257"/>
      <c r="F33" s="257" t="s">
        <v>521</v>
      </c>
      <c r="G33" s="257"/>
      <c r="H33" s="258" t="s">
        <v>522</v>
      </c>
      <c r="I33" s="258"/>
      <c r="J33" s="258" t="s">
        <v>523</v>
      </c>
      <c r="K33" s="257"/>
      <c r="L33" s="257" t="s">
        <v>524</v>
      </c>
      <c r="M33" s="301"/>
    </row>
    <row r="34" spans="1:13">
      <c r="A34" s="1053"/>
      <c r="B34" s="97"/>
      <c r="C34" s="253"/>
      <c r="D34" s="728">
        <v>92</v>
      </c>
      <c r="E34" s="205"/>
      <c r="F34" s="728">
        <v>93</v>
      </c>
      <c r="G34" s="205"/>
      <c r="H34" s="728">
        <v>95</v>
      </c>
      <c r="I34" s="205"/>
      <c r="J34" s="728">
        <v>96</v>
      </c>
      <c r="K34" s="205"/>
      <c r="L34" s="728">
        <v>98</v>
      </c>
      <c r="M34" s="205"/>
    </row>
    <row r="35" spans="1:13">
      <c r="A35" s="1053"/>
      <c r="B35" s="97"/>
      <c r="C35" s="253"/>
      <c r="D35" s="257" t="s">
        <v>525</v>
      </c>
      <c r="E35" s="257"/>
      <c r="F35" s="257" t="s">
        <v>526</v>
      </c>
      <c r="G35" s="257"/>
      <c r="H35" s="258" t="s">
        <v>527</v>
      </c>
      <c r="I35" s="258"/>
      <c r="J35" s="258" t="s">
        <v>528</v>
      </c>
      <c r="K35" s="257"/>
      <c r="L35" s="257" t="s">
        <v>529</v>
      </c>
      <c r="M35" s="301"/>
    </row>
    <row r="36" spans="1:13">
      <c r="A36" s="1053"/>
      <c r="B36" s="97"/>
      <c r="C36" s="253"/>
      <c r="D36" s="259"/>
      <c r="E36" s="205"/>
      <c r="F36" s="259"/>
      <c r="G36" s="205"/>
      <c r="H36" s="259"/>
      <c r="I36" s="205"/>
      <c r="J36" s="259"/>
      <c r="K36" s="205"/>
      <c r="L36" s="259"/>
      <c r="M36" s="166"/>
    </row>
    <row r="37" spans="1:13">
      <c r="A37" s="1053"/>
      <c r="B37" s="97"/>
      <c r="C37" s="253"/>
      <c r="D37" s="260" t="s">
        <v>529</v>
      </c>
      <c r="E37" s="133"/>
      <c r="F37" s="260" t="s">
        <v>530</v>
      </c>
      <c r="G37" s="133"/>
      <c r="H37" s="261"/>
      <c r="I37" s="302"/>
      <c r="J37" s="261"/>
      <c r="K37" s="302"/>
      <c r="L37" s="261"/>
      <c r="M37" s="303"/>
    </row>
    <row r="38" spans="1:13">
      <c r="A38" s="1053"/>
      <c r="B38" s="97"/>
      <c r="C38" s="253"/>
      <c r="D38" s="728">
        <v>2032</v>
      </c>
      <c r="E38" s="205"/>
      <c r="F38" s="1092">
        <v>98</v>
      </c>
      <c r="G38" s="1093"/>
      <c r="H38" s="262"/>
      <c r="I38" s="257"/>
      <c r="J38" s="262"/>
      <c r="K38" s="257"/>
      <c r="L38" s="262"/>
      <c r="M38" s="304"/>
    </row>
    <row r="39" spans="1:13">
      <c r="A39" s="1053"/>
      <c r="B39" s="61"/>
      <c r="C39" s="263"/>
      <c r="D39" s="274"/>
      <c r="E39" s="274"/>
      <c r="F39" s="274"/>
      <c r="G39" s="274"/>
      <c r="H39" s="1094"/>
      <c r="I39" s="1094"/>
      <c r="J39" s="264"/>
      <c r="K39" s="305"/>
      <c r="L39" s="264"/>
      <c r="M39" s="306"/>
    </row>
    <row r="40" spans="1:13" ht="18" customHeight="1">
      <c r="A40" s="1053"/>
      <c r="B40" s="1059" t="s">
        <v>531</v>
      </c>
      <c r="C40" s="726"/>
      <c r="D40" s="696"/>
      <c r="E40" s="696"/>
      <c r="F40" s="696"/>
      <c r="G40" s="696"/>
      <c r="H40" s="696"/>
      <c r="I40" s="696"/>
      <c r="J40" s="696"/>
      <c r="K40" s="696"/>
      <c r="L40" s="294"/>
      <c r="M40" s="295"/>
    </row>
    <row r="41" spans="1:13">
      <c r="A41" s="1053"/>
      <c r="B41" s="1059"/>
      <c r="C41" s="267"/>
      <c r="D41" s="268" t="s">
        <v>532</v>
      </c>
      <c r="E41" s="269" t="s">
        <v>533</v>
      </c>
      <c r="F41" s="1098" t="s">
        <v>534</v>
      </c>
      <c r="G41" s="1099"/>
      <c r="H41" s="1099"/>
      <c r="I41" s="1099"/>
      <c r="J41" s="1099"/>
      <c r="K41" s="307" t="s">
        <v>535</v>
      </c>
      <c r="L41" s="1100"/>
      <c r="M41" s="1101"/>
    </row>
    <row r="42" spans="1:13">
      <c r="A42" s="1053"/>
      <c r="B42" s="1059"/>
      <c r="C42" s="267"/>
      <c r="D42" s="271"/>
      <c r="E42" s="272" t="s">
        <v>497</v>
      </c>
      <c r="F42" s="1098"/>
      <c r="G42" s="1099"/>
      <c r="H42" s="1099"/>
      <c r="I42" s="1099"/>
      <c r="J42" s="1099"/>
      <c r="K42" s="294"/>
      <c r="L42" s="1102"/>
      <c r="M42" s="1103"/>
    </row>
    <row r="43" spans="1:13">
      <c r="A43" s="1053"/>
      <c r="B43" s="1060"/>
      <c r="C43" s="273"/>
      <c r="D43" s="274"/>
      <c r="E43" s="274"/>
      <c r="F43" s="274"/>
      <c r="G43" s="274"/>
      <c r="H43" s="274"/>
      <c r="I43" s="274"/>
      <c r="J43" s="274"/>
      <c r="K43" s="274"/>
      <c r="L43" s="294"/>
      <c r="M43" s="295"/>
    </row>
    <row r="44" spans="1:13" ht="113.25" customHeight="1">
      <c r="A44" s="1053"/>
      <c r="B44" s="75" t="s">
        <v>536</v>
      </c>
      <c r="C44" s="1084" t="s">
        <v>592</v>
      </c>
      <c r="D44" s="1085"/>
      <c r="E44" s="1085"/>
      <c r="F44" s="1085"/>
      <c r="G44" s="1085"/>
      <c r="H44" s="1085"/>
      <c r="I44" s="1085"/>
      <c r="J44" s="1085"/>
      <c r="K44" s="1085"/>
      <c r="L44" s="1085"/>
      <c r="M44" s="1086"/>
    </row>
    <row r="45" spans="1:13" ht="21.95" customHeight="1">
      <c r="A45" s="1053"/>
      <c r="B45" s="75" t="s">
        <v>538</v>
      </c>
      <c r="C45" s="1084" t="s">
        <v>572</v>
      </c>
      <c r="D45" s="1085"/>
      <c r="E45" s="1085"/>
      <c r="F45" s="1085"/>
      <c r="G45" s="1085"/>
      <c r="H45" s="1085"/>
      <c r="I45" s="1085"/>
      <c r="J45" s="1085"/>
      <c r="K45" s="1085"/>
      <c r="L45" s="1085"/>
      <c r="M45" s="1086"/>
    </row>
    <row r="46" spans="1:13">
      <c r="A46" s="1053"/>
      <c r="B46" s="75" t="s">
        <v>540</v>
      </c>
      <c r="C46" s="1084">
        <v>90</v>
      </c>
      <c r="D46" s="1085"/>
      <c r="E46" s="1085"/>
      <c r="F46" s="1085"/>
      <c r="G46" s="1085"/>
      <c r="H46" s="1085"/>
      <c r="I46" s="1085"/>
      <c r="J46" s="1085"/>
      <c r="K46" s="1085"/>
      <c r="L46" s="1085"/>
      <c r="M46" s="1086"/>
    </row>
    <row r="47" spans="1:13">
      <c r="A47" s="1054"/>
      <c r="B47" s="75" t="s">
        <v>541</v>
      </c>
      <c r="C47" s="1107">
        <v>2021</v>
      </c>
      <c r="D47" s="1090"/>
      <c r="E47" s="1090"/>
      <c r="F47" s="1090"/>
      <c r="G47" s="1090"/>
      <c r="H47" s="1090"/>
      <c r="I47" s="1090"/>
      <c r="J47" s="1090"/>
      <c r="K47" s="1090"/>
      <c r="L47" s="1090"/>
      <c r="M47" s="1108"/>
    </row>
    <row r="48" spans="1:13" ht="15.75" customHeight="1">
      <c r="A48" s="1055" t="s">
        <v>60</v>
      </c>
      <c r="B48" s="132" t="s">
        <v>542</v>
      </c>
      <c r="C48" s="1039" t="s">
        <v>543</v>
      </c>
      <c r="D48" s="1040"/>
      <c r="E48" s="1040"/>
      <c r="F48" s="1040"/>
      <c r="G48" s="1040"/>
      <c r="H48" s="1040"/>
      <c r="I48" s="1040"/>
      <c r="J48" s="1040"/>
      <c r="K48" s="1040"/>
      <c r="L48" s="1040"/>
      <c r="M48" s="1041"/>
    </row>
    <row r="49" spans="1:13">
      <c r="A49" s="1056"/>
      <c r="B49" s="132" t="s">
        <v>544</v>
      </c>
      <c r="C49" s="1039" t="s">
        <v>545</v>
      </c>
      <c r="D49" s="1040"/>
      <c r="E49" s="1040"/>
      <c r="F49" s="1040"/>
      <c r="G49" s="1040"/>
      <c r="H49" s="1040"/>
      <c r="I49" s="1040"/>
      <c r="J49" s="1040"/>
      <c r="K49" s="1040"/>
      <c r="L49" s="1040"/>
      <c r="M49" s="1041"/>
    </row>
    <row r="50" spans="1:13">
      <c r="A50" s="1056"/>
      <c r="B50" s="132" t="s">
        <v>546</v>
      </c>
      <c r="C50" s="1039" t="s">
        <v>547</v>
      </c>
      <c r="D50" s="1040"/>
      <c r="E50" s="1040"/>
      <c r="F50" s="1040"/>
      <c r="G50" s="1040"/>
      <c r="H50" s="1040"/>
      <c r="I50" s="1040"/>
      <c r="J50" s="1040"/>
      <c r="K50" s="1040"/>
      <c r="L50" s="1040"/>
      <c r="M50" s="1041"/>
    </row>
    <row r="51" spans="1:13" ht="15.75" customHeight="1">
      <c r="A51" s="1056"/>
      <c r="B51" s="134" t="s">
        <v>548</v>
      </c>
      <c r="C51" s="1039" t="s">
        <v>549</v>
      </c>
      <c r="D51" s="1040"/>
      <c r="E51" s="1040"/>
      <c r="F51" s="1040"/>
      <c r="G51" s="1040"/>
      <c r="H51" s="1040"/>
      <c r="I51" s="1040"/>
      <c r="J51" s="1040"/>
      <c r="K51" s="1040"/>
      <c r="L51" s="1040"/>
      <c r="M51" s="1041"/>
    </row>
    <row r="52" spans="1:13" ht="15.75" customHeight="1">
      <c r="A52" s="1056"/>
      <c r="B52" s="132" t="s">
        <v>550</v>
      </c>
      <c r="C52" s="1042" t="s">
        <v>201</v>
      </c>
      <c r="D52" s="1040"/>
      <c r="E52" s="1040"/>
      <c r="F52" s="1040"/>
      <c r="G52" s="1040"/>
      <c r="H52" s="1040"/>
      <c r="I52" s="1040"/>
      <c r="J52" s="1040"/>
      <c r="K52" s="1040"/>
      <c r="L52" s="1040"/>
      <c r="M52" s="1041"/>
    </row>
    <row r="53" spans="1:13">
      <c r="A53" s="1057"/>
      <c r="B53" s="132" t="s">
        <v>551</v>
      </c>
      <c r="C53" s="1039" t="s">
        <v>200</v>
      </c>
      <c r="D53" s="1040"/>
      <c r="E53" s="1040"/>
      <c r="F53" s="1040"/>
      <c r="G53" s="1040"/>
      <c r="H53" s="1040"/>
      <c r="I53" s="1040"/>
      <c r="J53" s="1040"/>
      <c r="K53" s="1040"/>
      <c r="L53" s="1040"/>
      <c r="M53" s="1041"/>
    </row>
    <row r="54" spans="1:13" ht="15.75" customHeight="1">
      <c r="A54" s="1055" t="s">
        <v>552</v>
      </c>
      <c r="B54" s="135" t="s">
        <v>553</v>
      </c>
      <c r="C54" s="1039" t="s">
        <v>554</v>
      </c>
      <c r="D54" s="1040"/>
      <c r="E54" s="1040"/>
      <c r="F54" s="1040"/>
      <c r="G54" s="1040"/>
      <c r="H54" s="1040"/>
      <c r="I54" s="1040"/>
      <c r="J54" s="1040"/>
      <c r="K54" s="1040"/>
      <c r="L54" s="1040"/>
      <c r="M54" s="1041"/>
    </row>
    <row r="55" spans="1:13" ht="17.100000000000001" customHeight="1">
      <c r="A55" s="1056"/>
      <c r="B55" s="135" t="s">
        <v>555</v>
      </c>
      <c r="C55" s="1039" t="s">
        <v>556</v>
      </c>
      <c r="D55" s="1040"/>
      <c r="E55" s="1040"/>
      <c r="F55" s="1040"/>
      <c r="G55" s="1040"/>
      <c r="H55" s="1040"/>
      <c r="I55" s="1040"/>
      <c r="J55" s="1040"/>
      <c r="K55" s="1040"/>
      <c r="L55" s="1040"/>
      <c r="M55" s="1041"/>
    </row>
    <row r="56" spans="1:13" ht="15" customHeight="1">
      <c r="A56" s="1056"/>
      <c r="B56" s="136" t="s">
        <v>154</v>
      </c>
      <c r="C56" s="1039" t="s">
        <v>547</v>
      </c>
      <c r="D56" s="1040"/>
      <c r="E56" s="1040"/>
      <c r="F56" s="1040"/>
      <c r="G56" s="1040"/>
      <c r="H56" s="1040"/>
      <c r="I56" s="1040"/>
      <c r="J56" s="1040"/>
      <c r="K56" s="1040"/>
      <c r="L56" s="1040"/>
      <c r="M56" s="1041"/>
    </row>
    <row r="57" spans="1:13">
      <c r="A57" s="41" t="s">
        <v>64</v>
      </c>
      <c r="B57" s="137"/>
      <c r="C57" s="1097"/>
      <c r="D57" s="1047"/>
      <c r="E57" s="1047"/>
      <c r="F57" s="1047"/>
      <c r="G57" s="1047"/>
      <c r="H57" s="1047"/>
      <c r="I57" s="1047"/>
      <c r="J57" s="1047"/>
      <c r="K57" s="1047"/>
      <c r="L57" s="1047"/>
      <c r="M57" s="1048"/>
    </row>
  </sheetData>
  <mergeCells count="46">
    <mergeCell ref="C55:M55"/>
    <mergeCell ref="C56:M56"/>
    <mergeCell ref="C57:M57"/>
    <mergeCell ref="A2:A11"/>
    <mergeCell ref="A12:A47"/>
    <mergeCell ref="A48:A53"/>
    <mergeCell ref="A54:A56"/>
    <mergeCell ref="B8:B10"/>
    <mergeCell ref="B13:B19"/>
    <mergeCell ref="B20:B23"/>
    <mergeCell ref="B27:B29"/>
    <mergeCell ref="B40:B43"/>
    <mergeCell ref="F41:F42"/>
    <mergeCell ref="G41:J42"/>
    <mergeCell ref="L41:M42"/>
    <mergeCell ref="C50:M50"/>
    <mergeCell ref="C51:M51"/>
    <mergeCell ref="C52:M52"/>
    <mergeCell ref="C53:M53"/>
    <mergeCell ref="C54:M54"/>
    <mergeCell ref="C45:M45"/>
    <mergeCell ref="C46:M46"/>
    <mergeCell ref="C47:M47"/>
    <mergeCell ref="C48:M48"/>
    <mergeCell ref="C49:M49"/>
    <mergeCell ref="F18:M18"/>
    <mergeCell ref="J25:L25"/>
    <mergeCell ref="F38:G38"/>
    <mergeCell ref="H39:I39"/>
    <mergeCell ref="C44:M44"/>
    <mergeCell ref="C10:D10"/>
    <mergeCell ref="F10:G10"/>
    <mergeCell ref="I10:J10"/>
    <mergeCell ref="C11:M11"/>
    <mergeCell ref="C12:M12"/>
    <mergeCell ref="C6:M6"/>
    <mergeCell ref="C7:D7"/>
    <mergeCell ref="I7:M7"/>
    <mergeCell ref="C9:D9"/>
    <mergeCell ref="F9:G9"/>
    <mergeCell ref="I9:J9"/>
    <mergeCell ref="C2:M2"/>
    <mergeCell ref="C3:M3"/>
    <mergeCell ref="C4:E4"/>
    <mergeCell ref="F4:G4"/>
    <mergeCell ref="C5:M5"/>
  </mergeCells>
  <dataValidations count="4">
    <dataValidation allowBlank="1" showInputMessage="1" showErrorMessage="1" prompt="Incluir una ficha por cada indicador, ya sea de producto o de resultado" sqref="B1" xr:uid="{00000000-0002-0000-0800-000000000000}"/>
    <dataValidation allowBlank="1" showInputMessage="1" showErrorMessage="1" prompt="Seleccione de la lista desplegable" sqref="B4 B7 H7" xr:uid="{00000000-0002-0000-08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800-000002000000}"/>
    <dataValidation allowBlank="1" showInputMessage="1" showErrorMessage="1" prompt="Determine si el indicador responde a un enfoque (Derechos Humanos, Género, Diferencial, Poblacional, Ambiental y Territorial). Si responde a más de enfoque separelos por ;" sqref="B12" xr:uid="{00000000-0002-0000-0800-000003000000}"/>
  </dataValidations>
  <hyperlinks>
    <hyperlink ref="C52" r:id="rId1" xr:uid="{00000000-0004-0000-0800-000000000000}"/>
  </hyperlink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57"/>
  <sheetViews>
    <sheetView workbookViewId="0">
      <selection activeCell="C44" sqref="C44:M44"/>
    </sheetView>
  </sheetViews>
  <sheetFormatPr baseColWidth="10" defaultColWidth="11.42578125" defaultRowHeight="15.75"/>
  <cols>
    <col min="1" max="1" width="25.140625" style="56" customWidth="1"/>
    <col min="2" max="2" width="39.140625" style="57" customWidth="1"/>
    <col min="3" max="3" width="11.42578125" style="56"/>
    <col min="4" max="4" width="19" style="56" customWidth="1"/>
    <col min="5" max="16384" width="11.42578125" style="56"/>
  </cols>
  <sheetData>
    <row r="1" spans="1:13">
      <c r="A1" s="58"/>
      <c r="B1" s="4" t="s">
        <v>593</v>
      </c>
      <c r="C1" s="5"/>
      <c r="D1" s="5"/>
      <c r="E1" s="5"/>
      <c r="F1" s="5"/>
      <c r="G1" s="5"/>
      <c r="H1" s="5"/>
      <c r="I1" s="5"/>
      <c r="J1" s="5"/>
      <c r="K1" s="5"/>
      <c r="L1" s="5"/>
      <c r="M1" s="43"/>
    </row>
    <row r="2" spans="1:13">
      <c r="A2" s="1049" t="s">
        <v>470</v>
      </c>
      <c r="B2" s="59" t="s">
        <v>471</v>
      </c>
      <c r="C2" s="1076" t="s">
        <v>594</v>
      </c>
      <c r="D2" s="1077"/>
      <c r="E2" s="1077"/>
      <c r="F2" s="1077"/>
      <c r="G2" s="1077"/>
      <c r="H2" s="1077"/>
      <c r="I2" s="1077"/>
      <c r="J2" s="1077"/>
      <c r="K2" s="1077"/>
      <c r="L2" s="1077"/>
      <c r="M2" s="1078"/>
    </row>
    <row r="3" spans="1:13" ht="75.95" customHeight="1">
      <c r="A3" s="1050"/>
      <c r="B3" s="60" t="s">
        <v>473</v>
      </c>
      <c r="C3" s="1067" t="s">
        <v>595</v>
      </c>
      <c r="D3" s="1068"/>
      <c r="E3" s="1068"/>
      <c r="F3" s="1069"/>
      <c r="G3" s="1069"/>
      <c r="H3" s="1069"/>
      <c r="I3" s="1069"/>
      <c r="J3" s="1069"/>
      <c r="K3" s="1069"/>
      <c r="L3" s="1069"/>
      <c r="M3" s="1070"/>
    </row>
    <row r="4" spans="1:13" ht="15.75" customHeight="1">
      <c r="A4" s="1050"/>
      <c r="B4" s="596" t="s">
        <v>150</v>
      </c>
      <c r="C4" s="1011" t="s">
        <v>560</v>
      </c>
      <c r="D4" s="1012"/>
      <c r="E4" s="1013"/>
      <c r="F4" s="1014" t="s">
        <v>151</v>
      </c>
      <c r="G4" s="1015"/>
      <c r="H4" s="716">
        <v>469</v>
      </c>
      <c r="I4" s="363"/>
      <c r="J4" s="363"/>
      <c r="K4" s="363"/>
      <c r="L4" s="363"/>
      <c r="M4" s="431"/>
    </row>
    <row r="5" spans="1:13" ht="16.5" customHeight="1">
      <c r="A5" s="1050"/>
      <c r="B5" s="61" t="s">
        <v>475</v>
      </c>
      <c r="C5" s="1011" t="s">
        <v>476</v>
      </c>
      <c r="D5" s="1012"/>
      <c r="E5" s="1012"/>
      <c r="F5" s="1012"/>
      <c r="G5" s="1012"/>
      <c r="H5" s="1012"/>
      <c r="I5" s="1012"/>
      <c r="J5" s="1012"/>
      <c r="K5" s="1012"/>
      <c r="L5" s="1012"/>
      <c r="M5" s="1016"/>
    </row>
    <row r="6" spans="1:13">
      <c r="A6" s="1050"/>
      <c r="B6" s="596" t="s">
        <v>477</v>
      </c>
      <c r="C6" s="1017" t="s">
        <v>478</v>
      </c>
      <c r="D6" s="1018"/>
      <c r="E6" s="1018"/>
      <c r="F6" s="1018"/>
      <c r="G6" s="1018"/>
      <c r="H6" s="1018"/>
      <c r="I6" s="1018"/>
      <c r="J6" s="1018"/>
      <c r="K6" s="1018"/>
      <c r="L6" s="1018"/>
      <c r="M6" s="1019"/>
    </row>
    <row r="7" spans="1:13">
      <c r="A7" s="1050"/>
      <c r="B7" s="75" t="s">
        <v>479</v>
      </c>
      <c r="C7" s="1020" t="s">
        <v>73</v>
      </c>
      <c r="D7" s="1021"/>
      <c r="E7" s="63"/>
      <c r="F7" s="63"/>
      <c r="G7" s="64"/>
      <c r="H7" s="65" t="s">
        <v>154</v>
      </c>
      <c r="I7" s="1022" t="s">
        <v>480</v>
      </c>
      <c r="J7" s="1023"/>
      <c r="K7" s="1023"/>
      <c r="L7" s="1023"/>
      <c r="M7" s="1024"/>
    </row>
    <row r="8" spans="1:13">
      <c r="A8" s="1050"/>
      <c r="B8" s="1058" t="s">
        <v>481</v>
      </c>
      <c r="C8" s="66"/>
      <c r="D8" s="67"/>
      <c r="E8" s="67"/>
      <c r="F8" s="67"/>
      <c r="G8" s="67"/>
      <c r="H8" s="67"/>
      <c r="I8" s="67"/>
      <c r="J8" s="67"/>
      <c r="K8" s="67"/>
      <c r="L8" s="140"/>
      <c r="M8" s="141"/>
    </row>
    <row r="9" spans="1:13">
      <c r="A9" s="1050"/>
      <c r="B9" s="1059"/>
      <c r="C9" s="1025"/>
      <c r="D9" s="1026"/>
      <c r="E9" s="69"/>
      <c r="F9" s="1026"/>
      <c r="G9" s="1026"/>
      <c r="H9" s="69"/>
      <c r="I9" s="1026"/>
      <c r="J9" s="1026"/>
      <c r="K9" s="69"/>
      <c r="L9" s="94"/>
      <c r="M9" s="142"/>
    </row>
    <row r="10" spans="1:13">
      <c r="A10" s="1050"/>
      <c r="B10" s="1060"/>
      <c r="C10" s="1025" t="s">
        <v>482</v>
      </c>
      <c r="D10" s="1026"/>
      <c r="E10" s="68"/>
      <c r="F10" s="1026" t="s">
        <v>482</v>
      </c>
      <c r="G10" s="1026"/>
      <c r="H10" s="68"/>
      <c r="I10" s="1026" t="s">
        <v>482</v>
      </c>
      <c r="J10" s="1026"/>
      <c r="K10" s="68"/>
      <c r="L10" s="131"/>
      <c r="M10" s="143"/>
    </row>
    <row r="11" spans="1:13" ht="150" customHeight="1">
      <c r="A11" s="1051"/>
      <c r="B11" s="60" t="s">
        <v>483</v>
      </c>
      <c r="C11" s="1036" t="s">
        <v>596</v>
      </c>
      <c r="D11" s="1037"/>
      <c r="E11" s="1037"/>
      <c r="F11" s="1037"/>
      <c r="G11" s="1037"/>
      <c r="H11" s="1037"/>
      <c r="I11" s="1037"/>
      <c r="J11" s="1037"/>
      <c r="K11" s="1037"/>
      <c r="L11" s="1037"/>
      <c r="M11" s="1038"/>
    </row>
    <row r="12" spans="1:13" ht="27" customHeight="1">
      <c r="A12" s="1052" t="s">
        <v>48</v>
      </c>
      <c r="B12" s="75" t="s">
        <v>138</v>
      </c>
      <c r="C12" s="1036" t="s">
        <v>226</v>
      </c>
      <c r="D12" s="1037"/>
      <c r="E12" s="1037"/>
      <c r="F12" s="1037"/>
      <c r="G12" s="1037"/>
      <c r="H12" s="1037"/>
      <c r="I12" s="1037"/>
      <c r="J12" s="1037"/>
      <c r="K12" s="1037"/>
      <c r="L12" s="1037"/>
      <c r="M12" s="1038"/>
    </row>
    <row r="13" spans="1:13" ht="8.25" customHeight="1">
      <c r="A13" s="1053"/>
      <c r="B13" s="1058" t="s">
        <v>486</v>
      </c>
      <c r="C13" s="688"/>
      <c r="D13" s="689"/>
      <c r="E13" s="689"/>
      <c r="F13" s="689"/>
      <c r="G13" s="689"/>
      <c r="H13" s="689"/>
      <c r="I13" s="689"/>
      <c r="J13" s="689"/>
      <c r="K13" s="689"/>
      <c r="L13" s="689"/>
      <c r="M13" s="707"/>
    </row>
    <row r="14" spans="1:13" ht="9" customHeight="1">
      <c r="A14" s="1053"/>
      <c r="B14" s="1059"/>
      <c r="C14" s="690"/>
      <c r="D14" s="691"/>
      <c r="E14" s="692"/>
      <c r="F14" s="691"/>
      <c r="G14" s="692"/>
      <c r="H14" s="691"/>
      <c r="I14" s="692"/>
      <c r="J14" s="691"/>
      <c r="K14" s="692"/>
      <c r="L14" s="692"/>
      <c r="M14" s="301"/>
    </row>
    <row r="15" spans="1:13">
      <c r="A15" s="1053"/>
      <c r="B15" s="1059"/>
      <c r="C15" s="693" t="s">
        <v>487</v>
      </c>
      <c r="D15" s="694"/>
      <c r="E15" s="695" t="s">
        <v>488</v>
      </c>
      <c r="F15" s="694"/>
      <c r="G15" s="695" t="s">
        <v>489</v>
      </c>
      <c r="H15" s="694"/>
      <c r="I15" s="695" t="s">
        <v>490</v>
      </c>
      <c r="J15" s="708"/>
      <c r="K15" s="695"/>
      <c r="L15" s="695"/>
      <c r="M15" s="709"/>
    </row>
    <row r="16" spans="1:13">
      <c r="A16" s="1053"/>
      <c r="B16" s="1059"/>
      <c r="C16" s="693" t="s">
        <v>491</v>
      </c>
      <c r="D16" s="272"/>
      <c r="E16" s="695" t="s">
        <v>492</v>
      </c>
      <c r="F16" s="240"/>
      <c r="G16" s="695" t="s">
        <v>493</v>
      </c>
      <c r="H16" s="240"/>
      <c r="I16" s="695"/>
      <c r="J16" s="696"/>
      <c r="K16" s="695"/>
      <c r="L16" s="695"/>
      <c r="M16" s="709"/>
    </row>
    <row r="17" spans="1:13">
      <c r="A17" s="1053"/>
      <c r="B17" s="1059"/>
      <c r="C17" s="693" t="s">
        <v>494</v>
      </c>
      <c r="D17" s="272"/>
      <c r="E17" s="695" t="s">
        <v>495</v>
      </c>
      <c r="F17" s="272"/>
      <c r="G17" s="695"/>
      <c r="H17" s="696"/>
      <c r="I17" s="695"/>
      <c r="J17" s="696"/>
      <c r="K17" s="695"/>
      <c r="L17" s="695"/>
      <c r="M17" s="709"/>
    </row>
    <row r="18" spans="1:13">
      <c r="A18" s="1053"/>
      <c r="B18" s="1059"/>
      <c r="C18" s="693" t="s">
        <v>496</v>
      </c>
      <c r="D18" s="240" t="s">
        <v>497</v>
      </c>
      <c r="E18" s="695" t="s">
        <v>498</v>
      </c>
      <c r="F18" s="1087" t="s">
        <v>499</v>
      </c>
      <c r="G18" s="1087"/>
      <c r="H18" s="1087"/>
      <c r="I18" s="1087"/>
      <c r="J18" s="1087"/>
      <c r="K18" s="1087"/>
      <c r="L18" s="1087"/>
      <c r="M18" s="1088"/>
    </row>
    <row r="19" spans="1:13" ht="9.75" customHeight="1">
      <c r="A19" s="1053"/>
      <c r="B19" s="1060"/>
      <c r="C19" s="241"/>
      <c r="D19" s="242"/>
      <c r="E19" s="242"/>
      <c r="F19" s="242"/>
      <c r="G19" s="242"/>
      <c r="H19" s="242"/>
      <c r="I19" s="242"/>
      <c r="J19" s="242"/>
      <c r="K19" s="242"/>
      <c r="L19" s="242"/>
      <c r="M19" s="711"/>
    </row>
    <row r="20" spans="1:13">
      <c r="A20" s="1053"/>
      <c r="B20" s="1058" t="s">
        <v>500</v>
      </c>
      <c r="C20" s="265"/>
      <c r="D20" s="266"/>
      <c r="E20" s="266"/>
      <c r="F20" s="266"/>
      <c r="G20" s="266"/>
      <c r="H20" s="266"/>
      <c r="I20" s="266"/>
      <c r="J20" s="266"/>
      <c r="K20" s="266"/>
      <c r="L20" s="292"/>
      <c r="M20" s="293"/>
    </row>
    <row r="21" spans="1:13">
      <c r="A21" s="1053"/>
      <c r="B21" s="1059"/>
      <c r="C21" s="693" t="s">
        <v>501</v>
      </c>
      <c r="D21" s="240"/>
      <c r="E21" s="238"/>
      <c r="F21" s="695" t="s">
        <v>502</v>
      </c>
      <c r="G21" s="272"/>
      <c r="H21" s="238"/>
      <c r="I21" s="695" t="s">
        <v>503</v>
      </c>
      <c r="J21" s="272" t="s">
        <v>497</v>
      </c>
      <c r="K21" s="238"/>
      <c r="L21" s="294"/>
      <c r="M21" s="295"/>
    </row>
    <row r="22" spans="1:13">
      <c r="A22" s="1053"/>
      <c r="B22" s="1059"/>
      <c r="C22" s="693" t="s">
        <v>504</v>
      </c>
      <c r="D22" s="698"/>
      <c r="E22" s="294"/>
      <c r="F22" s="695" t="s">
        <v>505</v>
      </c>
      <c r="G22" s="240"/>
      <c r="H22" s="294"/>
      <c r="I22" s="712"/>
      <c r="J22" s="294"/>
      <c r="K22" s="685"/>
      <c r="L22" s="294"/>
      <c r="M22" s="295"/>
    </row>
    <row r="23" spans="1:13">
      <c r="A23" s="1053"/>
      <c r="B23" s="1059"/>
      <c r="C23" s="699"/>
      <c r="D23" s="700"/>
      <c r="E23" s="700"/>
      <c r="F23" s="700"/>
      <c r="G23" s="700"/>
      <c r="H23" s="700"/>
      <c r="I23" s="700"/>
      <c r="J23" s="700"/>
      <c r="K23" s="700"/>
      <c r="L23" s="274"/>
      <c r="M23" s="297"/>
    </row>
    <row r="24" spans="1:13">
      <c r="A24" s="1053"/>
      <c r="B24" s="720" t="s">
        <v>506</v>
      </c>
      <c r="C24" s="235"/>
      <c r="D24" s="236"/>
      <c r="E24" s="236"/>
      <c r="F24" s="236"/>
      <c r="G24" s="236"/>
      <c r="H24" s="236"/>
      <c r="I24" s="236"/>
      <c r="J24" s="236"/>
      <c r="K24" s="236"/>
      <c r="L24" s="236"/>
      <c r="M24" s="713"/>
    </row>
    <row r="25" spans="1:13">
      <c r="A25" s="1053"/>
      <c r="B25" s="97"/>
      <c r="C25" s="237" t="s">
        <v>507</v>
      </c>
      <c r="D25" s="701">
        <v>6.81</v>
      </c>
      <c r="E25" s="238"/>
      <c r="F25" s="239" t="s">
        <v>508</v>
      </c>
      <c r="G25" s="240">
        <v>2021</v>
      </c>
      <c r="H25" s="238"/>
      <c r="I25" s="239" t="s">
        <v>509</v>
      </c>
      <c r="J25" s="1089" t="s">
        <v>597</v>
      </c>
      <c r="K25" s="1090"/>
      <c r="L25" s="1091"/>
      <c r="M25" s="714"/>
    </row>
    <row r="26" spans="1:13">
      <c r="A26" s="1053"/>
      <c r="B26" s="61"/>
      <c r="C26" s="241"/>
      <c r="D26" s="242"/>
      <c r="E26" s="242"/>
      <c r="F26" s="242"/>
      <c r="G26" s="242"/>
      <c r="H26" s="242"/>
      <c r="I26" s="242"/>
      <c r="J26" s="242"/>
      <c r="K26" s="242"/>
      <c r="L26" s="242"/>
      <c r="M26" s="711"/>
    </row>
    <row r="27" spans="1:13">
      <c r="A27" s="1053"/>
      <c r="B27" s="1059" t="s">
        <v>511</v>
      </c>
      <c r="C27" s="243"/>
      <c r="D27" s="244"/>
      <c r="E27" s="244"/>
      <c r="F27" s="244"/>
      <c r="G27" s="244"/>
      <c r="H27" s="244"/>
      <c r="I27" s="244"/>
      <c r="J27" s="244"/>
      <c r="K27" s="244"/>
      <c r="L27" s="294"/>
      <c r="M27" s="295"/>
    </row>
    <row r="28" spans="1:13">
      <c r="A28" s="1053"/>
      <c r="B28" s="1059"/>
      <c r="C28" s="245" t="s">
        <v>512</v>
      </c>
      <c r="D28" s="246">
        <v>2023</v>
      </c>
      <c r="E28" s="247"/>
      <c r="F28" s="238" t="s">
        <v>513</v>
      </c>
      <c r="G28" s="721">
        <v>2032</v>
      </c>
      <c r="H28" s="247"/>
      <c r="I28" s="239"/>
      <c r="J28" s="247"/>
      <c r="K28" s="247"/>
      <c r="L28" s="294"/>
      <c r="M28" s="295"/>
    </row>
    <row r="29" spans="1:13">
      <c r="A29" s="1053"/>
      <c r="B29" s="1059"/>
      <c r="C29" s="245"/>
      <c r="D29" s="722"/>
      <c r="E29" s="247"/>
      <c r="F29" s="238"/>
      <c r="G29" s="247"/>
      <c r="H29" s="247"/>
      <c r="I29" s="239"/>
      <c r="J29" s="247"/>
      <c r="K29" s="247"/>
      <c r="L29" s="294"/>
      <c r="M29" s="295"/>
    </row>
    <row r="30" spans="1:13">
      <c r="A30" s="1053"/>
      <c r="B30" s="720" t="s">
        <v>514</v>
      </c>
      <c r="C30" s="251"/>
      <c r="D30" s="252"/>
      <c r="E30" s="252"/>
      <c r="F30" s="252"/>
      <c r="G30" s="252"/>
      <c r="H30" s="252"/>
      <c r="I30" s="252"/>
      <c r="J30" s="252"/>
      <c r="K30" s="252"/>
      <c r="L30" s="252"/>
      <c r="M30" s="298"/>
    </row>
    <row r="31" spans="1:13">
      <c r="A31" s="1053"/>
      <c r="B31" s="97"/>
      <c r="C31" s="253"/>
      <c r="D31" s="257" t="s">
        <v>515</v>
      </c>
      <c r="E31" s="257"/>
      <c r="F31" s="257" t="s">
        <v>516</v>
      </c>
      <c r="G31" s="257"/>
      <c r="H31" s="258" t="s">
        <v>517</v>
      </c>
      <c r="I31" s="258"/>
      <c r="J31" s="258" t="s">
        <v>518</v>
      </c>
      <c r="K31" s="257"/>
      <c r="L31" s="257" t="s">
        <v>519</v>
      </c>
      <c r="M31" s="727"/>
    </row>
    <row r="32" spans="1:13">
      <c r="A32" s="1053"/>
      <c r="B32" s="97"/>
      <c r="C32" s="253"/>
      <c r="D32" s="723">
        <v>7.97</v>
      </c>
      <c r="E32" s="205"/>
      <c r="F32" s="723">
        <v>8.94</v>
      </c>
      <c r="G32" s="205"/>
      <c r="H32" s="723">
        <v>8.9600000000000009</v>
      </c>
      <c r="I32" s="205"/>
      <c r="J32" s="723">
        <v>9.27</v>
      </c>
      <c r="K32" s="205"/>
      <c r="L32" s="723">
        <v>9.39</v>
      </c>
      <c r="M32" s="166"/>
    </row>
    <row r="33" spans="1:13">
      <c r="A33" s="1053"/>
      <c r="B33" s="97"/>
      <c r="C33" s="253"/>
      <c r="D33" s="257" t="s">
        <v>520</v>
      </c>
      <c r="E33" s="257"/>
      <c r="F33" s="257" t="s">
        <v>521</v>
      </c>
      <c r="G33" s="257"/>
      <c r="H33" s="258" t="s">
        <v>522</v>
      </c>
      <c r="I33" s="258"/>
      <c r="J33" s="258" t="s">
        <v>523</v>
      </c>
      <c r="K33" s="257"/>
      <c r="L33" s="257" t="s">
        <v>524</v>
      </c>
      <c r="M33" s="301"/>
    </row>
    <row r="34" spans="1:13">
      <c r="A34" s="1053"/>
      <c r="B34" s="97"/>
      <c r="C34" s="253"/>
      <c r="D34" s="723">
        <v>9.6300000000000008</v>
      </c>
      <c r="E34" s="205"/>
      <c r="F34" s="723">
        <v>9.8000000000000007</v>
      </c>
      <c r="G34" s="205"/>
      <c r="H34" s="723">
        <v>9.8000000000000007</v>
      </c>
      <c r="I34" s="205"/>
      <c r="J34" s="723">
        <v>9.8000000000000007</v>
      </c>
      <c r="K34" s="205"/>
      <c r="L34" s="723">
        <v>9.8000000000000007</v>
      </c>
      <c r="M34" s="166"/>
    </row>
    <row r="35" spans="1:13">
      <c r="A35" s="1053"/>
      <c r="B35" s="97"/>
      <c r="C35" s="253"/>
      <c r="D35" s="257" t="s">
        <v>525</v>
      </c>
      <c r="E35" s="257"/>
      <c r="F35" s="257" t="s">
        <v>526</v>
      </c>
      <c r="G35" s="257"/>
      <c r="H35" s="258" t="s">
        <v>527</v>
      </c>
      <c r="I35" s="258"/>
      <c r="J35" s="258" t="s">
        <v>528</v>
      </c>
      <c r="K35" s="257"/>
      <c r="L35" s="257" t="s">
        <v>529</v>
      </c>
      <c r="M35" s="301"/>
    </row>
    <row r="36" spans="1:13">
      <c r="A36" s="1053"/>
      <c r="B36" s="97"/>
      <c r="C36" s="253"/>
      <c r="D36" s="259"/>
      <c r="E36" s="205"/>
      <c r="F36" s="259"/>
      <c r="G36" s="205"/>
      <c r="H36" s="259"/>
      <c r="I36" s="205"/>
      <c r="J36" s="259"/>
      <c r="K36" s="205"/>
      <c r="L36" s="259"/>
      <c r="M36" s="166"/>
    </row>
    <row r="37" spans="1:13">
      <c r="A37" s="1053"/>
      <c r="B37" s="97"/>
      <c r="C37" s="253"/>
      <c r="D37" s="260" t="s">
        <v>529</v>
      </c>
      <c r="E37" s="133"/>
      <c r="F37" s="260" t="s">
        <v>530</v>
      </c>
      <c r="G37" s="133"/>
      <c r="H37" s="261"/>
      <c r="I37" s="302"/>
      <c r="J37" s="261"/>
      <c r="K37" s="302"/>
      <c r="L37" s="261"/>
      <c r="M37" s="303"/>
    </row>
    <row r="38" spans="1:13">
      <c r="A38" s="1053"/>
      <c r="B38" s="97"/>
      <c r="C38" s="253"/>
      <c r="D38" s="270">
        <v>2032</v>
      </c>
      <c r="E38" s="205"/>
      <c r="F38" s="1033">
        <v>9.8000000000000007</v>
      </c>
      <c r="G38" s="1034"/>
      <c r="H38" s="262"/>
      <c r="I38" s="257"/>
      <c r="J38" s="262"/>
      <c r="K38" s="257"/>
      <c r="L38" s="262"/>
      <c r="M38" s="304"/>
    </row>
    <row r="39" spans="1:13">
      <c r="A39" s="1053"/>
      <c r="B39" s="61"/>
      <c r="C39" s="263"/>
      <c r="D39" s="274"/>
      <c r="E39" s="274"/>
      <c r="F39" s="274"/>
      <c r="G39" s="274"/>
      <c r="H39" s="1094"/>
      <c r="I39" s="1094"/>
      <c r="J39" s="264"/>
      <c r="K39" s="305"/>
      <c r="L39" s="264"/>
      <c r="M39" s="306"/>
    </row>
    <row r="40" spans="1:13" ht="18" customHeight="1">
      <c r="A40" s="1053"/>
      <c r="B40" s="1059" t="s">
        <v>531</v>
      </c>
      <c r="C40" s="726"/>
      <c r="D40" s="696"/>
      <c r="E40" s="696"/>
      <c r="F40" s="696"/>
      <c r="G40" s="696"/>
      <c r="H40" s="696"/>
      <c r="I40" s="696"/>
      <c r="J40" s="696"/>
      <c r="K40" s="696"/>
      <c r="L40" s="294"/>
      <c r="M40" s="295"/>
    </row>
    <row r="41" spans="1:13">
      <c r="A41" s="1053"/>
      <c r="B41" s="1059"/>
      <c r="C41" s="267"/>
      <c r="D41" s="268" t="s">
        <v>532</v>
      </c>
      <c r="E41" s="269" t="s">
        <v>533</v>
      </c>
      <c r="F41" s="1098" t="s">
        <v>534</v>
      </c>
      <c r="G41" s="1099"/>
      <c r="H41" s="1099"/>
      <c r="I41" s="1099"/>
      <c r="J41" s="1099"/>
      <c r="K41" s="307" t="s">
        <v>535</v>
      </c>
      <c r="L41" s="1100"/>
      <c r="M41" s="1101"/>
    </row>
    <row r="42" spans="1:13">
      <c r="A42" s="1053"/>
      <c r="B42" s="1059"/>
      <c r="C42" s="267"/>
      <c r="D42" s="271"/>
      <c r="E42" s="272" t="s">
        <v>497</v>
      </c>
      <c r="F42" s="1098"/>
      <c r="G42" s="1099"/>
      <c r="H42" s="1099"/>
      <c r="I42" s="1099"/>
      <c r="J42" s="1099"/>
      <c r="K42" s="294"/>
      <c r="L42" s="1102"/>
      <c r="M42" s="1103"/>
    </row>
    <row r="43" spans="1:13">
      <c r="A43" s="1053"/>
      <c r="B43" s="1060"/>
      <c r="C43" s="273"/>
      <c r="D43" s="274"/>
      <c r="E43" s="274"/>
      <c r="F43" s="274"/>
      <c r="G43" s="274"/>
      <c r="H43" s="274"/>
      <c r="I43" s="274"/>
      <c r="J43" s="274"/>
      <c r="K43" s="274"/>
      <c r="L43" s="294"/>
      <c r="M43" s="295"/>
    </row>
    <row r="44" spans="1:13" ht="113.25" customHeight="1">
      <c r="A44" s="1053"/>
      <c r="B44" s="75" t="s">
        <v>536</v>
      </c>
      <c r="C44" s="1036" t="s">
        <v>598</v>
      </c>
      <c r="D44" s="1037"/>
      <c r="E44" s="1037"/>
      <c r="F44" s="1037"/>
      <c r="G44" s="1037"/>
      <c r="H44" s="1037"/>
      <c r="I44" s="1037"/>
      <c r="J44" s="1037"/>
      <c r="K44" s="1037"/>
      <c r="L44" s="1037"/>
      <c r="M44" s="1038"/>
    </row>
    <row r="45" spans="1:13" ht="21.95" customHeight="1">
      <c r="A45" s="1053"/>
      <c r="B45" s="75" t="s">
        <v>538</v>
      </c>
      <c r="C45" s="1043" t="s">
        <v>539</v>
      </c>
      <c r="D45" s="1044"/>
      <c r="E45" s="1044"/>
      <c r="F45" s="1044"/>
      <c r="G45" s="1044"/>
      <c r="H45" s="1044"/>
      <c r="I45" s="1044"/>
      <c r="J45" s="1044"/>
      <c r="K45" s="1044"/>
      <c r="L45" s="1044"/>
      <c r="M45" s="1045"/>
    </row>
    <row r="46" spans="1:13">
      <c r="A46" s="1053"/>
      <c r="B46" s="75" t="s">
        <v>540</v>
      </c>
      <c r="C46" s="1036">
        <v>90</v>
      </c>
      <c r="D46" s="1037"/>
      <c r="E46" s="1037"/>
      <c r="F46" s="1037"/>
      <c r="G46" s="1037"/>
      <c r="H46" s="1037"/>
      <c r="I46" s="1037"/>
      <c r="J46" s="1037"/>
      <c r="K46" s="1037"/>
      <c r="L46" s="1037"/>
      <c r="M46" s="1038"/>
    </row>
    <row r="47" spans="1:13">
      <c r="A47" s="1054"/>
      <c r="B47" s="75" t="s">
        <v>541</v>
      </c>
      <c r="C47" s="1107">
        <v>2022</v>
      </c>
      <c r="D47" s="1090"/>
      <c r="E47" s="1090"/>
      <c r="F47" s="1090"/>
      <c r="G47" s="1090"/>
      <c r="H47" s="1090"/>
      <c r="I47" s="1090"/>
      <c r="J47" s="1090"/>
      <c r="K47" s="1090"/>
      <c r="L47" s="1090"/>
      <c r="M47" s="1108"/>
    </row>
    <row r="48" spans="1:13" ht="15.75" customHeight="1">
      <c r="A48" s="1055" t="s">
        <v>60</v>
      </c>
      <c r="B48" s="132" t="s">
        <v>542</v>
      </c>
      <c r="C48" s="1039" t="s">
        <v>543</v>
      </c>
      <c r="D48" s="1040"/>
      <c r="E48" s="1040"/>
      <c r="F48" s="1040"/>
      <c r="G48" s="1040"/>
      <c r="H48" s="1040"/>
      <c r="I48" s="1040"/>
      <c r="J48" s="1040"/>
      <c r="K48" s="1040"/>
      <c r="L48" s="1040"/>
      <c r="M48" s="1041"/>
    </row>
    <row r="49" spans="1:13">
      <c r="A49" s="1056"/>
      <c r="B49" s="132" t="s">
        <v>544</v>
      </c>
      <c r="C49" s="1039" t="s">
        <v>545</v>
      </c>
      <c r="D49" s="1040"/>
      <c r="E49" s="1040"/>
      <c r="F49" s="1040"/>
      <c r="G49" s="1040"/>
      <c r="H49" s="1040"/>
      <c r="I49" s="1040"/>
      <c r="J49" s="1040"/>
      <c r="K49" s="1040"/>
      <c r="L49" s="1040"/>
      <c r="M49" s="1041"/>
    </row>
    <row r="50" spans="1:13">
      <c r="A50" s="1056"/>
      <c r="B50" s="132" t="s">
        <v>546</v>
      </c>
      <c r="C50" s="1039" t="s">
        <v>547</v>
      </c>
      <c r="D50" s="1040"/>
      <c r="E50" s="1040"/>
      <c r="F50" s="1040"/>
      <c r="G50" s="1040"/>
      <c r="H50" s="1040"/>
      <c r="I50" s="1040"/>
      <c r="J50" s="1040"/>
      <c r="K50" s="1040"/>
      <c r="L50" s="1040"/>
      <c r="M50" s="1041"/>
    </row>
    <row r="51" spans="1:13" ht="15.75" customHeight="1">
      <c r="A51" s="1056"/>
      <c r="B51" s="134" t="s">
        <v>548</v>
      </c>
      <c r="C51" s="1039" t="s">
        <v>549</v>
      </c>
      <c r="D51" s="1040"/>
      <c r="E51" s="1040"/>
      <c r="F51" s="1040"/>
      <c r="G51" s="1040"/>
      <c r="H51" s="1040"/>
      <c r="I51" s="1040"/>
      <c r="J51" s="1040"/>
      <c r="K51" s="1040"/>
      <c r="L51" s="1040"/>
      <c r="M51" s="1041"/>
    </row>
    <row r="52" spans="1:13" ht="15.75" customHeight="1">
      <c r="A52" s="1056"/>
      <c r="B52" s="132" t="s">
        <v>550</v>
      </c>
      <c r="C52" s="1042" t="s">
        <v>201</v>
      </c>
      <c r="D52" s="1040"/>
      <c r="E52" s="1040"/>
      <c r="F52" s="1040"/>
      <c r="G52" s="1040"/>
      <c r="H52" s="1040"/>
      <c r="I52" s="1040"/>
      <c r="J52" s="1040"/>
      <c r="K52" s="1040"/>
      <c r="L52" s="1040"/>
      <c r="M52" s="1041"/>
    </row>
    <row r="53" spans="1:13">
      <c r="A53" s="1057"/>
      <c r="B53" s="132" t="s">
        <v>551</v>
      </c>
      <c r="C53" s="1039" t="s">
        <v>200</v>
      </c>
      <c r="D53" s="1040"/>
      <c r="E53" s="1040"/>
      <c r="F53" s="1040"/>
      <c r="G53" s="1040"/>
      <c r="H53" s="1040"/>
      <c r="I53" s="1040"/>
      <c r="J53" s="1040"/>
      <c r="K53" s="1040"/>
      <c r="L53" s="1040"/>
      <c r="M53" s="1041"/>
    </row>
    <row r="54" spans="1:13" ht="15.75" customHeight="1">
      <c r="A54" s="1055" t="s">
        <v>552</v>
      </c>
      <c r="B54" s="135" t="s">
        <v>553</v>
      </c>
      <c r="C54" s="1039" t="s">
        <v>554</v>
      </c>
      <c r="D54" s="1040"/>
      <c r="E54" s="1040"/>
      <c r="F54" s="1040"/>
      <c r="G54" s="1040"/>
      <c r="H54" s="1040"/>
      <c r="I54" s="1040"/>
      <c r="J54" s="1040"/>
      <c r="K54" s="1040"/>
      <c r="L54" s="1040"/>
      <c r="M54" s="1041"/>
    </row>
    <row r="55" spans="1:13" ht="17.100000000000001" customHeight="1">
      <c r="A55" s="1056"/>
      <c r="B55" s="135" t="s">
        <v>555</v>
      </c>
      <c r="C55" s="1039" t="s">
        <v>556</v>
      </c>
      <c r="D55" s="1040"/>
      <c r="E55" s="1040"/>
      <c r="F55" s="1040"/>
      <c r="G55" s="1040"/>
      <c r="H55" s="1040"/>
      <c r="I55" s="1040"/>
      <c r="J55" s="1040"/>
      <c r="K55" s="1040"/>
      <c r="L55" s="1040"/>
      <c r="M55" s="1041"/>
    </row>
    <row r="56" spans="1:13" ht="15" customHeight="1">
      <c r="A56" s="1056"/>
      <c r="B56" s="136" t="s">
        <v>154</v>
      </c>
      <c r="C56" s="1039" t="s">
        <v>547</v>
      </c>
      <c r="D56" s="1040"/>
      <c r="E56" s="1040"/>
      <c r="F56" s="1040"/>
      <c r="G56" s="1040"/>
      <c r="H56" s="1040"/>
      <c r="I56" s="1040"/>
      <c r="J56" s="1040"/>
      <c r="K56" s="1040"/>
      <c r="L56" s="1040"/>
      <c r="M56" s="1041"/>
    </row>
    <row r="57" spans="1:13">
      <c r="A57" s="41" t="s">
        <v>64</v>
      </c>
      <c r="B57" s="137"/>
      <c r="C57" s="1097"/>
      <c r="D57" s="1047"/>
      <c r="E57" s="1047"/>
      <c r="F57" s="1047"/>
      <c r="G57" s="1047"/>
      <c r="H57" s="1047"/>
      <c r="I57" s="1047"/>
      <c r="J57" s="1047"/>
      <c r="K57" s="1047"/>
      <c r="L57" s="1047"/>
      <c r="M57" s="1048"/>
    </row>
  </sheetData>
  <mergeCells count="46">
    <mergeCell ref="C55:M55"/>
    <mergeCell ref="C56:M56"/>
    <mergeCell ref="C57:M57"/>
    <mergeCell ref="A2:A11"/>
    <mergeCell ref="A12:A47"/>
    <mergeCell ref="A48:A53"/>
    <mergeCell ref="A54:A56"/>
    <mergeCell ref="B8:B10"/>
    <mergeCell ref="B13:B19"/>
    <mergeCell ref="B20:B23"/>
    <mergeCell ref="B27:B29"/>
    <mergeCell ref="B40:B43"/>
    <mergeCell ref="F41:F42"/>
    <mergeCell ref="G41:J42"/>
    <mergeCell ref="L41:M42"/>
    <mergeCell ref="C50:M50"/>
    <mergeCell ref="C51:M51"/>
    <mergeCell ref="C52:M52"/>
    <mergeCell ref="C53:M53"/>
    <mergeCell ref="C54:M54"/>
    <mergeCell ref="C45:M45"/>
    <mergeCell ref="C46:M46"/>
    <mergeCell ref="C47:M47"/>
    <mergeCell ref="C48:M48"/>
    <mergeCell ref="C49:M49"/>
    <mergeCell ref="F18:M18"/>
    <mergeCell ref="J25:L25"/>
    <mergeCell ref="F38:G38"/>
    <mergeCell ref="H39:I39"/>
    <mergeCell ref="C44:M44"/>
    <mergeCell ref="C10:D10"/>
    <mergeCell ref="F10:G10"/>
    <mergeCell ref="I10:J10"/>
    <mergeCell ref="C11:M11"/>
    <mergeCell ref="C12:M12"/>
    <mergeCell ref="C6:M6"/>
    <mergeCell ref="C7:D7"/>
    <mergeCell ref="I7:M7"/>
    <mergeCell ref="C9:D9"/>
    <mergeCell ref="F9:G9"/>
    <mergeCell ref="I9:J9"/>
    <mergeCell ref="C2:M2"/>
    <mergeCell ref="C3:M3"/>
    <mergeCell ref="C4:E4"/>
    <mergeCell ref="F4:G4"/>
    <mergeCell ref="C5:M5"/>
  </mergeCells>
  <dataValidations count="4">
    <dataValidation allowBlank="1" showInputMessage="1" showErrorMessage="1" prompt="Incluir una ficha por cada indicador, ya sea de producto o de resultado" sqref="B1" xr:uid="{00000000-0002-0000-0900-000000000000}"/>
    <dataValidation allowBlank="1" showInputMessage="1" showErrorMessage="1" prompt="Seleccione de la lista desplegable" sqref="B4 B7 H7" xr:uid="{00000000-0002-0000-09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900-000002000000}"/>
    <dataValidation allowBlank="1" showInputMessage="1" showErrorMessage="1" prompt="Determine si el indicador responde a un enfoque (Derechos Humanos, Género, Diferencial, Poblacional, Ambiental y Territorial). Si responde a más de enfoque separelos por ;" sqref="B12" xr:uid="{00000000-0002-0000-0900-000003000000}"/>
  </dataValidations>
  <hyperlinks>
    <hyperlink ref="C52" r:id="rId1" xr:uid="{00000000-0004-0000-0900-000000000000}"/>
  </hyperlinks>
  <pageMargins left="0.7" right="0.7" top="0.75" bottom="0.75" header="0.3" footer="0.3"/>
  <pageSetup paperSize="9" orientation="portrait" horizontalDpi="1200" verticalDpi="12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62"/>
  <sheetViews>
    <sheetView topLeftCell="A29" zoomScale="90" zoomScaleNormal="90" workbookViewId="0">
      <selection activeCell="L37" sqref="L37"/>
    </sheetView>
  </sheetViews>
  <sheetFormatPr baseColWidth="10" defaultColWidth="11.42578125" defaultRowHeight="15.75"/>
  <cols>
    <col min="1" max="1" width="25.140625" style="56" customWidth="1"/>
    <col min="2" max="2" width="39.140625" style="57" customWidth="1"/>
    <col min="3" max="3" width="19.140625" style="56" customWidth="1"/>
    <col min="4" max="16384" width="11.42578125" style="56"/>
  </cols>
  <sheetData>
    <row r="1" spans="1:13">
      <c r="A1" s="58"/>
      <c r="B1" s="4" t="s">
        <v>599</v>
      </c>
      <c r="C1" s="5"/>
      <c r="D1" s="5"/>
      <c r="E1" s="5"/>
      <c r="F1" s="5"/>
      <c r="G1" s="5"/>
      <c r="H1" s="5"/>
      <c r="I1" s="5"/>
      <c r="J1" s="5"/>
      <c r="K1" s="5"/>
      <c r="L1" s="5"/>
      <c r="M1" s="43"/>
    </row>
    <row r="2" spans="1:13" ht="51" customHeight="1">
      <c r="A2" s="1049" t="s">
        <v>470</v>
      </c>
      <c r="B2" s="59" t="s">
        <v>471</v>
      </c>
      <c r="C2" s="1109" t="str">
        <f>'Plan de Acción'!Z25</f>
        <v>Porcentaje de implementación de un modelo de cooperación y arreglos  institucionales para la reducción de barreras generadoras de brecha digital</v>
      </c>
      <c r="D2" s="1110"/>
      <c r="E2" s="1110"/>
      <c r="F2" s="1110"/>
      <c r="G2" s="1110"/>
      <c r="H2" s="1110"/>
      <c r="I2" s="1110"/>
      <c r="J2" s="1110"/>
      <c r="K2" s="1110"/>
      <c r="L2" s="1110"/>
      <c r="M2" s="1111"/>
    </row>
    <row r="3" spans="1:13" ht="68.099999999999994" customHeight="1">
      <c r="A3" s="1050"/>
      <c r="B3" s="60" t="s">
        <v>600</v>
      </c>
      <c r="C3" s="1008" t="s">
        <v>601</v>
      </c>
      <c r="D3" s="1009"/>
      <c r="E3" s="1009"/>
      <c r="F3" s="1009"/>
      <c r="G3" s="1009"/>
      <c r="H3" s="1009"/>
      <c r="I3" s="1009"/>
      <c r="J3" s="1009"/>
      <c r="K3" s="1009"/>
      <c r="L3" s="1009"/>
      <c r="M3" s="1010"/>
    </row>
    <row r="4" spans="1:13" ht="84.95" customHeight="1">
      <c r="A4" s="1050"/>
      <c r="B4" s="61" t="s">
        <v>150</v>
      </c>
      <c r="C4" s="1112" t="s">
        <v>532</v>
      </c>
      <c r="D4" s="1113"/>
      <c r="E4" s="1114"/>
      <c r="F4" s="1014" t="s">
        <v>151</v>
      </c>
      <c r="G4" s="1015"/>
      <c r="H4" s="716">
        <f>'Plan de Acción'!AH25</f>
        <v>469</v>
      </c>
      <c r="I4" s="363"/>
      <c r="J4" s="363"/>
      <c r="K4" s="363"/>
      <c r="L4" s="363"/>
      <c r="M4" s="431"/>
    </row>
    <row r="5" spans="1:13" ht="30.95" customHeight="1">
      <c r="A5" s="1050"/>
      <c r="B5" s="61" t="s">
        <v>475</v>
      </c>
      <c r="C5" s="1011" t="s">
        <v>476</v>
      </c>
      <c r="D5" s="1012"/>
      <c r="E5" s="1012"/>
      <c r="F5" s="1012"/>
      <c r="G5" s="1012"/>
      <c r="H5" s="1012"/>
      <c r="I5" s="1012"/>
      <c r="J5" s="1012"/>
      <c r="K5" s="1012"/>
      <c r="L5" s="1012"/>
      <c r="M5" s="1016"/>
    </row>
    <row r="6" spans="1:13" ht="29.1" customHeight="1">
      <c r="A6" s="1050"/>
      <c r="B6" s="61" t="s">
        <v>477</v>
      </c>
      <c r="C6" s="1017" t="s">
        <v>478</v>
      </c>
      <c r="D6" s="1018"/>
      <c r="E6" s="1018"/>
      <c r="F6" s="1018"/>
      <c r="G6" s="1018"/>
      <c r="H6" s="1018"/>
      <c r="I6" s="1018"/>
      <c r="J6" s="1018"/>
      <c r="K6" s="1018"/>
      <c r="L6" s="1018"/>
      <c r="M6" s="1019"/>
    </row>
    <row r="7" spans="1:13">
      <c r="A7" s="1050"/>
      <c r="B7" s="60" t="s">
        <v>479</v>
      </c>
      <c r="C7" s="1115" t="str">
        <f>'Plan de Acción'!CM25</f>
        <v>Hábitat</v>
      </c>
      <c r="D7" s="1116"/>
      <c r="E7" s="458"/>
      <c r="F7" s="458"/>
      <c r="G7" s="459"/>
      <c r="H7" s="460" t="s">
        <v>154</v>
      </c>
      <c r="I7" s="1022" t="str">
        <f>'Plan de Acción'!CN25</f>
        <v>Secretaría Distrital del Hábitat</v>
      </c>
      <c r="J7" s="1023"/>
      <c r="K7" s="1023"/>
      <c r="L7" s="1023"/>
      <c r="M7" s="1024"/>
    </row>
    <row r="8" spans="1:13">
      <c r="A8" s="1050"/>
      <c r="B8" s="1135" t="s">
        <v>481</v>
      </c>
      <c r="C8" s="365"/>
      <c r="D8" s="366"/>
      <c r="E8" s="366"/>
      <c r="F8" s="366"/>
      <c r="G8" s="366"/>
      <c r="H8" s="366"/>
      <c r="I8" s="366"/>
      <c r="J8" s="366"/>
      <c r="K8" s="366"/>
      <c r="L8" s="432"/>
      <c r="M8" s="433"/>
    </row>
    <row r="9" spans="1:13">
      <c r="A9" s="1050"/>
      <c r="B9" s="1136"/>
      <c r="C9" s="1117" t="s">
        <v>79</v>
      </c>
      <c r="D9" s="1118"/>
      <c r="E9" s="367"/>
      <c r="F9" s="1119" t="s">
        <v>480</v>
      </c>
      <c r="G9" s="1119"/>
      <c r="H9" s="367"/>
      <c r="I9" s="1118"/>
      <c r="J9" s="1118"/>
      <c r="K9" s="367"/>
      <c r="M9" s="434"/>
    </row>
    <row r="10" spans="1:13">
      <c r="A10" s="1050"/>
      <c r="B10" s="1137"/>
      <c r="C10" s="1117" t="s">
        <v>482</v>
      </c>
      <c r="D10" s="1118"/>
      <c r="E10" s="368"/>
      <c r="F10" s="1118" t="s">
        <v>482</v>
      </c>
      <c r="G10" s="1118"/>
      <c r="H10" s="368"/>
      <c r="I10" s="1118" t="s">
        <v>482</v>
      </c>
      <c r="J10" s="1118"/>
      <c r="K10" s="368"/>
      <c r="L10" s="429"/>
      <c r="M10" s="435"/>
    </row>
    <row r="11" spans="1:13" ht="66" customHeight="1">
      <c r="A11" s="1050"/>
      <c r="B11" s="60" t="s">
        <v>483</v>
      </c>
      <c r="C11" s="1036" t="s">
        <v>602</v>
      </c>
      <c r="D11" s="1037"/>
      <c r="E11" s="1037"/>
      <c r="F11" s="1037"/>
      <c r="G11" s="1037"/>
      <c r="H11" s="1037"/>
      <c r="I11" s="1037"/>
      <c r="J11" s="1037"/>
      <c r="K11" s="1037"/>
      <c r="L11" s="1037"/>
      <c r="M11" s="1038"/>
    </row>
    <row r="12" spans="1:13" ht="201" customHeight="1">
      <c r="A12" s="1050"/>
      <c r="B12" s="60" t="s">
        <v>603</v>
      </c>
      <c r="C12" s="1036" t="s">
        <v>604</v>
      </c>
      <c r="D12" s="1037"/>
      <c r="E12" s="1037"/>
      <c r="F12" s="1037"/>
      <c r="G12" s="1037"/>
      <c r="H12" s="1037"/>
      <c r="I12" s="1037"/>
      <c r="J12" s="1037"/>
      <c r="K12" s="1037"/>
      <c r="L12" s="1037"/>
      <c r="M12" s="1038"/>
    </row>
    <row r="13" spans="1:13" ht="31.5">
      <c r="A13" s="1050"/>
      <c r="B13" s="60" t="s">
        <v>605</v>
      </c>
      <c r="C13" s="1071" t="s">
        <v>606</v>
      </c>
      <c r="D13" s="1072"/>
      <c r="E13" s="1072"/>
      <c r="F13" s="1072"/>
      <c r="G13" s="1072"/>
      <c r="H13" s="1072"/>
      <c r="I13" s="1072"/>
      <c r="J13" s="1072"/>
      <c r="K13" s="1072"/>
      <c r="L13" s="1072"/>
      <c r="M13" s="1073"/>
    </row>
    <row r="14" spans="1:13" ht="51" customHeight="1">
      <c r="A14" s="1050"/>
      <c r="B14" s="1135" t="s">
        <v>607</v>
      </c>
      <c r="C14" s="1120" t="str">
        <f>'Plan de Acción'!AC25</f>
        <v>Reducción de las desigualdades</v>
      </c>
      <c r="D14" s="1121"/>
      <c r="E14" s="370" t="s">
        <v>608</v>
      </c>
      <c r="F14" s="1122" t="str">
        <f>'Plan de Acción'!AD25</f>
        <v>Garantizar la igualdad de oportunidades.</v>
      </c>
      <c r="G14" s="1121"/>
      <c r="H14" s="1121"/>
      <c r="I14" s="1121"/>
      <c r="J14" s="1121"/>
      <c r="K14" s="1121"/>
      <c r="L14" s="1121"/>
      <c r="M14" s="1123"/>
    </row>
    <row r="15" spans="1:13">
      <c r="A15" s="1050"/>
      <c r="B15" s="1136"/>
      <c r="C15" s="1120"/>
      <c r="D15" s="1121"/>
      <c r="E15" s="1121"/>
      <c r="F15" s="1121"/>
      <c r="G15" s="1121"/>
      <c r="H15" s="1121"/>
      <c r="I15" s="1121"/>
      <c r="J15" s="1121"/>
      <c r="K15" s="1121"/>
      <c r="L15" s="1121"/>
      <c r="M15" s="1123"/>
    </row>
    <row r="16" spans="1:13" ht="30" customHeight="1">
      <c r="A16" s="1052" t="s">
        <v>48</v>
      </c>
      <c r="B16" s="75" t="s">
        <v>138</v>
      </c>
      <c r="C16" s="1071" t="str">
        <f>'Plan de Acción'!AE25</f>
        <v>Poblacional</v>
      </c>
      <c r="D16" s="1072"/>
      <c r="E16" s="1072"/>
      <c r="F16" s="1072"/>
      <c r="G16" s="1072"/>
      <c r="H16" s="1072"/>
      <c r="I16" s="1072"/>
      <c r="J16" s="1072"/>
      <c r="K16" s="1072"/>
      <c r="L16" s="1072"/>
      <c r="M16" s="1073"/>
    </row>
    <row r="17" spans="1:13" ht="39" customHeight="1">
      <c r="A17" s="1053"/>
      <c r="B17" s="75" t="s">
        <v>609</v>
      </c>
      <c r="C17" s="1071" t="str">
        <f>'Plan de Acción'!AA25</f>
        <v>N° de fases del modelo de cooperación y arreglos  institucionales implementados * 100 / N° Total de fases del modelo de cooperación y arreglos  institucionales diseñados</v>
      </c>
      <c r="D17" s="1072"/>
      <c r="E17" s="1072"/>
      <c r="F17" s="1072"/>
      <c r="G17" s="1072"/>
      <c r="H17" s="1072"/>
      <c r="I17" s="1072"/>
      <c r="J17" s="1072"/>
      <c r="K17" s="1072"/>
      <c r="L17" s="1072"/>
      <c r="M17" s="1073"/>
    </row>
    <row r="18" spans="1:13" ht="8.25" customHeight="1">
      <c r="A18" s="1053"/>
      <c r="B18" s="1058" t="s">
        <v>486</v>
      </c>
      <c r="C18" s="371"/>
      <c r="D18" s="372"/>
      <c r="E18" s="372"/>
      <c r="F18" s="372"/>
      <c r="G18" s="372"/>
      <c r="H18" s="372"/>
      <c r="I18" s="372"/>
      <c r="J18" s="372"/>
      <c r="K18" s="372"/>
      <c r="L18" s="372"/>
      <c r="M18" s="436"/>
    </row>
    <row r="19" spans="1:13" ht="9" customHeight="1">
      <c r="A19" s="1053"/>
      <c r="B19" s="1059"/>
      <c r="C19" s="373"/>
      <c r="D19" s="374"/>
      <c r="E19" s="375"/>
      <c r="F19" s="374"/>
      <c r="G19" s="375"/>
      <c r="H19" s="374"/>
      <c r="I19" s="375"/>
      <c r="J19" s="374"/>
      <c r="K19" s="375"/>
      <c r="L19" s="375"/>
      <c r="M19" s="437"/>
    </row>
    <row r="20" spans="1:13">
      <c r="A20" s="1053"/>
      <c r="B20" s="1059"/>
      <c r="C20" s="376" t="s">
        <v>487</v>
      </c>
      <c r="D20" s="377"/>
      <c r="E20" s="378" t="s">
        <v>488</v>
      </c>
      <c r="F20" s="377"/>
      <c r="G20" s="378" t="s">
        <v>489</v>
      </c>
      <c r="H20" s="377"/>
      <c r="I20" s="378" t="s">
        <v>490</v>
      </c>
      <c r="J20" s="438"/>
      <c r="K20" s="378"/>
      <c r="L20" s="378"/>
      <c r="M20" s="439"/>
    </row>
    <row r="21" spans="1:13">
      <c r="A21" s="1053"/>
      <c r="B21" s="1059"/>
      <c r="C21" s="376" t="s">
        <v>491</v>
      </c>
      <c r="D21" s="379"/>
      <c r="E21" s="378" t="s">
        <v>492</v>
      </c>
      <c r="F21" s="380"/>
      <c r="G21" s="378" t="s">
        <v>493</v>
      </c>
      <c r="H21" s="380"/>
      <c r="I21" s="378"/>
      <c r="J21" s="381"/>
      <c r="K21" s="378"/>
      <c r="L21" s="378"/>
      <c r="M21" s="439"/>
    </row>
    <row r="22" spans="1:13">
      <c r="A22" s="1053"/>
      <c r="B22" s="1059"/>
      <c r="C22" s="376" t="s">
        <v>494</v>
      </c>
      <c r="D22" s="379"/>
      <c r="E22" s="378" t="s">
        <v>495</v>
      </c>
      <c r="F22" s="379"/>
      <c r="G22" s="378"/>
      <c r="H22" s="381"/>
      <c r="I22" s="378"/>
      <c r="J22" s="381"/>
      <c r="K22" s="378"/>
      <c r="L22" s="378"/>
      <c r="M22" s="439"/>
    </row>
    <row r="23" spans="1:13">
      <c r="A23" s="1053"/>
      <c r="B23" s="1059"/>
      <c r="C23" s="376" t="s">
        <v>496</v>
      </c>
      <c r="D23" s="380" t="s">
        <v>497</v>
      </c>
      <c r="E23" s="378" t="s">
        <v>498</v>
      </c>
      <c r="F23" s="383" t="s">
        <v>610</v>
      </c>
      <c r="G23" s="383"/>
      <c r="H23" s="383"/>
      <c r="I23" s="383"/>
      <c r="J23" s="383"/>
      <c r="K23" s="383"/>
      <c r="L23" s="383"/>
      <c r="M23" s="440"/>
    </row>
    <row r="24" spans="1:13" ht="9.75" customHeight="1">
      <c r="A24" s="1053"/>
      <c r="B24" s="1060"/>
      <c r="C24" s="384"/>
      <c r="D24" s="385"/>
      <c r="E24" s="385"/>
      <c r="F24" s="385"/>
      <c r="G24" s="385"/>
      <c r="H24" s="385"/>
      <c r="I24" s="385"/>
      <c r="J24" s="385"/>
      <c r="K24" s="385"/>
      <c r="L24" s="385"/>
      <c r="M24" s="441"/>
    </row>
    <row r="25" spans="1:13">
      <c r="A25" s="1053"/>
      <c r="B25" s="1058" t="s">
        <v>500</v>
      </c>
      <c r="C25" s="386"/>
      <c r="D25" s="387"/>
      <c r="E25" s="387"/>
      <c r="F25" s="387"/>
      <c r="G25" s="387"/>
      <c r="H25" s="387"/>
      <c r="I25" s="387"/>
      <c r="J25" s="387"/>
      <c r="K25" s="387"/>
      <c r="L25" s="432"/>
      <c r="M25" s="433"/>
    </row>
    <row r="26" spans="1:13">
      <c r="A26" s="1053"/>
      <c r="B26" s="1059"/>
      <c r="C26" s="376" t="s">
        <v>501</v>
      </c>
      <c r="D26" s="380"/>
      <c r="E26" s="388"/>
      <c r="F26" s="378" t="s">
        <v>502</v>
      </c>
      <c r="G26" s="379"/>
      <c r="H26" s="388"/>
      <c r="I26" s="378" t="s">
        <v>503</v>
      </c>
      <c r="J26" s="379" t="s">
        <v>497</v>
      </c>
      <c r="K26" s="388"/>
      <c r="M26" s="434"/>
    </row>
    <row r="27" spans="1:13">
      <c r="A27" s="1053"/>
      <c r="B27" s="1059"/>
      <c r="C27" s="376" t="s">
        <v>504</v>
      </c>
      <c r="D27" s="389"/>
      <c r="F27" s="378" t="s">
        <v>505</v>
      </c>
      <c r="G27" s="380"/>
      <c r="I27" s="442"/>
      <c r="K27" s="367"/>
      <c r="M27" s="434"/>
    </row>
    <row r="28" spans="1:13">
      <c r="A28" s="1053"/>
      <c r="B28" s="1060"/>
      <c r="C28" s="390"/>
      <c r="D28" s="391"/>
      <c r="E28" s="391"/>
      <c r="F28" s="391"/>
      <c r="G28" s="391"/>
      <c r="H28" s="391"/>
      <c r="I28" s="391"/>
      <c r="J28" s="391"/>
      <c r="K28" s="391"/>
      <c r="L28" s="429"/>
      <c r="M28" s="435"/>
    </row>
    <row r="29" spans="1:13">
      <c r="A29" s="1053"/>
      <c r="B29" s="97" t="s">
        <v>506</v>
      </c>
      <c r="C29" s="392"/>
      <c r="D29" s="393"/>
      <c r="E29" s="393"/>
      <c r="F29" s="393"/>
      <c r="G29" s="393"/>
      <c r="H29" s="393"/>
      <c r="I29" s="393"/>
      <c r="J29" s="393"/>
      <c r="K29" s="393"/>
      <c r="L29" s="393"/>
      <c r="M29" s="443"/>
    </row>
    <row r="30" spans="1:13">
      <c r="A30" s="1053"/>
      <c r="B30" s="97"/>
      <c r="C30" s="394" t="s">
        <v>507</v>
      </c>
      <c r="D30" s="718">
        <f>'Plan de Acción'!AI25</f>
        <v>0</v>
      </c>
      <c r="E30" s="388"/>
      <c r="F30" s="396" t="s">
        <v>508</v>
      </c>
      <c r="G30" s="380">
        <f>'Plan de Acción'!AJ25</f>
        <v>2021</v>
      </c>
      <c r="H30" s="388"/>
      <c r="I30" s="396" t="s">
        <v>509</v>
      </c>
      <c r="J30" s="717" t="s">
        <v>246</v>
      </c>
      <c r="K30" s="369"/>
      <c r="L30" s="719"/>
      <c r="M30" s="444"/>
    </row>
    <row r="31" spans="1:13">
      <c r="A31" s="1053"/>
      <c r="B31" s="61"/>
      <c r="C31" s="384"/>
      <c r="D31" s="385"/>
      <c r="E31" s="385"/>
      <c r="F31" s="385"/>
      <c r="G31" s="385"/>
      <c r="H31" s="385"/>
      <c r="I31" s="385"/>
      <c r="J31" s="385"/>
      <c r="K31" s="385"/>
      <c r="L31" s="385"/>
      <c r="M31" s="441"/>
    </row>
    <row r="32" spans="1:13">
      <c r="A32" s="1053"/>
      <c r="B32" s="1058" t="s">
        <v>511</v>
      </c>
      <c r="C32" s="397"/>
      <c r="D32" s="398"/>
      <c r="E32" s="398"/>
      <c r="F32" s="398"/>
      <c r="G32" s="398"/>
      <c r="H32" s="398"/>
      <c r="I32" s="398"/>
      <c r="J32" s="398"/>
      <c r="K32" s="398"/>
      <c r="L32" s="432"/>
      <c r="M32" s="433"/>
    </row>
    <row r="33" spans="1:13">
      <c r="A33" s="1053"/>
      <c r="B33" s="1059"/>
      <c r="C33" s="399" t="s">
        <v>512</v>
      </c>
      <c r="D33" s="400">
        <v>2023</v>
      </c>
      <c r="E33" s="401"/>
      <c r="F33" s="388" t="s">
        <v>513</v>
      </c>
      <c r="G33" s="463">
        <v>2027</v>
      </c>
      <c r="H33" s="401"/>
      <c r="I33" s="396"/>
      <c r="J33" s="401"/>
      <c r="K33" s="401"/>
      <c r="M33" s="434"/>
    </row>
    <row r="34" spans="1:13">
      <c r="A34" s="1053"/>
      <c r="B34" s="1060"/>
      <c r="C34" s="384"/>
      <c r="D34" s="403"/>
      <c r="E34" s="404"/>
      <c r="F34" s="385"/>
      <c r="G34" s="404"/>
      <c r="H34" s="404"/>
      <c r="I34" s="445"/>
      <c r="J34" s="404"/>
      <c r="K34" s="404"/>
      <c r="L34" s="429"/>
      <c r="M34" s="435"/>
    </row>
    <row r="35" spans="1:13">
      <c r="A35" s="1053"/>
      <c r="B35" s="1058" t="s">
        <v>514</v>
      </c>
      <c r="C35" s="405"/>
      <c r="D35" s="406"/>
      <c r="E35" s="406"/>
      <c r="F35" s="406"/>
      <c r="G35" s="406"/>
      <c r="H35" s="406"/>
      <c r="I35" s="406"/>
      <c r="J35" s="406"/>
      <c r="K35" s="406"/>
      <c r="L35" s="406"/>
      <c r="M35" s="446"/>
    </row>
    <row r="36" spans="1:13">
      <c r="A36" s="1053"/>
      <c r="B36" s="1059"/>
      <c r="C36" s="407"/>
      <c r="D36" s="114" t="s">
        <v>515</v>
      </c>
      <c r="E36" s="114"/>
      <c r="F36" s="114" t="s">
        <v>516</v>
      </c>
      <c r="G36" s="114"/>
      <c r="H36" s="115" t="s">
        <v>517</v>
      </c>
      <c r="I36" s="115"/>
      <c r="J36" s="115" t="s">
        <v>518</v>
      </c>
      <c r="K36" s="114"/>
      <c r="L36" s="114" t="s">
        <v>519</v>
      </c>
      <c r="M36" s="158"/>
    </row>
    <row r="37" spans="1:13">
      <c r="A37" s="1053"/>
      <c r="B37" s="1059"/>
      <c r="C37" s="407"/>
      <c r="D37" s="118">
        <v>0.2</v>
      </c>
      <c r="E37" s="117"/>
      <c r="F37" s="118">
        <v>0.2</v>
      </c>
      <c r="G37" s="117"/>
      <c r="H37" s="118">
        <v>0.2</v>
      </c>
      <c r="I37" s="117"/>
      <c r="J37" s="118">
        <v>0.2</v>
      </c>
      <c r="K37" s="117"/>
      <c r="L37" s="598">
        <v>0.2</v>
      </c>
      <c r="M37" s="159"/>
    </row>
    <row r="38" spans="1:13">
      <c r="A38" s="1053"/>
      <c r="B38" s="1059"/>
      <c r="C38" s="407"/>
      <c r="D38" s="114" t="s">
        <v>520</v>
      </c>
      <c r="E38" s="114"/>
      <c r="F38" s="114" t="s">
        <v>521</v>
      </c>
      <c r="G38" s="114"/>
      <c r="H38" s="115" t="s">
        <v>522</v>
      </c>
      <c r="I38" s="115"/>
      <c r="J38" s="115" t="s">
        <v>523</v>
      </c>
      <c r="K38" s="114"/>
      <c r="L38" s="114" t="s">
        <v>524</v>
      </c>
      <c r="M38" s="147"/>
    </row>
    <row r="39" spans="1:13">
      <c r="A39" s="1053"/>
      <c r="B39" s="1059"/>
      <c r="C39" s="407"/>
      <c r="D39" s="118"/>
      <c r="E39" s="117"/>
      <c r="F39" s="118"/>
      <c r="G39" s="117"/>
      <c r="H39" s="118"/>
      <c r="I39" s="117"/>
      <c r="J39" s="118"/>
      <c r="K39" s="117"/>
      <c r="L39" s="118"/>
      <c r="M39" s="159"/>
    </row>
    <row r="40" spans="1:13">
      <c r="A40" s="1053"/>
      <c r="B40" s="1059"/>
      <c r="C40" s="407"/>
      <c r="D40" s="114" t="s">
        <v>525</v>
      </c>
      <c r="E40" s="114"/>
      <c r="F40" s="114" t="s">
        <v>526</v>
      </c>
      <c r="G40" s="114"/>
      <c r="H40" s="115" t="s">
        <v>527</v>
      </c>
      <c r="I40" s="115"/>
      <c r="J40" s="115" t="s">
        <v>528</v>
      </c>
      <c r="K40" s="114"/>
      <c r="L40" s="114" t="s">
        <v>529</v>
      </c>
      <c r="M40" s="147"/>
    </row>
    <row r="41" spans="1:13">
      <c r="A41" s="1053"/>
      <c r="B41" s="1059"/>
      <c r="C41" s="407"/>
      <c r="D41" s="118"/>
      <c r="E41" s="117"/>
      <c r="F41" s="118"/>
      <c r="G41" s="117"/>
      <c r="H41" s="118"/>
      <c r="I41" s="117"/>
      <c r="J41" s="118"/>
      <c r="K41" s="117"/>
      <c r="L41" s="118"/>
      <c r="M41" s="159"/>
    </row>
    <row r="42" spans="1:13">
      <c r="A42" s="1053"/>
      <c r="B42" s="1059"/>
      <c r="C42" s="407"/>
      <c r="D42" s="119" t="s">
        <v>529</v>
      </c>
      <c r="E42" s="120"/>
      <c r="F42" s="119" t="s">
        <v>530</v>
      </c>
      <c r="G42" s="120"/>
      <c r="H42" s="121"/>
      <c r="I42" s="160"/>
      <c r="J42" s="121"/>
      <c r="K42" s="160"/>
      <c r="L42" s="121"/>
      <c r="M42" s="161"/>
    </row>
    <row r="43" spans="1:13">
      <c r="A43" s="1053"/>
      <c r="B43" s="1059"/>
      <c r="C43" s="407"/>
      <c r="D43" s="118"/>
      <c r="E43" s="117"/>
      <c r="F43" s="1124">
        <v>1</v>
      </c>
      <c r="G43" s="1125"/>
      <c r="H43" s="1126"/>
      <c r="I43" s="1126"/>
      <c r="J43" s="123"/>
      <c r="K43" s="114"/>
      <c r="L43" s="123"/>
      <c r="M43" s="162"/>
    </row>
    <row r="44" spans="1:13">
      <c r="A44" s="1053"/>
      <c r="B44" s="1059"/>
      <c r="C44" s="422"/>
      <c r="D44" s="417"/>
      <c r="E44" s="418"/>
      <c r="F44" s="417"/>
      <c r="G44" s="418"/>
      <c r="H44" s="423"/>
      <c r="I44" s="453"/>
      <c r="J44" s="423"/>
      <c r="K44" s="453"/>
      <c r="L44" s="423"/>
      <c r="M44" s="454"/>
    </row>
    <row r="45" spans="1:13" ht="18" customHeight="1">
      <c r="A45" s="1053"/>
      <c r="B45" s="1058" t="s">
        <v>531</v>
      </c>
      <c r="C45" s="386"/>
      <c r="D45" s="387"/>
      <c r="E45" s="387"/>
      <c r="F45" s="387"/>
      <c r="G45" s="387"/>
      <c r="H45" s="387"/>
      <c r="I45" s="387"/>
      <c r="J45" s="387"/>
      <c r="K45" s="387"/>
      <c r="M45" s="434"/>
    </row>
    <row r="46" spans="1:13">
      <c r="A46" s="1053"/>
      <c r="B46" s="1059"/>
      <c r="C46" s="424"/>
      <c r="D46" s="425" t="s">
        <v>532</v>
      </c>
      <c r="E46" s="426" t="s">
        <v>533</v>
      </c>
      <c r="F46" s="1127" t="s">
        <v>534</v>
      </c>
      <c r="G46" s="1132"/>
      <c r="H46" s="1132"/>
      <c r="I46" s="1132"/>
      <c r="J46" s="1132"/>
      <c r="K46" s="455" t="s">
        <v>498</v>
      </c>
      <c r="L46" s="1128"/>
      <c r="M46" s="1129"/>
    </row>
    <row r="47" spans="1:13">
      <c r="A47" s="1053"/>
      <c r="B47" s="1059"/>
      <c r="C47" s="424"/>
      <c r="D47" s="427"/>
      <c r="E47" s="379" t="s">
        <v>497</v>
      </c>
      <c r="F47" s="1127"/>
      <c r="G47" s="1132"/>
      <c r="H47" s="1132"/>
      <c r="I47" s="1132"/>
      <c r="J47" s="1132"/>
      <c r="L47" s="1130"/>
      <c r="M47" s="1131"/>
    </row>
    <row r="48" spans="1:13">
      <c r="A48" s="1053"/>
      <c r="B48" s="1060"/>
      <c r="C48" s="428"/>
      <c r="D48" s="429"/>
      <c r="E48" s="429"/>
      <c r="F48" s="429"/>
      <c r="G48" s="429"/>
      <c r="H48" s="429"/>
      <c r="I48" s="429"/>
      <c r="J48" s="429"/>
      <c r="K48" s="429"/>
      <c r="M48" s="434"/>
    </row>
    <row r="49" spans="1:13" ht="267" customHeight="1">
      <c r="A49" s="1053"/>
      <c r="B49" s="60" t="s">
        <v>536</v>
      </c>
      <c r="C49" s="1071" t="s">
        <v>611</v>
      </c>
      <c r="D49" s="1072"/>
      <c r="E49" s="1072"/>
      <c r="F49" s="1072"/>
      <c r="G49" s="1072"/>
      <c r="H49" s="1072"/>
      <c r="I49" s="1072"/>
      <c r="J49" s="1072"/>
      <c r="K49" s="1072"/>
      <c r="L49" s="1072"/>
      <c r="M49" s="1073"/>
    </row>
    <row r="50" spans="1:13" ht="68.099999999999994" customHeight="1">
      <c r="A50" s="1053"/>
      <c r="B50" s="75" t="s">
        <v>538</v>
      </c>
      <c r="C50" s="1036" t="s">
        <v>612</v>
      </c>
      <c r="D50" s="1037"/>
      <c r="E50" s="1037"/>
      <c r="F50" s="1037"/>
      <c r="G50" s="1037"/>
      <c r="H50" s="1037"/>
      <c r="I50" s="1037"/>
      <c r="J50" s="1037"/>
      <c r="K50" s="1037"/>
      <c r="L50" s="1037"/>
      <c r="M50" s="1038"/>
    </row>
    <row r="51" spans="1:13">
      <c r="A51" s="1053"/>
      <c r="B51" s="75" t="s">
        <v>540</v>
      </c>
      <c r="C51" s="74">
        <v>90</v>
      </c>
      <c r="D51" s="72"/>
      <c r="E51" s="72"/>
      <c r="F51" s="72"/>
      <c r="G51" s="72"/>
      <c r="H51" s="72"/>
      <c r="I51" s="72"/>
      <c r="J51" s="72"/>
      <c r="K51" s="72"/>
      <c r="L51" s="72"/>
      <c r="M51" s="145"/>
    </row>
    <row r="52" spans="1:13">
      <c r="A52" s="1053"/>
      <c r="B52" s="75" t="s">
        <v>541</v>
      </c>
      <c r="C52" s="74">
        <v>2025</v>
      </c>
      <c r="D52" s="72"/>
      <c r="E52" s="72"/>
      <c r="F52" s="72"/>
      <c r="G52" s="72"/>
      <c r="H52" s="72"/>
      <c r="I52" s="72"/>
      <c r="J52" s="72"/>
      <c r="K52" s="72"/>
      <c r="L52" s="72"/>
      <c r="M52" s="145"/>
    </row>
    <row r="53" spans="1:13" ht="15.75" customHeight="1">
      <c r="A53" s="1055" t="s">
        <v>60</v>
      </c>
      <c r="B53" s="132" t="s">
        <v>542</v>
      </c>
      <c r="C53" s="1039" t="s">
        <v>613</v>
      </c>
      <c r="D53" s="1040"/>
      <c r="E53" s="1040"/>
      <c r="F53" s="1040"/>
      <c r="G53" s="1040"/>
      <c r="H53" s="1040"/>
      <c r="I53" s="1040"/>
      <c r="J53" s="1040"/>
      <c r="K53" s="1040"/>
      <c r="L53" s="1040"/>
      <c r="M53" s="1041"/>
    </row>
    <row r="54" spans="1:13" ht="17.100000000000001" customHeight="1">
      <c r="A54" s="1056"/>
      <c r="B54" s="132" t="s">
        <v>544</v>
      </c>
      <c r="C54" s="1039" t="s">
        <v>614</v>
      </c>
      <c r="D54" s="1040"/>
      <c r="E54" s="1040"/>
      <c r="F54" s="1040"/>
      <c r="G54" s="1040"/>
      <c r="H54" s="1040"/>
      <c r="I54" s="1040"/>
      <c r="J54" s="1040"/>
      <c r="K54" s="1040"/>
      <c r="L54" s="1040"/>
      <c r="M54" s="1041"/>
    </row>
    <row r="55" spans="1:13" ht="17.100000000000001" customHeight="1">
      <c r="A55" s="1056"/>
      <c r="B55" s="132" t="s">
        <v>546</v>
      </c>
      <c r="C55" s="1039" t="s">
        <v>79</v>
      </c>
      <c r="D55" s="1040"/>
      <c r="E55" s="1040"/>
      <c r="F55" s="1040"/>
      <c r="G55" s="1040"/>
      <c r="H55" s="1040"/>
      <c r="I55" s="1040"/>
      <c r="J55" s="1040"/>
      <c r="K55" s="1040"/>
      <c r="L55" s="1040"/>
      <c r="M55" s="1041"/>
    </row>
    <row r="56" spans="1:13" ht="15.75" customHeight="1">
      <c r="A56" s="1056"/>
      <c r="B56" s="134" t="s">
        <v>548</v>
      </c>
      <c r="C56" s="1039" t="s">
        <v>614</v>
      </c>
      <c r="D56" s="1040"/>
      <c r="E56" s="1040"/>
      <c r="F56" s="1040"/>
      <c r="G56" s="1040"/>
      <c r="H56" s="1040"/>
      <c r="I56" s="1040"/>
      <c r="J56" s="1040"/>
      <c r="K56" s="1040"/>
      <c r="L56" s="1040"/>
      <c r="M56" s="1041"/>
    </row>
    <row r="57" spans="1:13" ht="15.75" customHeight="1">
      <c r="A57" s="1056"/>
      <c r="B57" s="132" t="s">
        <v>550</v>
      </c>
      <c r="C57" s="1042" t="s">
        <v>197</v>
      </c>
      <c r="D57" s="1040"/>
      <c r="E57" s="1040"/>
      <c r="F57" s="1040"/>
      <c r="G57" s="1040"/>
      <c r="H57" s="1040"/>
      <c r="I57" s="1040"/>
      <c r="J57" s="1040"/>
      <c r="K57" s="1040"/>
      <c r="L57" s="1040"/>
      <c r="M57" s="1041"/>
    </row>
    <row r="58" spans="1:13" ht="18" customHeight="1">
      <c r="A58" s="1057"/>
      <c r="B58" s="132" t="s">
        <v>551</v>
      </c>
      <c r="C58" s="1039" t="s">
        <v>196</v>
      </c>
      <c r="D58" s="1040"/>
      <c r="E58" s="1040"/>
      <c r="F58" s="1040"/>
      <c r="G58" s="1040"/>
      <c r="H58" s="1040"/>
      <c r="I58" s="1040"/>
      <c r="J58" s="1040"/>
      <c r="K58" s="1040"/>
      <c r="L58" s="1040"/>
      <c r="M58" s="1041"/>
    </row>
    <row r="59" spans="1:13" ht="15.75" customHeight="1">
      <c r="A59" s="1055" t="s">
        <v>552</v>
      </c>
      <c r="B59" s="135" t="s">
        <v>553</v>
      </c>
      <c r="C59" s="1039" t="s">
        <v>615</v>
      </c>
      <c r="D59" s="1040"/>
      <c r="E59" s="1040"/>
      <c r="F59" s="1040"/>
      <c r="G59" s="1040"/>
      <c r="H59" s="1040"/>
      <c r="I59" s="1040"/>
      <c r="J59" s="1040"/>
      <c r="K59" s="1040"/>
      <c r="L59" s="1040"/>
      <c r="M59" s="1041"/>
    </row>
    <row r="60" spans="1:13" ht="30" customHeight="1">
      <c r="A60" s="1056"/>
      <c r="B60" s="135" t="s">
        <v>555</v>
      </c>
      <c r="C60" s="1039" t="s">
        <v>616</v>
      </c>
      <c r="D60" s="1040"/>
      <c r="E60" s="1040"/>
      <c r="F60" s="1040"/>
      <c r="G60" s="1040"/>
      <c r="H60" s="1040"/>
      <c r="I60" s="1040"/>
      <c r="J60" s="1040"/>
      <c r="K60" s="1040"/>
      <c r="L60" s="1040"/>
      <c r="M60" s="1041"/>
    </row>
    <row r="61" spans="1:13" ht="30" customHeight="1">
      <c r="A61" s="1056"/>
      <c r="B61" s="136" t="s">
        <v>154</v>
      </c>
      <c r="C61" s="1039" t="s">
        <v>79</v>
      </c>
      <c r="D61" s="1040"/>
      <c r="E61" s="1040"/>
      <c r="F61" s="1040"/>
      <c r="G61" s="1040"/>
      <c r="H61" s="1040"/>
      <c r="I61" s="1040"/>
      <c r="J61" s="1040"/>
      <c r="K61" s="1040"/>
      <c r="L61" s="1040"/>
      <c r="M61" s="1041"/>
    </row>
    <row r="62" spans="1:13">
      <c r="A62" s="41" t="s">
        <v>64</v>
      </c>
      <c r="B62" s="137"/>
      <c r="C62" s="1046"/>
      <c r="D62" s="1133"/>
      <c r="E62" s="1133"/>
      <c r="F62" s="1133"/>
      <c r="G62" s="1133"/>
      <c r="H62" s="1133"/>
      <c r="I62" s="1133"/>
      <c r="J62" s="1133"/>
      <c r="K62" s="1133"/>
      <c r="L62" s="1133"/>
      <c r="M62" s="1134"/>
    </row>
  </sheetData>
  <mergeCells count="50">
    <mergeCell ref="A2:A15"/>
    <mergeCell ref="A16:A52"/>
    <mergeCell ref="A53:A58"/>
    <mergeCell ref="A59:A61"/>
    <mergeCell ref="B8:B10"/>
    <mergeCell ref="B14:B15"/>
    <mergeCell ref="B18:B24"/>
    <mergeCell ref="B25:B28"/>
    <mergeCell ref="B32:B34"/>
    <mergeCell ref="B35:B44"/>
    <mergeCell ref="B45:B48"/>
    <mergeCell ref="C58:M58"/>
    <mergeCell ref="C59:M59"/>
    <mergeCell ref="C60:M60"/>
    <mergeCell ref="C61:M61"/>
    <mergeCell ref="C62:M62"/>
    <mergeCell ref="C53:M53"/>
    <mergeCell ref="C54:M54"/>
    <mergeCell ref="C55:M55"/>
    <mergeCell ref="C56:M56"/>
    <mergeCell ref="C57:M57"/>
    <mergeCell ref="C17:M17"/>
    <mergeCell ref="F43:G43"/>
    <mergeCell ref="H43:I43"/>
    <mergeCell ref="C49:M49"/>
    <mergeCell ref="C50:M50"/>
    <mergeCell ref="F46:F47"/>
    <mergeCell ref="L46:M47"/>
    <mergeCell ref="G46:J47"/>
    <mergeCell ref="C13:M13"/>
    <mergeCell ref="C14:D14"/>
    <mergeCell ref="F14:M14"/>
    <mergeCell ref="C15:M15"/>
    <mergeCell ref="C16:M16"/>
    <mergeCell ref="C10:D10"/>
    <mergeCell ref="F10:G10"/>
    <mergeCell ref="I10:J10"/>
    <mergeCell ref="C11:M11"/>
    <mergeCell ref="C12:M12"/>
    <mergeCell ref="C6:M6"/>
    <mergeCell ref="C7:D7"/>
    <mergeCell ref="I7:M7"/>
    <mergeCell ref="C9:D9"/>
    <mergeCell ref="F9:G9"/>
    <mergeCell ref="I9:J9"/>
    <mergeCell ref="C2:M2"/>
    <mergeCell ref="C3:M3"/>
    <mergeCell ref="C4:E4"/>
    <mergeCell ref="F4:G4"/>
    <mergeCell ref="C5:M5"/>
  </mergeCells>
  <dataValidations count="6">
    <dataValidation allowBlank="1" showInputMessage="1" showErrorMessage="1" prompt="Incluir una ficha por cada indicador, ya sea de producto o de resultado" sqref="B1" xr:uid="{00000000-0002-0000-0A00-000000000000}"/>
    <dataValidation allowBlank="1" showInputMessage="1" showErrorMessage="1" prompt="Seleccione de la lista desplegable" sqref="B4 B7 H7" xr:uid="{00000000-0002-0000-0A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A00-000002000000}"/>
    <dataValidation allowBlank="1" showInputMessage="1" showErrorMessage="1" prompt="Identifique la meta ODS a que le apunta el indicador de producto. Seleccione de la lista desplegable." sqref="E14" xr:uid="{00000000-0002-0000-0A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0A00-000004000000}"/>
    <dataValidation allowBlank="1" showInputMessage="1" showErrorMessage="1" prompt="Identifique el ODS a que le apunta el indicador de producto. Seleccione de la lista desplegable._x000a_" sqref="B14:B15" xr:uid="{00000000-0002-0000-0A00-000005000000}"/>
  </dataValidations>
  <hyperlinks>
    <hyperlink ref="C57" r:id="rId1" xr:uid="{00000000-0004-0000-0A00-000000000000}"/>
  </hyperlinks>
  <pageMargins left="0.7" right="0.7" top="0.75" bottom="0.75" header="0.3" footer="0.3"/>
  <pageSetup paperSize="9" orientation="portrait" horizontalDpi="1200" verticalDpi="12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62"/>
  <sheetViews>
    <sheetView topLeftCell="A22" workbookViewId="0">
      <selection activeCell="D33" sqref="D33"/>
    </sheetView>
  </sheetViews>
  <sheetFormatPr baseColWidth="10" defaultColWidth="11.42578125" defaultRowHeight="15.75"/>
  <cols>
    <col min="1" max="1" width="25.140625" style="56" customWidth="1"/>
    <col min="2" max="2" width="39.140625" style="57" customWidth="1"/>
    <col min="3" max="4" width="22.140625" style="56" customWidth="1"/>
    <col min="5" max="16384" width="11.42578125" style="56"/>
  </cols>
  <sheetData>
    <row r="1" spans="1:13">
      <c r="A1" s="58"/>
      <c r="B1" s="4" t="s">
        <v>617</v>
      </c>
      <c r="C1" s="5"/>
      <c r="D1" s="5"/>
      <c r="E1" s="5"/>
      <c r="F1" s="5"/>
      <c r="G1" s="5"/>
      <c r="H1" s="5"/>
      <c r="I1" s="5"/>
      <c r="J1" s="5"/>
      <c r="K1" s="5"/>
      <c r="L1" s="5"/>
      <c r="M1" s="43"/>
    </row>
    <row r="2" spans="1:13" ht="29.1" customHeight="1">
      <c r="A2" s="1049" t="s">
        <v>470</v>
      </c>
      <c r="B2" s="59" t="s">
        <v>471</v>
      </c>
      <c r="C2" s="1138" t="str">
        <f>'Plan de Acción'!Z26</f>
        <v>Porcentaje de diseño y reglamentación del plan de conectividad distrital</v>
      </c>
      <c r="D2" s="1139"/>
      <c r="E2" s="1139"/>
      <c r="F2" s="1139"/>
      <c r="G2" s="1139"/>
      <c r="H2" s="1139"/>
      <c r="I2" s="1139"/>
      <c r="J2" s="1139"/>
      <c r="K2" s="1139"/>
      <c r="L2" s="1139"/>
      <c r="M2" s="1140"/>
    </row>
    <row r="3" spans="1:13" ht="31.5">
      <c r="A3" s="1050"/>
      <c r="B3" s="60" t="s">
        <v>600</v>
      </c>
      <c r="C3" s="1067" t="s">
        <v>618</v>
      </c>
      <c r="D3" s="1069"/>
      <c r="E3" s="1069"/>
      <c r="F3" s="1069"/>
      <c r="G3" s="1069"/>
      <c r="H3" s="1069"/>
      <c r="I3" s="1069"/>
      <c r="J3" s="1069"/>
      <c r="K3" s="1069"/>
      <c r="L3" s="1069"/>
      <c r="M3" s="1070"/>
    </row>
    <row r="4" spans="1:13" ht="30" customHeight="1">
      <c r="A4" s="1050"/>
      <c r="B4" s="61" t="s">
        <v>150</v>
      </c>
      <c r="C4" s="1141" t="str">
        <f>+'Plan de Acción'!AG26</f>
        <v>Si</v>
      </c>
      <c r="D4" s="1142"/>
      <c r="E4" s="1143"/>
      <c r="F4" s="1144" t="s">
        <v>151</v>
      </c>
      <c r="G4" s="1145"/>
      <c r="H4" s="606">
        <f>+'Plan de Acción'!AH26</f>
        <v>469</v>
      </c>
      <c r="I4" s="44"/>
      <c r="J4" s="44"/>
      <c r="K4" s="44"/>
      <c r="L4" s="44"/>
      <c r="M4" s="139"/>
    </row>
    <row r="5" spans="1:13" ht="30" customHeight="1">
      <c r="A5" s="1050"/>
      <c r="B5" s="61" t="s">
        <v>475</v>
      </c>
      <c r="C5" s="1067" t="s">
        <v>476</v>
      </c>
      <c r="D5" s="1069"/>
      <c r="E5" s="1069"/>
      <c r="F5" s="1069"/>
      <c r="G5" s="1069"/>
      <c r="H5" s="1069"/>
      <c r="I5" s="1069"/>
      <c r="J5" s="1069"/>
      <c r="K5" s="1069"/>
      <c r="L5" s="1069"/>
      <c r="M5" s="1070"/>
    </row>
    <row r="6" spans="1:13" ht="15.75" customHeight="1">
      <c r="A6" s="1050"/>
      <c r="B6" s="61" t="s">
        <v>477</v>
      </c>
      <c r="C6" s="1017" t="s">
        <v>478</v>
      </c>
      <c r="D6" s="1018"/>
      <c r="E6" s="1018"/>
      <c r="F6" s="1018"/>
      <c r="G6" s="1018"/>
      <c r="H6" s="1018"/>
      <c r="I6" s="1018"/>
      <c r="J6" s="1018"/>
      <c r="K6" s="1018"/>
      <c r="L6" s="1018"/>
      <c r="M6" s="1019"/>
    </row>
    <row r="7" spans="1:13">
      <c r="A7" s="1050"/>
      <c r="B7" s="60" t="s">
        <v>479</v>
      </c>
      <c r="C7" s="1020" t="str">
        <f>+'Plan de Acción'!CM26</f>
        <v>Gestión Pública</v>
      </c>
      <c r="D7" s="1021"/>
      <c r="E7" s="63"/>
      <c r="F7" s="63"/>
      <c r="G7" s="64"/>
      <c r="H7" s="65" t="s">
        <v>154</v>
      </c>
      <c r="I7" s="1146" t="str">
        <f>+'Plan de Acción'!CN35</f>
        <v>Secretaría General</v>
      </c>
      <c r="J7" s="1021"/>
      <c r="K7" s="1021"/>
      <c r="L7" s="1021"/>
      <c r="M7" s="1147"/>
    </row>
    <row r="8" spans="1:13">
      <c r="A8" s="1050"/>
      <c r="B8" s="1135" t="s">
        <v>481</v>
      </c>
      <c r="C8" s="66"/>
      <c r="D8" s="67"/>
      <c r="E8" s="67"/>
      <c r="F8" s="67"/>
      <c r="G8" s="67"/>
      <c r="H8" s="67"/>
      <c r="I8" s="67"/>
      <c r="J8" s="67"/>
      <c r="K8" s="67"/>
      <c r="L8" s="140"/>
      <c r="M8" s="141"/>
    </row>
    <row r="9" spans="1:13">
      <c r="A9" s="1050"/>
      <c r="B9" s="1136"/>
      <c r="C9" s="1025" t="str">
        <f>+'Plan de Acción'!CN26</f>
        <v>Secretaría General</v>
      </c>
      <c r="D9" s="1026"/>
      <c r="E9" s="69"/>
      <c r="F9" s="1026" t="s">
        <v>79</v>
      </c>
      <c r="G9" s="1026"/>
      <c r="H9" s="69"/>
      <c r="I9" s="1026"/>
      <c r="J9" s="1026"/>
      <c r="K9" s="69"/>
      <c r="L9" s="94"/>
      <c r="M9" s="142"/>
    </row>
    <row r="10" spans="1:13">
      <c r="A10" s="1050"/>
      <c r="B10" s="1137"/>
      <c r="C10" s="1025" t="s">
        <v>482</v>
      </c>
      <c r="D10" s="1026"/>
      <c r="E10" s="68"/>
      <c r="F10" s="1026" t="s">
        <v>482</v>
      </c>
      <c r="G10" s="1026"/>
      <c r="H10" s="68"/>
      <c r="I10" s="1026" t="s">
        <v>482</v>
      </c>
      <c r="J10" s="1026"/>
      <c r="K10" s="68"/>
      <c r="L10" s="131"/>
      <c r="M10" s="143"/>
    </row>
    <row r="11" spans="1:13" ht="110.25" customHeight="1">
      <c r="A11" s="1050"/>
      <c r="B11" s="60" t="s">
        <v>483</v>
      </c>
      <c r="C11" s="1148" t="s">
        <v>619</v>
      </c>
      <c r="D11" s="1149"/>
      <c r="E11" s="1149"/>
      <c r="F11" s="1149"/>
      <c r="G11" s="1149"/>
      <c r="H11" s="1149"/>
      <c r="I11" s="1149"/>
      <c r="J11" s="1149"/>
      <c r="K11" s="1149"/>
      <c r="L11" s="1149"/>
      <c r="M11" s="1150"/>
    </row>
    <row r="12" spans="1:13" ht="270.95" customHeight="1">
      <c r="A12" s="1050"/>
      <c r="B12" s="60" t="s">
        <v>603</v>
      </c>
      <c r="C12" s="1036" t="s">
        <v>620</v>
      </c>
      <c r="D12" s="1037"/>
      <c r="E12" s="1037"/>
      <c r="F12" s="1037"/>
      <c r="G12" s="1037"/>
      <c r="H12" s="1037"/>
      <c r="I12" s="1037"/>
      <c r="J12" s="1037"/>
      <c r="K12" s="1037"/>
      <c r="L12" s="1037"/>
      <c r="M12" s="1038"/>
    </row>
    <row r="13" spans="1:13" ht="31.5">
      <c r="A13" s="1050"/>
      <c r="B13" s="60" t="s">
        <v>605</v>
      </c>
      <c r="C13" s="1071" t="s">
        <v>606</v>
      </c>
      <c r="D13" s="1072"/>
      <c r="E13" s="1072"/>
      <c r="F13" s="1072"/>
      <c r="G13" s="1072"/>
      <c r="H13" s="1072"/>
      <c r="I13" s="1072"/>
      <c r="J13" s="1072"/>
      <c r="K13" s="1072"/>
      <c r="L13" s="1072"/>
      <c r="M13" s="1073"/>
    </row>
    <row r="14" spans="1:13" ht="40.5" customHeight="1">
      <c r="A14" s="1050"/>
      <c r="B14" s="1135" t="s">
        <v>607</v>
      </c>
      <c r="C14" s="1095" t="str">
        <f>+'Plan de Acción'!AC26</f>
        <v>Industria, innovación e infraestructura</v>
      </c>
      <c r="D14" s="1031"/>
      <c r="E14" s="73" t="s">
        <v>608</v>
      </c>
      <c r="F14" s="1151" t="str">
        <f>+'Plan de Acción'!AD26</f>
        <v>Aumento del acceso a TIC e Internet</v>
      </c>
      <c r="G14" s="1037"/>
      <c r="H14" s="1037"/>
      <c r="I14" s="1037"/>
      <c r="J14" s="1037"/>
      <c r="K14" s="1037"/>
      <c r="L14" s="1037"/>
      <c r="M14" s="1038"/>
    </row>
    <row r="15" spans="1:13">
      <c r="A15" s="1050"/>
      <c r="B15" s="1136"/>
      <c r="C15" s="1095"/>
      <c r="D15" s="1031"/>
      <c r="E15" s="1031"/>
      <c r="F15" s="1031"/>
      <c r="G15" s="1031"/>
      <c r="H15" s="1031"/>
      <c r="I15" s="1031"/>
      <c r="J15" s="1031"/>
      <c r="K15" s="1031"/>
      <c r="L15" s="1031"/>
      <c r="M15" s="1096"/>
    </row>
    <row r="16" spans="1:13" ht="27.95" customHeight="1">
      <c r="A16" s="1052" t="s">
        <v>48</v>
      </c>
      <c r="B16" s="75" t="s">
        <v>138</v>
      </c>
      <c r="C16" s="1036" t="s">
        <v>621</v>
      </c>
      <c r="D16" s="1037"/>
      <c r="E16" s="1037"/>
      <c r="F16" s="1037"/>
      <c r="G16" s="1037"/>
      <c r="H16" s="1037"/>
      <c r="I16" s="1037"/>
      <c r="J16" s="1037"/>
      <c r="K16" s="1037"/>
      <c r="L16" s="1037"/>
      <c r="M16" s="1038"/>
    </row>
    <row r="17" spans="1:13" ht="42" customHeight="1">
      <c r="A17" s="1053"/>
      <c r="B17" s="75" t="s">
        <v>609</v>
      </c>
      <c r="C17" s="1036" t="str">
        <f>+'Plan de Acción'!AA26</f>
        <v>N° de componentes del plan de conectividad distrital diseñados * 100 / N° Total de componentes del plan de conectividad distrital reglamentados</v>
      </c>
      <c r="D17" s="1037"/>
      <c r="E17" s="1037"/>
      <c r="F17" s="1037"/>
      <c r="G17" s="1037"/>
      <c r="H17" s="1037"/>
      <c r="I17" s="1037"/>
      <c r="J17" s="1037"/>
      <c r="K17" s="1037"/>
      <c r="L17" s="1037"/>
      <c r="M17" s="1038"/>
    </row>
    <row r="18" spans="1:13" ht="8.25" customHeight="1">
      <c r="A18" s="1053"/>
      <c r="B18" s="1058" t="s">
        <v>486</v>
      </c>
      <c r="C18" s="76"/>
      <c r="D18" s="77"/>
      <c r="E18" s="77"/>
      <c r="F18" s="77"/>
      <c r="G18" s="77"/>
      <c r="H18" s="77"/>
      <c r="I18" s="77"/>
      <c r="J18" s="77"/>
      <c r="K18" s="77"/>
      <c r="L18" s="77"/>
      <c r="M18" s="146"/>
    </row>
    <row r="19" spans="1:13" ht="9" customHeight="1">
      <c r="A19" s="1053"/>
      <c r="B19" s="1059"/>
      <c r="C19" s="78"/>
      <c r="D19" s="79"/>
      <c r="E19" s="80"/>
      <c r="F19" s="79"/>
      <c r="G19" s="80"/>
      <c r="H19" s="79"/>
      <c r="I19" s="80"/>
      <c r="J19" s="79"/>
      <c r="K19" s="80"/>
      <c r="L19" s="80"/>
      <c r="M19" s="147"/>
    </row>
    <row r="20" spans="1:13">
      <c r="A20" s="1053"/>
      <c r="B20" s="1059"/>
      <c r="C20" s="81" t="s">
        <v>487</v>
      </c>
      <c r="D20" s="82"/>
      <c r="E20" s="83" t="s">
        <v>488</v>
      </c>
      <c r="F20" s="82"/>
      <c r="G20" s="83" t="s">
        <v>489</v>
      </c>
      <c r="H20" s="82"/>
      <c r="I20" s="83" t="s">
        <v>490</v>
      </c>
      <c r="J20" s="148"/>
      <c r="K20" s="83"/>
      <c r="L20" s="83"/>
      <c r="M20" s="149"/>
    </row>
    <row r="21" spans="1:13">
      <c r="A21" s="1053"/>
      <c r="B21" s="1059"/>
      <c r="C21" s="81" t="s">
        <v>491</v>
      </c>
      <c r="D21" s="84"/>
      <c r="E21" s="83" t="s">
        <v>492</v>
      </c>
      <c r="F21" s="85"/>
      <c r="G21" s="83" t="s">
        <v>493</v>
      </c>
      <c r="H21" s="85"/>
      <c r="I21" s="83"/>
      <c r="J21" s="86"/>
      <c r="K21" s="83"/>
      <c r="L21" s="83"/>
      <c r="M21" s="149"/>
    </row>
    <row r="22" spans="1:13">
      <c r="A22" s="1053"/>
      <c r="B22" s="1059"/>
      <c r="C22" s="81" t="s">
        <v>494</v>
      </c>
      <c r="D22" s="84"/>
      <c r="E22" s="83" t="s">
        <v>495</v>
      </c>
      <c r="F22" s="84"/>
      <c r="G22" s="83"/>
      <c r="H22" s="86"/>
      <c r="I22" s="83"/>
      <c r="J22" s="86"/>
      <c r="K22" s="83"/>
      <c r="L22" s="83"/>
      <c r="M22" s="149"/>
    </row>
    <row r="23" spans="1:13">
      <c r="A23" s="1053"/>
      <c r="B23" s="1059"/>
      <c r="C23" s="81" t="s">
        <v>496</v>
      </c>
      <c r="D23" s="85" t="s">
        <v>497</v>
      </c>
      <c r="E23" s="83" t="s">
        <v>498</v>
      </c>
      <c r="F23" s="1028" t="s">
        <v>622</v>
      </c>
      <c r="G23" s="1028"/>
      <c r="H23" s="1028"/>
      <c r="I23" s="1028"/>
      <c r="J23" s="1028"/>
      <c r="K23" s="1028"/>
      <c r="L23" s="1028"/>
      <c r="M23" s="1029"/>
    </row>
    <row r="24" spans="1:13" ht="9.75" customHeight="1">
      <c r="A24" s="1053"/>
      <c r="B24" s="1060"/>
      <c r="C24" s="88"/>
      <c r="D24" s="89"/>
      <c r="E24" s="89"/>
      <c r="F24" s="89"/>
      <c r="G24" s="89"/>
      <c r="H24" s="89"/>
      <c r="I24" s="89"/>
      <c r="J24" s="89"/>
      <c r="K24" s="89"/>
      <c r="L24" s="89"/>
      <c r="M24" s="150"/>
    </row>
    <row r="25" spans="1:13">
      <c r="A25" s="1053"/>
      <c r="B25" s="1058" t="s">
        <v>500</v>
      </c>
      <c r="C25" s="90"/>
      <c r="D25" s="91"/>
      <c r="E25" s="91"/>
      <c r="F25" s="91"/>
      <c r="G25" s="91"/>
      <c r="H25" s="91"/>
      <c r="I25" s="91"/>
      <c r="J25" s="91"/>
      <c r="K25" s="91"/>
      <c r="L25" s="140"/>
      <c r="M25" s="141"/>
    </row>
    <row r="26" spans="1:13">
      <c r="A26" s="1053"/>
      <c r="B26" s="1059"/>
      <c r="C26" s="81" t="s">
        <v>501</v>
      </c>
      <c r="D26" s="85"/>
      <c r="E26" s="92"/>
      <c r="F26" s="83" t="s">
        <v>502</v>
      </c>
      <c r="G26" s="84"/>
      <c r="H26" s="92"/>
      <c r="I26" s="83" t="s">
        <v>503</v>
      </c>
      <c r="J26" s="84" t="s">
        <v>497</v>
      </c>
      <c r="K26" s="92"/>
      <c r="L26" s="94"/>
      <c r="M26" s="142"/>
    </row>
    <row r="27" spans="1:13">
      <c r="A27" s="1053"/>
      <c r="B27" s="1059"/>
      <c r="C27" s="81" t="s">
        <v>504</v>
      </c>
      <c r="D27" s="93"/>
      <c r="E27" s="94"/>
      <c r="F27" s="83" t="s">
        <v>505</v>
      </c>
      <c r="G27" s="85"/>
      <c r="H27" s="94"/>
      <c r="I27" s="151"/>
      <c r="J27" s="94"/>
      <c r="K27" s="69"/>
      <c r="L27" s="94"/>
      <c r="M27" s="142"/>
    </row>
    <row r="28" spans="1:13">
      <c r="A28" s="1053"/>
      <c r="B28" s="1060"/>
      <c r="C28" s="95"/>
      <c r="D28" s="96"/>
      <c r="E28" s="96"/>
      <c r="F28" s="96"/>
      <c r="G28" s="96"/>
      <c r="H28" s="96"/>
      <c r="I28" s="96"/>
      <c r="J28" s="96"/>
      <c r="K28" s="96"/>
      <c r="L28" s="131"/>
      <c r="M28" s="143"/>
    </row>
    <row r="29" spans="1:13">
      <c r="A29" s="1053"/>
      <c r="B29" s="97" t="s">
        <v>506</v>
      </c>
      <c r="C29" s="98"/>
      <c r="D29" s="99"/>
      <c r="E29" s="99"/>
      <c r="F29" s="99"/>
      <c r="G29" s="99"/>
      <c r="H29" s="99"/>
      <c r="I29" s="99"/>
      <c r="J29" s="99"/>
      <c r="K29" s="99"/>
      <c r="L29" s="99"/>
      <c r="M29" s="152"/>
    </row>
    <row r="30" spans="1:13">
      <c r="A30" s="1053"/>
      <c r="B30" s="97"/>
      <c r="C30" s="100" t="s">
        <v>507</v>
      </c>
      <c r="D30" s="715" t="s">
        <v>208</v>
      </c>
      <c r="E30" s="92"/>
      <c r="F30" s="102" t="s">
        <v>508</v>
      </c>
      <c r="G30" s="85"/>
      <c r="H30" s="92"/>
      <c r="I30" s="102" t="s">
        <v>509</v>
      </c>
      <c r="J30" s="153"/>
      <c r="K30" s="72"/>
      <c r="L30" s="154"/>
      <c r="M30" s="155"/>
    </row>
    <row r="31" spans="1:13">
      <c r="A31" s="1053"/>
      <c r="B31" s="61"/>
      <c r="C31" s="88"/>
      <c r="D31" s="89"/>
      <c r="E31" s="89"/>
      <c r="F31" s="89"/>
      <c r="G31" s="89"/>
      <c r="H31" s="89"/>
      <c r="I31" s="89"/>
      <c r="J31" s="89"/>
      <c r="K31" s="89"/>
      <c r="L31" s="89"/>
      <c r="M31" s="150"/>
    </row>
    <row r="32" spans="1:13">
      <c r="A32" s="1053"/>
      <c r="B32" s="1058" t="s">
        <v>511</v>
      </c>
      <c r="C32" s="103"/>
      <c r="D32" s="104"/>
      <c r="E32" s="104"/>
      <c r="F32" s="104"/>
      <c r="G32" s="104"/>
      <c r="H32" s="104"/>
      <c r="I32" s="104"/>
      <c r="J32" s="104"/>
      <c r="K32" s="104"/>
      <c r="L32" s="140"/>
      <c r="M32" s="141"/>
    </row>
    <row r="33" spans="1:13">
      <c r="A33" s="1053"/>
      <c r="B33" s="1059"/>
      <c r="C33" s="105" t="s">
        <v>512</v>
      </c>
      <c r="D33" s="106">
        <v>2023</v>
      </c>
      <c r="E33" s="107"/>
      <c r="F33" s="92" t="s">
        <v>513</v>
      </c>
      <c r="G33" s="108" t="s">
        <v>623</v>
      </c>
      <c r="H33" s="107"/>
      <c r="I33" s="102"/>
      <c r="J33" s="107"/>
      <c r="K33" s="107"/>
      <c r="L33" s="94"/>
      <c r="M33" s="142"/>
    </row>
    <row r="34" spans="1:13">
      <c r="A34" s="1053"/>
      <c r="B34" s="1060"/>
      <c r="C34" s="88"/>
      <c r="D34" s="109"/>
      <c r="E34" s="110"/>
      <c r="F34" s="89"/>
      <c r="G34" s="110"/>
      <c r="H34" s="110"/>
      <c r="I34" s="156"/>
      <c r="J34" s="110"/>
      <c r="K34" s="110"/>
      <c r="L34" s="131"/>
      <c r="M34" s="143"/>
    </row>
    <row r="35" spans="1:13">
      <c r="A35" s="1053"/>
      <c r="B35" s="1058" t="s">
        <v>514</v>
      </c>
      <c r="C35" s="111"/>
      <c r="D35" s="112"/>
      <c r="E35" s="112"/>
      <c r="F35" s="112"/>
      <c r="G35" s="112"/>
      <c r="H35" s="112"/>
      <c r="I35" s="112"/>
      <c r="J35" s="112"/>
      <c r="K35" s="112"/>
      <c r="L35" s="112"/>
      <c r="M35" s="157"/>
    </row>
    <row r="36" spans="1:13">
      <c r="A36" s="1053"/>
      <c r="B36" s="1059"/>
      <c r="C36" s="113"/>
      <c r="D36" s="114" t="s">
        <v>515</v>
      </c>
      <c r="E36" s="114"/>
      <c r="F36" s="114" t="s">
        <v>516</v>
      </c>
      <c r="G36" s="114"/>
      <c r="H36" s="115" t="s">
        <v>517</v>
      </c>
      <c r="I36" s="115"/>
      <c r="J36" s="115" t="s">
        <v>518</v>
      </c>
      <c r="K36" s="114"/>
      <c r="L36" s="114" t="s">
        <v>519</v>
      </c>
      <c r="M36" s="158"/>
    </row>
    <row r="37" spans="1:13">
      <c r="A37" s="1053"/>
      <c r="B37" s="1059"/>
      <c r="C37" s="113"/>
      <c r="D37" s="118">
        <f>+'Plan de Acción'!AM26</f>
        <v>1</v>
      </c>
      <c r="E37" s="117"/>
      <c r="F37" s="118"/>
      <c r="G37" s="117"/>
      <c r="H37" s="118"/>
      <c r="I37" s="117"/>
      <c r="J37" s="118"/>
      <c r="K37" s="117"/>
      <c r="L37" s="118"/>
      <c r="M37" s="159"/>
    </row>
    <row r="38" spans="1:13">
      <c r="A38" s="1053"/>
      <c r="B38" s="1059"/>
      <c r="C38" s="113"/>
      <c r="D38" s="114" t="s">
        <v>520</v>
      </c>
      <c r="E38" s="114"/>
      <c r="F38" s="114" t="s">
        <v>521</v>
      </c>
      <c r="G38" s="114"/>
      <c r="H38" s="115" t="s">
        <v>522</v>
      </c>
      <c r="I38" s="115"/>
      <c r="J38" s="115" t="s">
        <v>523</v>
      </c>
      <c r="K38" s="114"/>
      <c r="L38" s="114" t="s">
        <v>524</v>
      </c>
      <c r="M38" s="147"/>
    </row>
    <row r="39" spans="1:13">
      <c r="A39" s="1053"/>
      <c r="B39" s="1059"/>
      <c r="C39" s="113"/>
      <c r="D39" s="118"/>
      <c r="E39" s="117"/>
      <c r="F39" s="118"/>
      <c r="G39" s="117"/>
      <c r="H39" s="118"/>
      <c r="I39" s="117"/>
      <c r="J39" s="118"/>
      <c r="K39" s="117"/>
      <c r="L39" s="118"/>
      <c r="M39" s="159"/>
    </row>
    <row r="40" spans="1:13">
      <c r="A40" s="1053"/>
      <c r="B40" s="1059"/>
      <c r="C40" s="113"/>
      <c r="D40" s="114" t="s">
        <v>525</v>
      </c>
      <c r="E40" s="114"/>
      <c r="F40" s="114" t="s">
        <v>526</v>
      </c>
      <c r="G40" s="114"/>
      <c r="H40" s="115" t="s">
        <v>527</v>
      </c>
      <c r="I40" s="115"/>
      <c r="J40" s="115" t="s">
        <v>528</v>
      </c>
      <c r="K40" s="114"/>
      <c r="L40" s="114" t="s">
        <v>529</v>
      </c>
      <c r="M40" s="147"/>
    </row>
    <row r="41" spans="1:13">
      <c r="A41" s="1053"/>
      <c r="B41" s="1059"/>
      <c r="C41" s="113"/>
      <c r="D41" s="118"/>
      <c r="E41" s="117"/>
      <c r="F41" s="118"/>
      <c r="G41" s="117"/>
      <c r="H41" s="118"/>
      <c r="I41" s="117"/>
      <c r="J41" s="118"/>
      <c r="K41" s="117"/>
      <c r="L41" s="118"/>
      <c r="M41" s="159"/>
    </row>
    <row r="42" spans="1:13">
      <c r="A42" s="1053"/>
      <c r="B42" s="1059"/>
      <c r="C42" s="113"/>
      <c r="D42" s="119" t="s">
        <v>529</v>
      </c>
      <c r="E42" s="120"/>
      <c r="F42" s="119" t="s">
        <v>530</v>
      </c>
      <c r="G42" s="120"/>
      <c r="H42" s="121"/>
      <c r="I42" s="160"/>
      <c r="J42" s="121"/>
      <c r="K42" s="160"/>
      <c r="L42" s="121"/>
      <c r="M42" s="161"/>
    </row>
    <row r="43" spans="1:13">
      <c r="A43" s="1053"/>
      <c r="B43" s="1059"/>
      <c r="C43" s="113"/>
      <c r="D43" s="118"/>
      <c r="E43" s="117"/>
      <c r="F43" s="1124">
        <v>1</v>
      </c>
      <c r="G43" s="1125"/>
      <c r="H43" s="1126"/>
      <c r="I43" s="1126"/>
      <c r="J43" s="123"/>
      <c r="K43" s="114"/>
      <c r="L43" s="123"/>
      <c r="M43" s="162"/>
    </row>
    <row r="44" spans="1:13">
      <c r="A44" s="1053"/>
      <c r="B44" s="1059"/>
      <c r="C44" s="124"/>
      <c r="D44" s="119"/>
      <c r="E44" s="120"/>
      <c r="F44" s="119"/>
      <c r="G44" s="120"/>
      <c r="H44" s="125"/>
      <c r="I44" s="163"/>
      <c r="J44" s="125"/>
      <c r="K44" s="163"/>
      <c r="L44" s="125"/>
      <c r="M44" s="164"/>
    </row>
    <row r="45" spans="1:13" ht="18" customHeight="1">
      <c r="A45" s="1053"/>
      <c r="B45" s="1058" t="s">
        <v>531</v>
      </c>
      <c r="C45" s="90"/>
      <c r="D45" s="91"/>
      <c r="E45" s="91"/>
      <c r="F45" s="91"/>
      <c r="G45" s="91"/>
      <c r="H45" s="91"/>
      <c r="I45" s="91"/>
      <c r="J45" s="91"/>
      <c r="K45" s="91"/>
      <c r="L45" s="94"/>
      <c r="M45" s="142"/>
    </row>
    <row r="46" spans="1:13">
      <c r="A46" s="1053"/>
      <c r="B46" s="1059"/>
      <c r="C46" s="126"/>
      <c r="D46" s="127" t="s">
        <v>532</v>
      </c>
      <c r="E46" s="128" t="s">
        <v>533</v>
      </c>
      <c r="F46" s="1061" t="s">
        <v>534</v>
      </c>
      <c r="G46" s="1062"/>
      <c r="H46" s="1062"/>
      <c r="I46" s="1062"/>
      <c r="J46" s="1062"/>
      <c r="K46" s="165" t="s">
        <v>498</v>
      </c>
      <c r="L46" s="1063"/>
      <c r="M46" s="1064"/>
    </row>
    <row r="47" spans="1:13">
      <c r="A47" s="1053"/>
      <c r="B47" s="1059"/>
      <c r="C47" s="126"/>
      <c r="D47" s="129"/>
      <c r="E47" s="84" t="s">
        <v>624</v>
      </c>
      <c r="F47" s="1061"/>
      <c r="G47" s="1062"/>
      <c r="H47" s="1062"/>
      <c r="I47" s="1062"/>
      <c r="J47" s="1062"/>
      <c r="K47" s="94"/>
      <c r="L47" s="1065"/>
      <c r="M47" s="1066"/>
    </row>
    <row r="48" spans="1:13">
      <c r="A48" s="1053"/>
      <c r="B48" s="1060"/>
      <c r="C48" s="130"/>
      <c r="D48" s="131"/>
      <c r="E48" s="131"/>
      <c r="F48" s="131"/>
      <c r="G48" s="131"/>
      <c r="H48" s="131"/>
      <c r="I48" s="131"/>
      <c r="J48" s="131"/>
      <c r="K48" s="131"/>
      <c r="L48" s="94"/>
      <c r="M48" s="142"/>
    </row>
    <row r="49" spans="1:13" ht="120.75" customHeight="1">
      <c r="A49" s="1053"/>
      <c r="B49" s="60" t="s">
        <v>536</v>
      </c>
      <c r="C49" s="1036" t="s">
        <v>625</v>
      </c>
      <c r="D49" s="1037"/>
      <c r="E49" s="1037"/>
      <c r="F49" s="1037"/>
      <c r="G49" s="1037"/>
      <c r="H49" s="1037"/>
      <c r="I49" s="1037"/>
      <c r="J49" s="1037"/>
      <c r="K49" s="1037"/>
      <c r="L49" s="1037"/>
      <c r="M49" s="1038"/>
    </row>
    <row r="50" spans="1:13">
      <c r="A50" s="1053"/>
      <c r="B50" s="75" t="s">
        <v>538</v>
      </c>
      <c r="C50" s="1095" t="s">
        <v>549</v>
      </c>
      <c r="D50" s="1031"/>
      <c r="E50" s="1031"/>
      <c r="F50" s="1031"/>
      <c r="G50" s="1031"/>
      <c r="H50" s="1031"/>
      <c r="I50" s="1031"/>
      <c r="J50" s="1031"/>
      <c r="K50" s="1031"/>
      <c r="L50" s="1031"/>
      <c r="M50" s="1096"/>
    </row>
    <row r="51" spans="1:13">
      <c r="A51" s="1053"/>
      <c r="B51" s="75" t="s">
        <v>540</v>
      </c>
      <c r="C51" s="70">
        <v>30</v>
      </c>
      <c r="D51" s="71"/>
      <c r="E51" s="71"/>
      <c r="F51" s="71"/>
      <c r="G51" s="71"/>
      <c r="H51" s="71"/>
      <c r="I51" s="71"/>
      <c r="J51" s="71"/>
      <c r="K51" s="71"/>
      <c r="L51" s="71"/>
      <c r="M51" s="144"/>
    </row>
    <row r="52" spans="1:13">
      <c r="A52" s="1053"/>
      <c r="B52" s="75" t="s">
        <v>541</v>
      </c>
      <c r="C52" s="70">
        <v>2024</v>
      </c>
      <c r="D52" s="71"/>
      <c r="E52" s="71"/>
      <c r="F52" s="71"/>
      <c r="G52" s="71"/>
      <c r="H52" s="71"/>
      <c r="I52" s="71"/>
      <c r="J52" s="71"/>
      <c r="K52" s="71"/>
      <c r="L52" s="71"/>
      <c r="M52" s="144"/>
    </row>
    <row r="53" spans="1:13" ht="15.75" customHeight="1">
      <c r="A53" s="1055" t="s">
        <v>60</v>
      </c>
      <c r="B53" s="132" t="s">
        <v>542</v>
      </c>
      <c r="C53" s="1039" t="s">
        <v>543</v>
      </c>
      <c r="D53" s="1040"/>
      <c r="E53" s="1040"/>
      <c r="F53" s="1040"/>
      <c r="G53" s="1040"/>
      <c r="H53" s="1040"/>
      <c r="I53" s="1040"/>
      <c r="J53" s="1040"/>
      <c r="K53" s="1040"/>
      <c r="L53" s="1040"/>
      <c r="M53" s="1041"/>
    </row>
    <row r="54" spans="1:13">
      <c r="A54" s="1056"/>
      <c r="B54" s="132" t="s">
        <v>544</v>
      </c>
      <c r="C54" s="1039" t="s">
        <v>545</v>
      </c>
      <c r="D54" s="1040"/>
      <c r="E54" s="1040"/>
      <c r="F54" s="1040"/>
      <c r="G54" s="1040"/>
      <c r="H54" s="1040"/>
      <c r="I54" s="1040"/>
      <c r="J54" s="1040"/>
      <c r="K54" s="1040"/>
      <c r="L54" s="1040"/>
      <c r="M54" s="1041"/>
    </row>
    <row r="55" spans="1:13">
      <c r="A55" s="1056"/>
      <c r="B55" s="132" t="s">
        <v>546</v>
      </c>
      <c r="C55" s="1039" t="s">
        <v>547</v>
      </c>
      <c r="D55" s="1040"/>
      <c r="E55" s="1040"/>
      <c r="F55" s="1040"/>
      <c r="G55" s="1040"/>
      <c r="H55" s="1040"/>
      <c r="I55" s="1040"/>
      <c r="J55" s="1040"/>
      <c r="K55" s="1040"/>
      <c r="L55" s="1040"/>
      <c r="M55" s="1041"/>
    </row>
    <row r="56" spans="1:13" ht="15.75" customHeight="1">
      <c r="A56" s="1056"/>
      <c r="B56" s="134" t="s">
        <v>548</v>
      </c>
      <c r="C56" s="1039" t="s">
        <v>549</v>
      </c>
      <c r="D56" s="1040"/>
      <c r="E56" s="1040"/>
      <c r="F56" s="1040"/>
      <c r="G56" s="1040"/>
      <c r="H56" s="1040"/>
      <c r="I56" s="1040"/>
      <c r="J56" s="1040"/>
      <c r="K56" s="1040"/>
      <c r="L56" s="1040"/>
      <c r="M56" s="1041"/>
    </row>
    <row r="57" spans="1:13" ht="15.75" customHeight="1">
      <c r="A57" s="1056"/>
      <c r="B57" s="132" t="s">
        <v>550</v>
      </c>
      <c r="C57" s="1042" t="s">
        <v>201</v>
      </c>
      <c r="D57" s="1040"/>
      <c r="E57" s="1040"/>
      <c r="F57" s="1040"/>
      <c r="G57" s="1040"/>
      <c r="H57" s="1040"/>
      <c r="I57" s="1040"/>
      <c r="J57" s="1040"/>
      <c r="K57" s="1040"/>
      <c r="L57" s="1040"/>
      <c r="M57" s="1041"/>
    </row>
    <row r="58" spans="1:13">
      <c r="A58" s="1057"/>
      <c r="B58" s="132" t="s">
        <v>551</v>
      </c>
      <c r="C58" s="1039" t="s">
        <v>200</v>
      </c>
      <c r="D58" s="1040"/>
      <c r="E58" s="1040"/>
      <c r="F58" s="1040"/>
      <c r="G58" s="1040"/>
      <c r="H58" s="1040"/>
      <c r="I58" s="1040"/>
      <c r="J58" s="1040"/>
      <c r="K58" s="1040"/>
      <c r="L58" s="1040"/>
      <c r="M58" s="1041"/>
    </row>
    <row r="59" spans="1:13" ht="15.75" customHeight="1">
      <c r="A59" s="1055" t="s">
        <v>552</v>
      </c>
      <c r="B59" s="135" t="s">
        <v>553</v>
      </c>
      <c r="C59" s="1039" t="s">
        <v>554</v>
      </c>
      <c r="D59" s="1040"/>
      <c r="E59" s="1040"/>
      <c r="F59" s="1040"/>
      <c r="G59" s="1040"/>
      <c r="H59" s="1040"/>
      <c r="I59" s="1040"/>
      <c r="J59" s="1040"/>
      <c r="K59" s="1040"/>
      <c r="L59" s="1040"/>
      <c r="M59" s="1041"/>
    </row>
    <row r="60" spans="1:13" ht="30" customHeight="1">
      <c r="A60" s="1056"/>
      <c r="B60" s="135" t="s">
        <v>555</v>
      </c>
      <c r="C60" s="1039" t="s">
        <v>556</v>
      </c>
      <c r="D60" s="1040"/>
      <c r="E60" s="1040"/>
      <c r="F60" s="1040"/>
      <c r="G60" s="1040"/>
      <c r="H60" s="1040"/>
      <c r="I60" s="1040"/>
      <c r="J60" s="1040"/>
      <c r="K60" s="1040"/>
      <c r="L60" s="1040"/>
      <c r="M60" s="1041"/>
    </row>
    <row r="61" spans="1:13" ht="30" customHeight="1">
      <c r="A61" s="1056"/>
      <c r="B61" s="136" t="s">
        <v>154</v>
      </c>
      <c r="C61" s="1039" t="s">
        <v>547</v>
      </c>
      <c r="D61" s="1040"/>
      <c r="E61" s="1040"/>
      <c r="F61" s="1040"/>
      <c r="G61" s="1040"/>
      <c r="H61" s="1040"/>
      <c r="I61" s="1040"/>
      <c r="J61" s="1040"/>
      <c r="K61" s="1040"/>
      <c r="L61" s="1040"/>
      <c r="M61" s="1041"/>
    </row>
    <row r="62" spans="1:13">
      <c r="A62" s="41" t="s">
        <v>64</v>
      </c>
      <c r="B62" s="137"/>
      <c r="C62" s="1046"/>
      <c r="D62" s="1133"/>
      <c r="E62" s="1133"/>
      <c r="F62" s="1133"/>
      <c r="G62" s="1133"/>
      <c r="H62" s="1133"/>
      <c r="I62" s="1133"/>
      <c r="J62" s="1133"/>
      <c r="K62" s="1133"/>
      <c r="L62" s="1133"/>
      <c r="M62" s="1134"/>
    </row>
  </sheetData>
  <mergeCells count="51">
    <mergeCell ref="C62:M62"/>
    <mergeCell ref="A2:A15"/>
    <mergeCell ref="A16:A52"/>
    <mergeCell ref="A53:A58"/>
    <mergeCell ref="A59:A61"/>
    <mergeCell ref="B8:B10"/>
    <mergeCell ref="B14:B15"/>
    <mergeCell ref="B18:B24"/>
    <mergeCell ref="B25:B28"/>
    <mergeCell ref="B32:B34"/>
    <mergeCell ref="B35:B44"/>
    <mergeCell ref="B45:B48"/>
    <mergeCell ref="F46:F47"/>
    <mergeCell ref="L46:M47"/>
    <mergeCell ref="G46:J47"/>
    <mergeCell ref="C57:M57"/>
    <mergeCell ref="C58:M58"/>
    <mergeCell ref="C59:M59"/>
    <mergeCell ref="C60:M60"/>
    <mergeCell ref="C61:M61"/>
    <mergeCell ref="C50:M50"/>
    <mergeCell ref="C53:M53"/>
    <mergeCell ref="C54:M54"/>
    <mergeCell ref="C55:M55"/>
    <mergeCell ref="C56:M56"/>
    <mergeCell ref="C17:M17"/>
    <mergeCell ref="F23:M23"/>
    <mergeCell ref="F43:G43"/>
    <mergeCell ref="H43:I43"/>
    <mergeCell ref="C49:M49"/>
    <mergeCell ref="C13:M13"/>
    <mergeCell ref="C14:D14"/>
    <mergeCell ref="F14:M14"/>
    <mergeCell ref="C15:M15"/>
    <mergeCell ref="C16:M16"/>
    <mergeCell ref="C10:D10"/>
    <mergeCell ref="F10:G10"/>
    <mergeCell ref="I10:J10"/>
    <mergeCell ref="C11:M11"/>
    <mergeCell ref="C12:M12"/>
    <mergeCell ref="C6:M6"/>
    <mergeCell ref="C7:D7"/>
    <mergeCell ref="I7:M7"/>
    <mergeCell ref="C9:D9"/>
    <mergeCell ref="F9:G9"/>
    <mergeCell ref="I9:J9"/>
    <mergeCell ref="C2:M2"/>
    <mergeCell ref="C3:M3"/>
    <mergeCell ref="C4:E4"/>
    <mergeCell ref="F4:G4"/>
    <mergeCell ref="C5:M5"/>
  </mergeCells>
  <dataValidations count="6">
    <dataValidation allowBlank="1" showInputMessage="1" showErrorMessage="1" prompt="Incluir una ficha por cada indicador, ya sea de producto o de resultado" sqref="B1" xr:uid="{00000000-0002-0000-0B00-000000000000}"/>
    <dataValidation allowBlank="1" showInputMessage="1" showErrorMessage="1" prompt="Seleccione de la lista desplegable" sqref="B4 B7 H7" xr:uid="{00000000-0002-0000-0B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B00-000002000000}"/>
    <dataValidation allowBlank="1" showInputMessage="1" showErrorMessage="1" prompt="Identifique la meta ODS a que le apunta el indicador de producto. Seleccione de la lista desplegable." sqref="E14" xr:uid="{00000000-0002-0000-0B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0B00-000004000000}"/>
    <dataValidation allowBlank="1" showInputMessage="1" showErrorMessage="1" prompt="Identifique el ODS a que le apunta el indicador de producto. Seleccione de la lista desplegable._x000a_" sqref="B14:B15" xr:uid="{00000000-0002-0000-0B00-000005000000}"/>
  </dataValidations>
  <hyperlinks>
    <hyperlink ref="C57" r:id="rId1" xr:uid="{00000000-0004-0000-0B00-000000000000}"/>
  </hyperlinks>
  <pageMargins left="0.7" right="0.7" top="0.75" bottom="0.75" header="0.3" footer="0.3"/>
  <pageSetup paperSize="9" orientation="portrait" horizontalDpi="1200" verticalDpi="12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62"/>
  <sheetViews>
    <sheetView topLeftCell="A14" workbookViewId="0">
      <selection activeCell="G30" sqref="G30"/>
    </sheetView>
  </sheetViews>
  <sheetFormatPr baseColWidth="10" defaultColWidth="11.42578125" defaultRowHeight="15.75"/>
  <cols>
    <col min="1" max="1" width="25.140625" style="56" customWidth="1"/>
    <col min="2" max="2" width="39.140625" style="57" customWidth="1"/>
    <col min="3" max="6" width="11.42578125" style="56"/>
    <col min="7" max="7" width="15.7109375" style="56" customWidth="1"/>
    <col min="8" max="16384" width="11.42578125" style="56"/>
  </cols>
  <sheetData>
    <row r="1" spans="1:13">
      <c r="A1" s="58"/>
      <c r="B1" s="4" t="s">
        <v>626</v>
      </c>
      <c r="C1" s="5"/>
      <c r="D1" s="5"/>
      <c r="E1" s="5"/>
      <c r="F1" s="5"/>
      <c r="G1" s="5"/>
      <c r="H1" s="5"/>
      <c r="I1" s="5"/>
      <c r="J1" s="5"/>
      <c r="K1" s="5"/>
      <c r="L1" s="5"/>
      <c r="M1" s="43"/>
    </row>
    <row r="2" spans="1:13" ht="30.75" customHeight="1">
      <c r="A2" s="1049" t="s">
        <v>470</v>
      </c>
      <c r="B2" s="59" t="s">
        <v>471</v>
      </c>
      <c r="C2" s="1008" t="str">
        <f>+'Plan de Acción'!Z27</f>
        <v>Porcentaje de entidades acompañadas en la implementación del plan de conectividad</v>
      </c>
      <c r="D2" s="1009"/>
      <c r="E2" s="1009"/>
      <c r="F2" s="1009"/>
      <c r="G2" s="1009"/>
      <c r="H2" s="1009"/>
      <c r="I2" s="1009"/>
      <c r="J2" s="1009"/>
      <c r="K2" s="1009"/>
      <c r="L2" s="1009"/>
      <c r="M2" s="1010"/>
    </row>
    <row r="3" spans="1:13" ht="31.5">
      <c r="A3" s="1050"/>
      <c r="B3" s="60" t="s">
        <v>600</v>
      </c>
      <c r="C3" s="1067" t="s">
        <v>627</v>
      </c>
      <c r="D3" s="1069"/>
      <c r="E3" s="1069"/>
      <c r="F3" s="1069"/>
      <c r="G3" s="1069"/>
      <c r="H3" s="1069"/>
      <c r="I3" s="1069"/>
      <c r="J3" s="1069"/>
      <c r="K3" s="1069"/>
      <c r="L3" s="1069"/>
      <c r="M3" s="1070"/>
    </row>
    <row r="4" spans="1:13" ht="38.1" customHeight="1">
      <c r="A4" s="1050"/>
      <c r="B4" s="61" t="s">
        <v>150</v>
      </c>
      <c r="C4" s="1067" t="str">
        <f>+'Plan de Acción'!AG26</f>
        <v>Si</v>
      </c>
      <c r="D4" s="1069"/>
      <c r="E4" s="1152"/>
      <c r="F4" s="1144" t="s">
        <v>151</v>
      </c>
      <c r="G4" s="1145"/>
      <c r="H4" s="606">
        <f>+'Plan de Acción'!AH26</f>
        <v>469</v>
      </c>
      <c r="I4" s="44"/>
      <c r="J4" s="44"/>
      <c r="K4" s="44"/>
      <c r="L4" s="44"/>
      <c r="M4" s="139"/>
    </row>
    <row r="5" spans="1:13" ht="33.950000000000003" customHeight="1">
      <c r="A5" s="1050"/>
      <c r="B5" s="61" t="s">
        <v>475</v>
      </c>
      <c r="C5" s="1067" t="s">
        <v>476</v>
      </c>
      <c r="D5" s="1069"/>
      <c r="E5" s="1069"/>
      <c r="F5" s="1069"/>
      <c r="G5" s="1069"/>
      <c r="H5" s="1069"/>
      <c r="I5" s="1069"/>
      <c r="J5" s="1069"/>
      <c r="K5" s="1069"/>
      <c r="L5" s="1069"/>
      <c r="M5" s="1070"/>
    </row>
    <row r="6" spans="1:13" ht="33.950000000000003" customHeight="1">
      <c r="A6" s="1050"/>
      <c r="B6" s="61" t="s">
        <v>477</v>
      </c>
      <c r="C6" s="1017" t="s">
        <v>478</v>
      </c>
      <c r="D6" s="1018"/>
      <c r="E6" s="1018"/>
      <c r="F6" s="1018"/>
      <c r="G6" s="1018"/>
      <c r="H6" s="1018"/>
      <c r="I6" s="1018"/>
      <c r="J6" s="1018"/>
      <c r="K6" s="1018"/>
      <c r="L6" s="1018"/>
      <c r="M6" s="1019"/>
    </row>
    <row r="7" spans="1:13" ht="29.1" customHeight="1">
      <c r="A7" s="1050"/>
      <c r="B7" s="60" t="s">
        <v>479</v>
      </c>
      <c r="C7" s="1020" t="str">
        <f>+'Plan de Acción'!CM27</f>
        <v>Gestión Pública</v>
      </c>
      <c r="D7" s="1021"/>
      <c r="E7" s="63"/>
      <c r="F7" s="63"/>
      <c r="G7" s="64"/>
      <c r="H7" s="65" t="s">
        <v>154</v>
      </c>
      <c r="I7" s="1146" t="str">
        <f>+'Plan de Acción'!CN27</f>
        <v>Secretaría General</v>
      </c>
      <c r="J7" s="1021"/>
      <c r="K7" s="1021"/>
      <c r="L7" s="1021"/>
      <c r="M7" s="1147"/>
    </row>
    <row r="8" spans="1:13">
      <c r="A8" s="1050"/>
      <c r="B8" s="1135" t="s">
        <v>481</v>
      </c>
      <c r="C8" s="66"/>
      <c r="D8" s="67"/>
      <c r="E8" s="67"/>
      <c r="F8" s="67"/>
      <c r="G8" s="67"/>
      <c r="H8" s="67"/>
      <c r="I8" s="67"/>
      <c r="J8" s="67"/>
      <c r="K8" s="67"/>
      <c r="L8" s="140"/>
      <c r="M8" s="141"/>
    </row>
    <row r="9" spans="1:13">
      <c r="A9" s="1050"/>
      <c r="B9" s="1136"/>
      <c r="C9" s="1025" t="str">
        <f>+'Plan de Acción'!CN27</f>
        <v>Secretaría General</v>
      </c>
      <c r="D9" s="1026"/>
      <c r="E9" s="69"/>
      <c r="F9" s="1153" t="str">
        <f>+'Plan de Acción'!CT27</f>
        <v>Secretaría Distrital del Hábitat</v>
      </c>
      <c r="G9" s="1153"/>
      <c r="H9" s="69"/>
      <c r="I9" s="1026"/>
      <c r="J9" s="1026"/>
      <c r="K9" s="69"/>
      <c r="L9" s="94"/>
      <c r="M9" s="142"/>
    </row>
    <row r="10" spans="1:13">
      <c r="A10" s="1050"/>
      <c r="B10" s="1137"/>
      <c r="C10" s="1025" t="s">
        <v>482</v>
      </c>
      <c r="D10" s="1026"/>
      <c r="E10" s="68"/>
      <c r="F10" s="1026" t="s">
        <v>482</v>
      </c>
      <c r="G10" s="1026"/>
      <c r="H10" s="68"/>
      <c r="I10" s="1026" t="s">
        <v>482</v>
      </c>
      <c r="J10" s="1026"/>
      <c r="K10" s="68"/>
      <c r="L10" s="131"/>
      <c r="M10" s="143"/>
    </row>
    <row r="11" spans="1:13" ht="41.25" customHeight="1">
      <c r="A11" s="1050"/>
      <c r="B11" s="60" t="s">
        <v>483</v>
      </c>
      <c r="C11" s="1036" t="s">
        <v>628</v>
      </c>
      <c r="D11" s="1037"/>
      <c r="E11" s="1037"/>
      <c r="F11" s="1037"/>
      <c r="G11" s="1037"/>
      <c r="H11" s="1037"/>
      <c r="I11" s="1037"/>
      <c r="J11" s="1037"/>
      <c r="K11" s="1037"/>
      <c r="L11" s="1037"/>
      <c r="M11" s="1038"/>
    </row>
    <row r="12" spans="1:13" ht="195.95" customHeight="1">
      <c r="A12" s="1050"/>
      <c r="B12" s="60" t="s">
        <v>603</v>
      </c>
      <c r="C12" s="1148" t="s">
        <v>629</v>
      </c>
      <c r="D12" s="1149"/>
      <c r="E12" s="1149"/>
      <c r="F12" s="1149"/>
      <c r="G12" s="1149"/>
      <c r="H12" s="1149"/>
      <c r="I12" s="1149"/>
      <c r="J12" s="1149"/>
      <c r="K12" s="1149"/>
      <c r="L12" s="1149"/>
      <c r="M12" s="1150"/>
    </row>
    <row r="13" spans="1:13" ht="33.950000000000003" customHeight="1">
      <c r="A13" s="1050"/>
      <c r="B13" s="60" t="s">
        <v>605</v>
      </c>
      <c r="C13" s="1071" t="s">
        <v>606</v>
      </c>
      <c r="D13" s="1072"/>
      <c r="E13" s="1072"/>
      <c r="F13" s="1072"/>
      <c r="G13" s="1072"/>
      <c r="H13" s="1072"/>
      <c r="I13" s="1072"/>
      <c r="J13" s="1072"/>
      <c r="K13" s="1072"/>
      <c r="L13" s="1072"/>
      <c r="M13" s="1073"/>
    </row>
    <row r="14" spans="1:13" ht="63" customHeight="1">
      <c r="A14" s="1050"/>
      <c r="B14" s="1135" t="s">
        <v>607</v>
      </c>
      <c r="C14" s="1095" t="str">
        <f>+'Plan de Acción'!AC27</f>
        <v>Industria, innovación e infraestructura</v>
      </c>
      <c r="D14" s="1031"/>
      <c r="E14" s="73" t="s">
        <v>608</v>
      </c>
      <c r="F14" s="1154" t="str">
        <f>+'Plan de Acción'!AD27</f>
        <v>Aumento del acceso a TIC e Internet</v>
      </c>
      <c r="G14" s="1155"/>
      <c r="H14" s="1155"/>
      <c r="I14" s="1155"/>
      <c r="J14" s="1155"/>
      <c r="K14" s="1155"/>
      <c r="L14" s="1155"/>
      <c r="M14" s="1156"/>
    </row>
    <row r="15" spans="1:13">
      <c r="A15" s="1050"/>
      <c r="B15" s="1136"/>
      <c r="C15" s="1095"/>
      <c r="D15" s="1031"/>
      <c r="E15" s="1031"/>
      <c r="F15" s="1031"/>
      <c r="G15" s="1031"/>
      <c r="H15" s="1031"/>
      <c r="I15" s="1031"/>
      <c r="J15" s="1031"/>
      <c r="K15" s="1031"/>
      <c r="L15" s="1031"/>
      <c r="M15" s="1096"/>
    </row>
    <row r="16" spans="1:13">
      <c r="A16" s="1052" t="s">
        <v>48</v>
      </c>
      <c r="B16" s="75" t="s">
        <v>138</v>
      </c>
      <c r="C16" s="1036" t="str">
        <f>+'Plan de Acción'!AE27</f>
        <v xml:space="preserve">Derechos Humanos, Poblacional, Diferencial, Género y territorial										</v>
      </c>
      <c r="D16" s="1037"/>
      <c r="E16" s="1037"/>
      <c r="F16" s="1037"/>
      <c r="G16" s="1037"/>
      <c r="H16" s="1037"/>
      <c r="I16" s="1037"/>
      <c r="J16" s="1037"/>
      <c r="K16" s="1037"/>
      <c r="L16" s="1037"/>
      <c r="M16" s="1038"/>
    </row>
    <row r="17" spans="1:13" ht="44.25" customHeight="1">
      <c r="A17" s="1053"/>
      <c r="B17" s="75" t="s">
        <v>609</v>
      </c>
      <c r="C17" s="1036" t="str">
        <f>+'Plan de Acción'!AA27</f>
        <v>N° de entidades acompañadas en el año * 100 / N° Total de entidades designadas como ejecutoras del plan de conectividad definidas anualmente</v>
      </c>
      <c r="D17" s="1037"/>
      <c r="E17" s="1037"/>
      <c r="F17" s="1037"/>
      <c r="G17" s="1037"/>
      <c r="H17" s="1037"/>
      <c r="I17" s="1037"/>
      <c r="J17" s="1037"/>
      <c r="K17" s="1037"/>
      <c r="L17" s="1037"/>
      <c r="M17" s="1038"/>
    </row>
    <row r="18" spans="1:13" ht="8.25" customHeight="1">
      <c r="A18" s="1053"/>
      <c r="B18" s="1058" t="s">
        <v>486</v>
      </c>
      <c r="C18" s="76"/>
      <c r="D18" s="77"/>
      <c r="E18" s="77"/>
      <c r="F18" s="77"/>
      <c r="G18" s="77"/>
      <c r="H18" s="77"/>
      <c r="I18" s="77"/>
      <c r="J18" s="77"/>
      <c r="K18" s="77"/>
      <c r="L18" s="77"/>
      <c r="M18" s="146"/>
    </row>
    <row r="19" spans="1:13" ht="9" customHeight="1">
      <c r="A19" s="1053"/>
      <c r="B19" s="1059"/>
      <c r="C19" s="78"/>
      <c r="D19" s="79"/>
      <c r="E19" s="80"/>
      <c r="F19" s="79"/>
      <c r="G19" s="80"/>
      <c r="H19" s="79"/>
      <c r="I19" s="80"/>
      <c r="J19" s="79"/>
      <c r="K19" s="80"/>
      <c r="L19" s="80"/>
      <c r="M19" s="147"/>
    </row>
    <row r="20" spans="1:13">
      <c r="A20" s="1053"/>
      <c r="B20" s="1059"/>
      <c r="C20" s="81" t="s">
        <v>487</v>
      </c>
      <c r="D20" s="82"/>
      <c r="E20" s="83" t="s">
        <v>488</v>
      </c>
      <c r="F20" s="82"/>
      <c r="G20" s="83" t="s">
        <v>489</v>
      </c>
      <c r="H20" s="82"/>
      <c r="I20" s="83" t="s">
        <v>490</v>
      </c>
      <c r="J20" s="148"/>
      <c r="K20" s="83"/>
      <c r="L20" s="83"/>
      <c r="M20" s="149"/>
    </row>
    <row r="21" spans="1:13">
      <c r="A21" s="1053"/>
      <c r="B21" s="1059"/>
      <c r="C21" s="81" t="s">
        <v>491</v>
      </c>
      <c r="D21" s="84"/>
      <c r="E21" s="83" t="s">
        <v>492</v>
      </c>
      <c r="F21" s="85"/>
      <c r="G21" s="83" t="s">
        <v>493</v>
      </c>
      <c r="H21" s="85"/>
      <c r="I21" s="83"/>
      <c r="J21" s="86"/>
      <c r="K21" s="83"/>
      <c r="L21" s="83"/>
      <c r="M21" s="149"/>
    </row>
    <row r="22" spans="1:13">
      <c r="A22" s="1053"/>
      <c r="B22" s="1059"/>
      <c r="C22" s="81" t="s">
        <v>494</v>
      </c>
      <c r="D22" s="84"/>
      <c r="E22" s="83" t="s">
        <v>495</v>
      </c>
      <c r="F22" s="84"/>
      <c r="G22" s="83"/>
      <c r="H22" s="86"/>
      <c r="I22" s="83"/>
      <c r="J22" s="86"/>
      <c r="K22" s="83"/>
      <c r="L22" s="83"/>
      <c r="M22" s="149"/>
    </row>
    <row r="23" spans="1:13">
      <c r="A23" s="1053"/>
      <c r="B23" s="1059"/>
      <c r="C23" s="81" t="s">
        <v>496</v>
      </c>
      <c r="D23" s="85" t="s">
        <v>497</v>
      </c>
      <c r="E23" s="83" t="s">
        <v>498</v>
      </c>
      <c r="F23" s="1028" t="s">
        <v>630</v>
      </c>
      <c r="G23" s="1028"/>
      <c r="H23" s="1028"/>
      <c r="I23" s="1028"/>
      <c r="J23" s="1028"/>
      <c r="K23" s="1028"/>
      <c r="L23" s="1028"/>
      <c r="M23" s="1029"/>
    </row>
    <row r="24" spans="1:13" ht="9.75" customHeight="1">
      <c r="A24" s="1053"/>
      <c r="B24" s="1060"/>
      <c r="C24" s="88"/>
      <c r="D24" s="89"/>
      <c r="E24" s="89"/>
      <c r="F24" s="89"/>
      <c r="G24" s="89"/>
      <c r="H24" s="89"/>
      <c r="I24" s="89"/>
      <c r="J24" s="89"/>
      <c r="K24" s="89"/>
      <c r="L24" s="89"/>
      <c r="M24" s="150"/>
    </row>
    <row r="25" spans="1:13">
      <c r="A25" s="1053"/>
      <c r="B25" s="1058" t="s">
        <v>500</v>
      </c>
      <c r="C25" s="90"/>
      <c r="D25" s="91"/>
      <c r="E25" s="91"/>
      <c r="F25" s="91"/>
      <c r="G25" s="91"/>
      <c r="H25" s="91"/>
      <c r="I25" s="91"/>
      <c r="J25" s="91"/>
      <c r="K25" s="91"/>
      <c r="L25" s="140"/>
      <c r="M25" s="141"/>
    </row>
    <row r="26" spans="1:13">
      <c r="A26" s="1053"/>
      <c r="B26" s="1059"/>
      <c r="C26" s="81" t="s">
        <v>501</v>
      </c>
      <c r="D26" s="85"/>
      <c r="E26" s="92"/>
      <c r="F26" s="83" t="s">
        <v>502</v>
      </c>
      <c r="G26" s="84"/>
      <c r="H26" s="92"/>
      <c r="I26" s="83" t="s">
        <v>503</v>
      </c>
      <c r="J26" s="84" t="s">
        <v>497</v>
      </c>
      <c r="K26" s="92"/>
      <c r="L26" s="94"/>
      <c r="M26" s="142"/>
    </row>
    <row r="27" spans="1:13">
      <c r="A27" s="1053"/>
      <c r="B27" s="1059"/>
      <c r="C27" s="81" t="s">
        <v>504</v>
      </c>
      <c r="D27" s="93"/>
      <c r="E27" s="94"/>
      <c r="F27" s="83" t="s">
        <v>505</v>
      </c>
      <c r="G27" s="85"/>
      <c r="H27" s="94"/>
      <c r="I27" s="151"/>
      <c r="J27" s="94"/>
      <c r="K27" s="69"/>
      <c r="L27" s="94"/>
      <c r="M27" s="142"/>
    </row>
    <row r="28" spans="1:13">
      <c r="A28" s="1053"/>
      <c r="B28" s="1060"/>
      <c r="C28" s="95"/>
      <c r="D28" s="96"/>
      <c r="E28" s="96"/>
      <c r="F28" s="96"/>
      <c r="G28" s="96"/>
      <c r="H28" s="96"/>
      <c r="I28" s="96"/>
      <c r="J28" s="96"/>
      <c r="K28" s="96"/>
      <c r="L28" s="131"/>
      <c r="M28" s="143"/>
    </row>
    <row r="29" spans="1:13">
      <c r="A29" s="1053"/>
      <c r="B29" s="97" t="s">
        <v>506</v>
      </c>
      <c r="C29" s="98"/>
      <c r="D29" s="99"/>
      <c r="E29" s="99"/>
      <c r="F29" s="99"/>
      <c r="G29" s="99"/>
      <c r="H29" s="99"/>
      <c r="I29" s="99"/>
      <c r="J29" s="99"/>
      <c r="K29" s="99"/>
      <c r="L29" s="99"/>
      <c r="M29" s="152"/>
    </row>
    <row r="30" spans="1:13">
      <c r="A30" s="1053"/>
      <c r="B30" s="97"/>
      <c r="C30" s="100" t="s">
        <v>507</v>
      </c>
      <c r="D30" s="101" t="s">
        <v>208</v>
      </c>
      <c r="E30" s="92"/>
      <c r="F30" s="102" t="s">
        <v>508</v>
      </c>
      <c r="G30" s="85"/>
      <c r="H30" s="92"/>
      <c r="I30" s="102" t="s">
        <v>509</v>
      </c>
      <c r="J30" s="153" t="s">
        <v>247</v>
      </c>
      <c r="K30" s="72"/>
      <c r="L30" s="154"/>
      <c r="M30" s="155"/>
    </row>
    <row r="31" spans="1:13">
      <c r="A31" s="1053"/>
      <c r="B31" s="61"/>
      <c r="C31" s="88"/>
      <c r="D31" s="89"/>
      <c r="E31" s="89"/>
      <c r="F31" s="89"/>
      <c r="G31" s="89"/>
      <c r="H31" s="89"/>
      <c r="I31" s="89"/>
      <c r="J31" s="89"/>
      <c r="K31" s="89"/>
      <c r="L31" s="89"/>
      <c r="M31" s="150"/>
    </row>
    <row r="32" spans="1:13">
      <c r="A32" s="1053"/>
      <c r="B32" s="1058" t="s">
        <v>511</v>
      </c>
      <c r="C32" s="103"/>
      <c r="D32" s="104"/>
      <c r="E32" s="104"/>
      <c r="F32" s="104"/>
      <c r="G32" s="104"/>
      <c r="H32" s="104"/>
      <c r="I32" s="104"/>
      <c r="J32" s="104"/>
      <c r="K32" s="104"/>
      <c r="L32" s="140"/>
      <c r="M32" s="141"/>
    </row>
    <row r="33" spans="1:13">
      <c r="A33" s="1053"/>
      <c r="B33" s="1059"/>
      <c r="C33" s="105" t="s">
        <v>512</v>
      </c>
      <c r="D33" s="106">
        <v>2023</v>
      </c>
      <c r="E33" s="107"/>
      <c r="F33" s="92" t="s">
        <v>513</v>
      </c>
      <c r="G33" s="108" t="s">
        <v>631</v>
      </c>
      <c r="H33" s="107"/>
      <c r="I33" s="102"/>
      <c r="J33" s="107"/>
      <c r="K33" s="107"/>
      <c r="L33" s="94"/>
      <c r="M33" s="142"/>
    </row>
    <row r="34" spans="1:13">
      <c r="A34" s="1053"/>
      <c r="B34" s="1060"/>
      <c r="C34" s="88"/>
      <c r="D34" s="109"/>
      <c r="E34" s="110"/>
      <c r="F34" s="89"/>
      <c r="G34" s="110"/>
      <c r="H34" s="110"/>
      <c r="I34" s="156"/>
      <c r="J34" s="110"/>
      <c r="K34" s="110"/>
      <c r="L34" s="131"/>
      <c r="M34" s="143"/>
    </row>
    <row r="35" spans="1:13">
      <c r="A35" s="1053"/>
      <c r="B35" s="1160" t="s">
        <v>514</v>
      </c>
      <c r="C35" s="111"/>
      <c r="D35" s="112"/>
      <c r="E35" s="112"/>
      <c r="F35" s="112"/>
      <c r="G35" s="112"/>
      <c r="H35" s="112"/>
      <c r="I35" s="112"/>
      <c r="J35" s="112"/>
      <c r="K35" s="112"/>
      <c r="L35" s="112"/>
      <c r="M35" s="157"/>
    </row>
    <row r="36" spans="1:13">
      <c r="A36" s="1053"/>
      <c r="B36" s="1161"/>
      <c r="C36" s="113"/>
      <c r="D36" s="114" t="s">
        <v>515</v>
      </c>
      <c r="E36" s="114"/>
      <c r="F36" s="114" t="s">
        <v>516</v>
      </c>
      <c r="G36" s="114"/>
      <c r="H36" s="115" t="s">
        <v>517</v>
      </c>
      <c r="I36" s="115"/>
      <c r="J36" s="115" t="s">
        <v>518</v>
      </c>
      <c r="K36" s="114"/>
      <c r="L36" s="114" t="s">
        <v>519</v>
      </c>
      <c r="M36" s="158"/>
    </row>
    <row r="37" spans="1:13">
      <c r="A37" s="1053"/>
      <c r="B37" s="1161"/>
      <c r="C37" s="113"/>
      <c r="D37" s="118">
        <f>+'Plan de Acción'!AO27</f>
        <v>1</v>
      </c>
      <c r="E37" s="117"/>
      <c r="F37" s="118">
        <f>+'Plan de Acción'!AP27</f>
        <v>1</v>
      </c>
      <c r="G37" s="117"/>
      <c r="H37" s="591">
        <f>+'Plan de Acción'!AQ27</f>
        <v>1</v>
      </c>
      <c r="I37" s="591"/>
      <c r="J37" s="118">
        <f>+'Plan de Acción'!AR27</f>
        <v>1</v>
      </c>
      <c r="K37" s="117"/>
      <c r="L37" s="118">
        <f>+'Plan de Acción'!AS27</f>
        <v>1</v>
      </c>
      <c r="M37" s="159"/>
    </row>
    <row r="38" spans="1:13">
      <c r="A38" s="1053"/>
      <c r="B38" s="1161"/>
      <c r="C38" s="113"/>
      <c r="D38" s="114" t="s">
        <v>520</v>
      </c>
      <c r="E38" s="114"/>
      <c r="F38" s="114" t="s">
        <v>521</v>
      </c>
      <c r="G38" s="114"/>
      <c r="H38" s="115" t="s">
        <v>522</v>
      </c>
      <c r="I38" s="115"/>
      <c r="J38" s="115" t="s">
        <v>523</v>
      </c>
      <c r="K38" s="114"/>
      <c r="L38" s="114" t="s">
        <v>524</v>
      </c>
      <c r="M38" s="147"/>
    </row>
    <row r="39" spans="1:13">
      <c r="A39" s="1053"/>
      <c r="B39" s="1161"/>
      <c r="C39" s="113"/>
      <c r="D39" s="118">
        <f>+'Plan de Acción'!AT27</f>
        <v>1</v>
      </c>
      <c r="E39" s="117"/>
      <c r="F39" s="118">
        <f>'Plan de Acción'!AT27</f>
        <v>1</v>
      </c>
      <c r="G39" s="117"/>
      <c r="H39" s="118">
        <f>'Plan de Acción'!AU27</f>
        <v>1</v>
      </c>
      <c r="I39" s="117"/>
      <c r="J39" s="118">
        <f>'Plan de Acción'!AV27</f>
        <v>1</v>
      </c>
      <c r="K39" s="117"/>
      <c r="L39" s="118">
        <f>+'Plan de Acción'!AV27</f>
        <v>1</v>
      </c>
      <c r="M39" s="159"/>
    </row>
    <row r="40" spans="1:13">
      <c r="A40" s="1053"/>
      <c r="B40" s="1161"/>
      <c r="C40" s="113"/>
      <c r="D40" s="114" t="s">
        <v>525</v>
      </c>
      <c r="E40" s="114"/>
      <c r="F40" s="114" t="s">
        <v>526</v>
      </c>
      <c r="G40" s="114"/>
      <c r="H40" s="115" t="s">
        <v>527</v>
      </c>
      <c r="I40" s="115"/>
      <c r="J40" s="115" t="s">
        <v>528</v>
      </c>
      <c r="K40" s="114"/>
      <c r="L40" s="114" t="s">
        <v>529</v>
      </c>
      <c r="M40" s="147"/>
    </row>
    <row r="41" spans="1:13">
      <c r="A41" s="1053"/>
      <c r="B41" s="1161"/>
      <c r="C41" s="113"/>
      <c r="D41" s="118"/>
      <c r="E41" s="117"/>
      <c r="F41" s="118"/>
      <c r="G41" s="117"/>
      <c r="H41" s="118"/>
      <c r="I41" s="117"/>
      <c r="J41" s="118"/>
      <c r="K41" s="117"/>
      <c r="L41" s="118"/>
      <c r="M41" s="159"/>
    </row>
    <row r="42" spans="1:13">
      <c r="A42" s="1053"/>
      <c r="B42" s="1161"/>
      <c r="C42" s="113"/>
      <c r="D42" s="119" t="s">
        <v>529</v>
      </c>
      <c r="E42" s="120"/>
      <c r="F42" s="119" t="s">
        <v>530</v>
      </c>
      <c r="G42" s="120"/>
      <c r="H42" s="121"/>
      <c r="I42" s="160"/>
      <c r="J42" s="121"/>
      <c r="K42" s="160"/>
      <c r="L42" s="121"/>
      <c r="M42" s="161"/>
    </row>
    <row r="43" spans="1:13">
      <c r="A43" s="1053"/>
      <c r="B43" s="1161"/>
      <c r="C43" s="113"/>
      <c r="D43" s="118"/>
      <c r="E43" s="117"/>
      <c r="F43" s="1124">
        <f>+'Plan de Acción'!AW27</f>
        <v>1</v>
      </c>
      <c r="G43" s="1125"/>
      <c r="H43" s="1126"/>
      <c r="I43" s="1126"/>
      <c r="J43" s="123"/>
      <c r="K43" s="114"/>
      <c r="L43" s="123"/>
      <c r="M43" s="162"/>
    </row>
    <row r="44" spans="1:13">
      <c r="A44" s="1053"/>
      <c r="B44" s="1161"/>
      <c r="C44" s="124"/>
      <c r="D44" s="119"/>
      <c r="E44" s="120"/>
      <c r="F44" s="119"/>
      <c r="G44" s="120"/>
      <c r="H44" s="125"/>
      <c r="I44" s="163"/>
      <c r="J44" s="125"/>
      <c r="K44" s="163"/>
      <c r="L44" s="125"/>
      <c r="M44" s="164"/>
    </row>
    <row r="45" spans="1:13" ht="18" customHeight="1">
      <c r="A45" s="1053"/>
      <c r="B45" s="1058" t="s">
        <v>531</v>
      </c>
      <c r="C45" s="90"/>
      <c r="D45" s="91"/>
      <c r="E45" s="91"/>
      <c r="F45" s="91"/>
      <c r="G45" s="91"/>
      <c r="H45" s="91"/>
      <c r="I45" s="91"/>
      <c r="J45" s="91"/>
      <c r="K45" s="91"/>
      <c r="L45" s="94"/>
      <c r="M45" s="142"/>
    </row>
    <row r="46" spans="1:13">
      <c r="A46" s="1053"/>
      <c r="B46" s="1059"/>
      <c r="C46" s="126"/>
      <c r="D46" s="127" t="s">
        <v>532</v>
      </c>
      <c r="E46" s="128" t="s">
        <v>533</v>
      </c>
      <c r="F46" s="1061" t="s">
        <v>534</v>
      </c>
      <c r="G46" s="1062"/>
      <c r="H46" s="1062"/>
      <c r="I46" s="1062"/>
      <c r="J46" s="1062"/>
      <c r="K46" s="165" t="s">
        <v>498</v>
      </c>
      <c r="L46" s="1063"/>
      <c r="M46" s="1064"/>
    </row>
    <row r="47" spans="1:13">
      <c r="A47" s="1053"/>
      <c r="B47" s="1059"/>
      <c r="C47" s="126"/>
      <c r="D47" s="129"/>
      <c r="E47" s="84" t="s">
        <v>497</v>
      </c>
      <c r="F47" s="1061"/>
      <c r="G47" s="1062"/>
      <c r="H47" s="1062"/>
      <c r="I47" s="1062"/>
      <c r="J47" s="1062"/>
      <c r="K47" s="94"/>
      <c r="L47" s="1065"/>
      <c r="M47" s="1066"/>
    </row>
    <row r="48" spans="1:13">
      <c r="A48" s="1053"/>
      <c r="B48" s="1060"/>
      <c r="C48" s="130"/>
      <c r="D48" s="131"/>
      <c r="E48" s="131"/>
      <c r="F48" s="131"/>
      <c r="G48" s="131"/>
      <c r="H48" s="131"/>
      <c r="I48" s="131"/>
      <c r="J48" s="131"/>
      <c r="K48" s="131"/>
      <c r="L48" s="94"/>
      <c r="M48" s="142"/>
    </row>
    <row r="49" spans="1:13" ht="104.25" customHeight="1">
      <c r="A49" s="1053"/>
      <c r="B49" s="60" t="s">
        <v>536</v>
      </c>
      <c r="C49" s="1148" t="s">
        <v>632</v>
      </c>
      <c r="D49" s="1149"/>
      <c r="E49" s="1149"/>
      <c r="F49" s="1149"/>
      <c r="G49" s="1149"/>
      <c r="H49" s="1149"/>
      <c r="I49" s="1149"/>
      <c r="J49" s="1149"/>
      <c r="K49" s="1149"/>
      <c r="L49" s="1149"/>
      <c r="M49" s="1150"/>
    </row>
    <row r="50" spans="1:13" ht="21" customHeight="1">
      <c r="A50" s="1053"/>
      <c r="B50" s="75" t="s">
        <v>538</v>
      </c>
      <c r="C50" s="1036" t="s">
        <v>549</v>
      </c>
      <c r="D50" s="1037"/>
      <c r="E50" s="1037"/>
      <c r="F50" s="1037"/>
      <c r="G50" s="1037"/>
      <c r="H50" s="1037"/>
      <c r="I50" s="1037"/>
      <c r="J50" s="1037"/>
      <c r="K50" s="1037"/>
      <c r="L50" s="1037"/>
      <c r="M50" s="1038"/>
    </row>
    <row r="51" spans="1:13">
      <c r="A51" s="1053"/>
      <c r="B51" s="75" t="s">
        <v>540</v>
      </c>
      <c r="C51" s="70">
        <v>90</v>
      </c>
      <c r="D51" s="71"/>
      <c r="E51" s="71"/>
      <c r="F51" s="71"/>
      <c r="G51" s="71"/>
      <c r="H51" s="71"/>
      <c r="I51" s="71"/>
      <c r="J51" s="71"/>
      <c r="K51" s="71"/>
      <c r="L51" s="71"/>
      <c r="M51" s="144"/>
    </row>
    <row r="52" spans="1:13">
      <c r="A52" s="1053"/>
      <c r="B52" s="75" t="s">
        <v>541</v>
      </c>
      <c r="C52" s="70">
        <v>2025</v>
      </c>
      <c r="D52" s="71"/>
      <c r="E52" s="71"/>
      <c r="F52" s="71"/>
      <c r="G52" s="71"/>
      <c r="H52" s="71"/>
      <c r="I52" s="71"/>
      <c r="J52" s="71"/>
      <c r="K52" s="71"/>
      <c r="L52" s="71"/>
      <c r="M52" s="144"/>
    </row>
    <row r="53" spans="1:13" ht="15.75" customHeight="1">
      <c r="A53" s="1055" t="s">
        <v>60</v>
      </c>
      <c r="B53" s="132" t="s">
        <v>542</v>
      </c>
      <c r="C53" s="1039" t="s">
        <v>543</v>
      </c>
      <c r="D53" s="1040"/>
      <c r="E53" s="1040"/>
      <c r="F53" s="1040"/>
      <c r="G53" s="1040"/>
      <c r="H53" s="1040"/>
      <c r="I53" s="1040"/>
      <c r="J53" s="1040"/>
      <c r="K53" s="1040"/>
      <c r="L53" s="1040"/>
      <c r="M53" s="1041"/>
    </row>
    <row r="54" spans="1:13" ht="15.6" customHeight="1">
      <c r="A54" s="1056"/>
      <c r="B54" s="132" t="s">
        <v>544</v>
      </c>
      <c r="C54" s="1157" t="s">
        <v>545</v>
      </c>
      <c r="D54" s="1158"/>
      <c r="E54" s="1158"/>
      <c r="F54" s="1158"/>
      <c r="G54" s="1158"/>
      <c r="H54" s="1158"/>
      <c r="I54" s="1158"/>
      <c r="J54" s="1158"/>
      <c r="K54" s="1158"/>
      <c r="L54" s="1158"/>
      <c r="M54" s="1159"/>
    </row>
    <row r="55" spans="1:13" ht="15.6" customHeight="1">
      <c r="A55" s="1056"/>
      <c r="B55" s="132" t="s">
        <v>546</v>
      </c>
      <c r="C55" s="1157" t="s">
        <v>547</v>
      </c>
      <c r="D55" s="1158"/>
      <c r="E55" s="1158"/>
      <c r="F55" s="1158"/>
      <c r="G55" s="1158"/>
      <c r="H55" s="1158"/>
      <c r="I55" s="1158"/>
      <c r="J55" s="1158"/>
      <c r="K55" s="1158"/>
      <c r="L55" s="1158"/>
      <c r="M55" s="1159"/>
    </row>
    <row r="56" spans="1:13" ht="15.75" customHeight="1">
      <c r="A56" s="1056"/>
      <c r="B56" s="134" t="s">
        <v>548</v>
      </c>
      <c r="C56" s="1157" t="s">
        <v>549</v>
      </c>
      <c r="D56" s="1158"/>
      <c r="E56" s="1158"/>
      <c r="F56" s="1158"/>
      <c r="G56" s="1158"/>
      <c r="H56" s="1158"/>
      <c r="I56" s="1158"/>
      <c r="J56" s="1158"/>
      <c r="K56" s="1158"/>
      <c r="L56" s="1158"/>
      <c r="M56" s="1159"/>
    </row>
    <row r="57" spans="1:13" ht="15.75" customHeight="1">
      <c r="A57" s="1056"/>
      <c r="B57" s="132" t="s">
        <v>550</v>
      </c>
      <c r="C57" s="1162" t="s">
        <v>201</v>
      </c>
      <c r="D57" s="1158"/>
      <c r="E57" s="1158"/>
      <c r="F57" s="1158"/>
      <c r="G57" s="1158"/>
      <c r="H57" s="1158"/>
      <c r="I57" s="1158"/>
      <c r="J57" s="1158"/>
      <c r="K57" s="1158"/>
      <c r="L57" s="1158"/>
      <c r="M57" s="1159"/>
    </row>
    <row r="58" spans="1:13">
      <c r="A58" s="1057"/>
      <c r="B58" s="132" t="s">
        <v>551</v>
      </c>
      <c r="C58" s="1157" t="s">
        <v>200</v>
      </c>
      <c r="D58" s="1158"/>
      <c r="E58" s="1158"/>
      <c r="F58" s="1158"/>
      <c r="G58" s="1158"/>
      <c r="H58" s="1158"/>
      <c r="I58" s="1158"/>
      <c r="J58" s="1158"/>
      <c r="K58" s="1158"/>
      <c r="L58" s="1158"/>
      <c r="M58" s="1159"/>
    </row>
    <row r="59" spans="1:13" ht="15.75" customHeight="1">
      <c r="A59" s="1055" t="s">
        <v>552</v>
      </c>
      <c r="B59" s="135" t="s">
        <v>553</v>
      </c>
      <c r="C59" s="1039" t="s">
        <v>554</v>
      </c>
      <c r="D59" s="1040"/>
      <c r="E59" s="1040"/>
      <c r="F59" s="1040"/>
      <c r="G59" s="1040"/>
      <c r="H59" s="1040"/>
      <c r="I59" s="1040"/>
      <c r="J59" s="1040"/>
      <c r="K59" s="1040"/>
      <c r="L59" s="1040"/>
      <c r="M59" s="1041"/>
    </row>
    <row r="60" spans="1:13" ht="30" customHeight="1">
      <c r="A60" s="1056"/>
      <c r="B60" s="135" t="s">
        <v>555</v>
      </c>
      <c r="C60" s="1039" t="s">
        <v>556</v>
      </c>
      <c r="D60" s="1040"/>
      <c r="E60" s="1040"/>
      <c r="F60" s="1040"/>
      <c r="G60" s="1040"/>
      <c r="H60" s="1040"/>
      <c r="I60" s="1040"/>
      <c r="J60" s="1040"/>
      <c r="K60" s="1040"/>
      <c r="L60" s="1040"/>
      <c r="M60" s="1041"/>
    </row>
    <row r="61" spans="1:13" ht="30" customHeight="1">
      <c r="A61" s="1056"/>
      <c r="B61" s="136" t="s">
        <v>154</v>
      </c>
      <c r="C61" s="1039" t="s">
        <v>547</v>
      </c>
      <c r="D61" s="1040"/>
      <c r="E61" s="1040"/>
      <c r="F61" s="1040"/>
      <c r="G61" s="1040"/>
      <c r="H61" s="1040"/>
      <c r="I61" s="1040"/>
      <c r="J61" s="1040"/>
      <c r="K61" s="1040"/>
      <c r="L61" s="1040"/>
      <c r="M61" s="1041"/>
    </row>
    <row r="62" spans="1:13">
      <c r="A62" s="41" t="s">
        <v>64</v>
      </c>
      <c r="B62" s="137"/>
      <c r="C62" s="1097"/>
      <c r="D62" s="1133"/>
      <c r="E62" s="1133"/>
      <c r="F62" s="1133"/>
      <c r="G62" s="1133"/>
      <c r="H62" s="1133"/>
      <c r="I62" s="1133"/>
      <c r="J62" s="1133"/>
      <c r="K62" s="1133"/>
      <c r="L62" s="1133"/>
      <c r="M62" s="1134"/>
    </row>
  </sheetData>
  <mergeCells count="51">
    <mergeCell ref="C62:M62"/>
    <mergeCell ref="A2:A15"/>
    <mergeCell ref="A16:A52"/>
    <mergeCell ref="A53:A58"/>
    <mergeCell ref="A59:A61"/>
    <mergeCell ref="B8:B10"/>
    <mergeCell ref="B14:B15"/>
    <mergeCell ref="B18:B24"/>
    <mergeCell ref="B25:B28"/>
    <mergeCell ref="B32:B34"/>
    <mergeCell ref="B35:B44"/>
    <mergeCell ref="B45:B48"/>
    <mergeCell ref="F46:F47"/>
    <mergeCell ref="L46:M47"/>
    <mergeCell ref="G46:J47"/>
    <mergeCell ref="C57:M57"/>
    <mergeCell ref="C58:M58"/>
    <mergeCell ref="C59:M59"/>
    <mergeCell ref="C60:M60"/>
    <mergeCell ref="C61:M61"/>
    <mergeCell ref="C50:M50"/>
    <mergeCell ref="C53:M53"/>
    <mergeCell ref="C54:M54"/>
    <mergeCell ref="C55:M55"/>
    <mergeCell ref="C56:M56"/>
    <mergeCell ref="C17:M17"/>
    <mergeCell ref="F23:M23"/>
    <mergeCell ref="F43:G43"/>
    <mergeCell ref="H43:I43"/>
    <mergeCell ref="C49:M49"/>
    <mergeCell ref="C13:M13"/>
    <mergeCell ref="C14:D14"/>
    <mergeCell ref="F14:M14"/>
    <mergeCell ref="C15:M15"/>
    <mergeCell ref="C16:M16"/>
    <mergeCell ref="C10:D10"/>
    <mergeCell ref="F10:G10"/>
    <mergeCell ref="I10:J10"/>
    <mergeCell ref="C11:M11"/>
    <mergeCell ref="C12:M12"/>
    <mergeCell ref="C6:M6"/>
    <mergeCell ref="C7:D7"/>
    <mergeCell ref="I7:M7"/>
    <mergeCell ref="C9:D9"/>
    <mergeCell ref="F9:G9"/>
    <mergeCell ref="I9:J9"/>
    <mergeCell ref="C2:M2"/>
    <mergeCell ref="C3:M3"/>
    <mergeCell ref="C4:E4"/>
    <mergeCell ref="F4:G4"/>
    <mergeCell ref="C5:M5"/>
  </mergeCells>
  <dataValidations count="6">
    <dataValidation allowBlank="1" showInputMessage="1" showErrorMessage="1" prompt="Incluir una ficha por cada indicador, ya sea de producto o de resultado" sqref="B1" xr:uid="{00000000-0002-0000-0C00-000000000000}"/>
    <dataValidation allowBlank="1" showInputMessage="1" showErrorMessage="1" prompt="Seleccione de la lista desplegable" sqref="B4 B7 H7" xr:uid="{00000000-0002-0000-0C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C00-000002000000}"/>
    <dataValidation allowBlank="1" showInputMessage="1" showErrorMessage="1" prompt="Identifique la meta ODS a que le apunta el indicador de producto. Seleccione de la lista desplegable." sqref="E14" xr:uid="{00000000-0002-0000-0C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0C00-000004000000}"/>
    <dataValidation allowBlank="1" showInputMessage="1" showErrorMessage="1" prompt="Identifique el ODS a que le apunta el indicador de producto. Seleccione de la lista desplegable._x000a_" sqref="B14:B15" xr:uid="{00000000-0002-0000-0C00-000005000000}"/>
  </dataValidations>
  <hyperlinks>
    <hyperlink ref="C57" r:id="rId1" xr:uid="{00000000-0004-0000-0C00-000000000000}"/>
  </hyperlinks>
  <pageMargins left="0.7" right="0.7" top="0.75" bottom="0.75" header="0.3" footer="0.3"/>
  <pageSetup paperSize="9" orientation="portrait" horizontalDpi="1200" verticalDpi="12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62"/>
  <sheetViews>
    <sheetView topLeftCell="A3" workbookViewId="0">
      <selection activeCell="C4" sqref="C4:E4"/>
    </sheetView>
  </sheetViews>
  <sheetFormatPr baseColWidth="10" defaultColWidth="11.42578125" defaultRowHeight="15.75"/>
  <cols>
    <col min="1" max="1" width="25.140625" style="56" customWidth="1"/>
    <col min="2" max="2" width="39.140625" style="57" customWidth="1"/>
    <col min="3" max="12" width="11.42578125" style="56"/>
    <col min="13" max="13" width="16.7109375" style="56" customWidth="1"/>
    <col min="14" max="14" width="35.28515625" style="56" customWidth="1"/>
    <col min="15" max="16384" width="11.42578125" style="56"/>
  </cols>
  <sheetData>
    <row r="1" spans="1:14">
      <c r="A1" s="58"/>
      <c r="B1" s="4" t="s">
        <v>633</v>
      </c>
      <c r="C1" s="5"/>
      <c r="D1" s="5"/>
      <c r="E1" s="5"/>
      <c r="F1" s="5"/>
      <c r="G1" s="5"/>
      <c r="H1" s="5"/>
      <c r="I1" s="5"/>
      <c r="J1" s="5"/>
      <c r="K1" s="5"/>
      <c r="L1" s="5"/>
      <c r="M1" s="43"/>
      <c r="N1" s="412"/>
    </row>
    <row r="2" spans="1:14" ht="42" customHeight="1">
      <c r="A2" s="1049" t="s">
        <v>470</v>
      </c>
      <c r="B2" s="59" t="s">
        <v>471</v>
      </c>
      <c r="C2" s="1076" t="str">
        <f>'Plan de Acción'!Z28</f>
        <v>Porcentaje de avance en la implementación de kioscos interactivos de autogestión ciudadana para el acceso a trámites, otros procedimientos administrativos de cara a la ciudadanía y consultas de información, en puntos de atención de la Red CADE</v>
      </c>
      <c r="D2" s="1077"/>
      <c r="E2" s="1077"/>
      <c r="F2" s="1077"/>
      <c r="G2" s="1077"/>
      <c r="H2" s="1077"/>
      <c r="I2" s="1077"/>
      <c r="J2" s="1077"/>
      <c r="K2" s="1077"/>
      <c r="L2" s="1077"/>
      <c r="M2" s="1078"/>
      <c r="N2" s="519"/>
    </row>
    <row r="3" spans="1:14" ht="31.5">
      <c r="A3" s="1050"/>
      <c r="B3" s="60" t="s">
        <v>600</v>
      </c>
      <c r="C3" s="1163" t="s">
        <v>634</v>
      </c>
      <c r="D3" s="1164"/>
      <c r="E3" s="1164"/>
      <c r="F3" s="1164"/>
      <c r="G3" s="1164"/>
      <c r="H3" s="1164"/>
      <c r="I3" s="1164"/>
      <c r="J3" s="1164"/>
      <c r="K3" s="1164"/>
      <c r="L3" s="1164"/>
      <c r="M3" s="1165"/>
    </row>
    <row r="4" spans="1:14" ht="84.95" customHeight="1">
      <c r="A4" s="1050"/>
      <c r="B4" s="61" t="s">
        <v>150</v>
      </c>
      <c r="C4" s="1166" t="s">
        <v>191</v>
      </c>
      <c r="D4" s="1167"/>
      <c r="E4" s="1168"/>
      <c r="F4" s="1169" t="s">
        <v>151</v>
      </c>
      <c r="G4" s="1170"/>
      <c r="H4" s="621">
        <f>'Plan de Acción'!AH28</f>
        <v>469</v>
      </c>
      <c r="I4" s="53"/>
      <c r="J4" s="53"/>
      <c r="K4" s="53"/>
      <c r="L4" s="53"/>
      <c r="M4" s="658"/>
    </row>
    <row r="5" spans="1:14" ht="39.950000000000003" customHeight="1">
      <c r="A5" s="1050"/>
      <c r="B5" s="61" t="s">
        <v>475</v>
      </c>
      <c r="C5" s="1171" t="s">
        <v>476</v>
      </c>
      <c r="D5" s="1172"/>
      <c r="E5" s="1172"/>
      <c r="F5" s="1172"/>
      <c r="G5" s="1172"/>
      <c r="H5" s="1172"/>
      <c r="I5" s="1172"/>
      <c r="J5" s="1172"/>
      <c r="K5" s="1172"/>
      <c r="L5" s="1172"/>
      <c r="M5" s="1173"/>
    </row>
    <row r="6" spans="1:14">
      <c r="A6" s="1050"/>
      <c r="B6" s="61" t="s">
        <v>477</v>
      </c>
      <c r="C6" s="1017" t="s">
        <v>478</v>
      </c>
      <c r="D6" s="1018"/>
      <c r="E6" s="1018"/>
      <c r="F6" s="1018"/>
      <c r="G6" s="1018"/>
      <c r="H6" s="1018"/>
      <c r="I6" s="1018"/>
      <c r="J6" s="1018"/>
      <c r="K6" s="1018"/>
      <c r="L6" s="1018"/>
      <c r="M6" s="1019"/>
    </row>
    <row r="7" spans="1:14">
      <c r="A7" s="1050"/>
      <c r="B7" s="60" t="s">
        <v>479</v>
      </c>
      <c r="C7" s="1079" t="s">
        <v>635</v>
      </c>
      <c r="D7" s="1080"/>
      <c r="E7" s="622"/>
      <c r="F7" s="622"/>
      <c r="G7" s="623"/>
      <c r="H7" s="624" t="s">
        <v>154</v>
      </c>
      <c r="I7" s="1174" t="s">
        <v>75</v>
      </c>
      <c r="J7" s="1080"/>
      <c r="K7" s="1080"/>
      <c r="L7" s="1080"/>
      <c r="M7" s="1175"/>
    </row>
    <row r="8" spans="1:14">
      <c r="A8" s="1050"/>
      <c r="B8" s="1135" t="s">
        <v>481</v>
      </c>
      <c r="C8" s="682"/>
      <c r="D8" s="683"/>
      <c r="E8" s="683"/>
      <c r="F8" s="683"/>
      <c r="G8" s="683"/>
      <c r="H8" s="683"/>
      <c r="I8" s="683"/>
      <c r="J8" s="683"/>
      <c r="K8" s="683"/>
      <c r="L8" s="292"/>
      <c r="M8" s="293"/>
    </row>
    <row r="9" spans="1:14">
      <c r="A9" s="1050"/>
      <c r="B9" s="1136"/>
      <c r="C9" s="1083" t="s">
        <v>75</v>
      </c>
      <c r="D9" s="1082"/>
      <c r="E9" s="685"/>
      <c r="F9" s="1082"/>
      <c r="G9" s="1082"/>
      <c r="H9" s="685"/>
      <c r="I9" s="1082"/>
      <c r="J9" s="1082"/>
      <c r="K9" s="685"/>
      <c r="L9" s="294"/>
      <c r="M9" s="295"/>
    </row>
    <row r="10" spans="1:14">
      <c r="A10" s="1050"/>
      <c r="B10" s="1137"/>
      <c r="C10" s="1083" t="s">
        <v>482</v>
      </c>
      <c r="D10" s="1082"/>
      <c r="E10" s="684"/>
      <c r="F10" s="1082" t="s">
        <v>482</v>
      </c>
      <c r="G10" s="1082"/>
      <c r="H10" s="684"/>
      <c r="I10" s="1082" t="s">
        <v>482</v>
      </c>
      <c r="J10" s="1082"/>
      <c r="K10" s="684"/>
      <c r="L10" s="274"/>
      <c r="M10" s="297"/>
    </row>
    <row r="11" spans="1:14" ht="297.95" customHeight="1">
      <c r="A11" s="1050"/>
      <c r="B11" s="60" t="s">
        <v>483</v>
      </c>
      <c r="C11" s="1036" t="s">
        <v>636</v>
      </c>
      <c r="D11" s="1037"/>
      <c r="E11" s="1037"/>
      <c r="F11" s="1037"/>
      <c r="G11" s="1037"/>
      <c r="H11" s="1037"/>
      <c r="I11" s="1037"/>
      <c r="J11" s="1037"/>
      <c r="K11" s="1037"/>
      <c r="L11" s="1037"/>
      <c r="M11" s="1038"/>
      <c r="N11" s="472"/>
    </row>
    <row r="12" spans="1:14" ht="120.95" customHeight="1">
      <c r="A12" s="1050"/>
      <c r="B12" s="60" t="s">
        <v>603</v>
      </c>
      <c r="C12" s="1071" t="s">
        <v>637</v>
      </c>
      <c r="D12" s="1072"/>
      <c r="E12" s="1072"/>
      <c r="F12" s="1072"/>
      <c r="G12" s="1072"/>
      <c r="H12" s="1072"/>
      <c r="I12" s="1072"/>
      <c r="J12" s="1072"/>
      <c r="K12" s="1072"/>
      <c r="L12" s="1072"/>
      <c r="M12" s="1073"/>
      <c r="N12" s="472"/>
    </row>
    <row r="13" spans="1:14" ht="33.950000000000003" customHeight="1">
      <c r="A13" s="1050"/>
      <c r="B13" s="60" t="s">
        <v>605</v>
      </c>
      <c r="C13" s="1071" t="s">
        <v>606</v>
      </c>
      <c r="D13" s="1072"/>
      <c r="E13" s="1072"/>
      <c r="F13" s="1072"/>
      <c r="G13" s="1072"/>
      <c r="H13" s="1072"/>
      <c r="I13" s="1072"/>
      <c r="J13" s="1072"/>
      <c r="K13" s="1072"/>
      <c r="L13" s="1072"/>
      <c r="M13" s="1073"/>
    </row>
    <row r="14" spans="1:14" ht="44.1" customHeight="1">
      <c r="A14" s="1050"/>
      <c r="B14" s="1135" t="s">
        <v>607</v>
      </c>
      <c r="C14" s="1107" t="str">
        <f>'Plan de Acción'!AC28</f>
        <v>Paz justicia e instituciones sólidas</v>
      </c>
      <c r="D14" s="1090"/>
      <c r="E14" s="686" t="s">
        <v>608</v>
      </c>
      <c r="F14" s="687" t="str">
        <f>'Plan de Acción'!AD28</f>
        <v>Crear a todos los niveles instituciones eficaces y transparentes que rindan cuentas</v>
      </c>
      <c r="G14" s="687"/>
      <c r="H14" s="687"/>
      <c r="I14" s="687"/>
      <c r="J14" s="687"/>
      <c r="K14" s="687"/>
      <c r="L14" s="705"/>
      <c r="M14" s="706"/>
    </row>
    <row r="15" spans="1:14">
      <c r="A15" s="1050"/>
      <c r="B15" s="1136"/>
      <c r="C15" s="1107"/>
      <c r="D15" s="1090"/>
      <c r="E15" s="1090"/>
      <c r="F15" s="1090"/>
      <c r="G15" s="1090"/>
      <c r="H15" s="1090"/>
      <c r="I15" s="1090"/>
      <c r="J15" s="1090"/>
      <c r="K15" s="1090"/>
      <c r="L15" s="1090"/>
      <c r="M15" s="1108"/>
    </row>
    <row r="16" spans="1:14">
      <c r="A16" s="1052" t="s">
        <v>48</v>
      </c>
      <c r="B16" s="75" t="s">
        <v>138</v>
      </c>
      <c r="C16" s="1176" t="s">
        <v>224</v>
      </c>
      <c r="D16" s="1090"/>
      <c r="E16" s="1090"/>
      <c r="F16" s="1090"/>
      <c r="G16" s="1090"/>
      <c r="H16" s="1090"/>
      <c r="I16" s="1090"/>
      <c r="J16" s="1090"/>
      <c r="K16" s="1090"/>
      <c r="L16" s="1090"/>
      <c r="M16" s="1108"/>
    </row>
    <row r="17" spans="1:13" ht="81" customHeight="1">
      <c r="A17" s="1053"/>
      <c r="B17" s="75" t="s">
        <v>609</v>
      </c>
      <c r="C17" s="1107" t="str">
        <f>'Plan de Acción'!AA28</f>
        <v>(Número de fases ejecutadas de la implementación de kioscos interactivos de autogestión ciudadana para el acceso a trámites, otros procedimientos administrativos de cara a la ciudadanía y consultas de información, en puntos de atención de la Red CADE) / (Número de fases programadas de la implementación de kioscos interactivos de autogestión ciudadana para el acceso a trámites, otros procedimientos administrativos de cara a la ciudadanía y consultas de información, en puntos de atención de la Red CADE) * 100</v>
      </c>
      <c r="D17" s="1090"/>
      <c r="E17" s="1090"/>
      <c r="F17" s="1090"/>
      <c r="G17" s="1090"/>
      <c r="H17" s="1090"/>
      <c r="I17" s="1090"/>
      <c r="J17" s="1090"/>
      <c r="K17" s="1090"/>
      <c r="L17" s="1090"/>
      <c r="M17" s="1108"/>
    </row>
    <row r="18" spans="1:13" ht="8.25" customHeight="1">
      <c r="A18" s="1053"/>
      <c r="B18" s="1058" t="s">
        <v>486</v>
      </c>
      <c r="C18" s="688"/>
      <c r="D18" s="689"/>
      <c r="E18" s="689"/>
      <c r="F18" s="689"/>
      <c r="G18" s="689"/>
      <c r="H18" s="689"/>
      <c r="I18" s="689"/>
      <c r="J18" s="689"/>
      <c r="K18" s="689"/>
      <c r="L18" s="689"/>
      <c r="M18" s="707"/>
    </row>
    <row r="19" spans="1:13" ht="9" customHeight="1">
      <c r="A19" s="1053"/>
      <c r="B19" s="1059"/>
      <c r="C19" s="690"/>
      <c r="D19" s="691"/>
      <c r="E19" s="692"/>
      <c r="F19" s="691"/>
      <c r="G19" s="692"/>
      <c r="H19" s="691"/>
      <c r="I19" s="692"/>
      <c r="J19" s="691"/>
      <c r="K19" s="692"/>
      <c r="L19" s="692"/>
      <c r="M19" s="301"/>
    </row>
    <row r="20" spans="1:13">
      <c r="A20" s="1053"/>
      <c r="B20" s="1059"/>
      <c r="C20" s="693" t="s">
        <v>487</v>
      </c>
      <c r="D20" s="694"/>
      <c r="E20" s="695" t="s">
        <v>488</v>
      </c>
      <c r="F20" s="694"/>
      <c r="G20" s="695" t="s">
        <v>489</v>
      </c>
      <c r="H20" s="694"/>
      <c r="I20" s="695" t="s">
        <v>490</v>
      </c>
      <c r="J20" s="708"/>
      <c r="K20" s="695"/>
      <c r="L20" s="695"/>
      <c r="M20" s="709"/>
    </row>
    <row r="21" spans="1:13">
      <c r="A21" s="1053"/>
      <c r="B21" s="1059"/>
      <c r="C21" s="693" t="s">
        <v>491</v>
      </c>
      <c r="D21" s="272"/>
      <c r="E21" s="695" t="s">
        <v>492</v>
      </c>
      <c r="F21" s="240"/>
      <c r="G21" s="695" t="s">
        <v>493</v>
      </c>
      <c r="H21" s="240"/>
      <c r="I21" s="695"/>
      <c r="J21" s="696"/>
      <c r="K21" s="695"/>
      <c r="L21" s="695"/>
      <c r="M21" s="709"/>
    </row>
    <row r="22" spans="1:13">
      <c r="A22" s="1053"/>
      <c r="B22" s="1059"/>
      <c r="C22" s="693" t="s">
        <v>494</v>
      </c>
      <c r="D22" s="272"/>
      <c r="E22" s="695" t="s">
        <v>495</v>
      </c>
      <c r="F22" s="272"/>
      <c r="G22" s="695"/>
      <c r="H22" s="696"/>
      <c r="I22" s="695"/>
      <c r="J22" s="696"/>
      <c r="K22" s="695"/>
      <c r="L22" s="695"/>
      <c r="M22" s="709"/>
    </row>
    <row r="23" spans="1:13">
      <c r="A23" s="1053"/>
      <c r="B23" s="1059"/>
      <c r="C23" s="693" t="s">
        <v>496</v>
      </c>
      <c r="D23" s="240" t="s">
        <v>497</v>
      </c>
      <c r="E23" s="695" t="s">
        <v>498</v>
      </c>
      <c r="F23" s="697" t="s">
        <v>563</v>
      </c>
      <c r="G23" s="697"/>
      <c r="H23" s="697"/>
      <c r="I23" s="697"/>
      <c r="J23" s="697"/>
      <c r="K23" s="697"/>
      <c r="L23" s="697"/>
      <c r="M23" s="710"/>
    </row>
    <row r="24" spans="1:13" ht="9.75" customHeight="1">
      <c r="A24" s="1053"/>
      <c r="B24" s="1060"/>
      <c r="C24" s="241"/>
      <c r="D24" s="242"/>
      <c r="E24" s="242"/>
      <c r="F24" s="242"/>
      <c r="G24" s="242"/>
      <c r="H24" s="242"/>
      <c r="I24" s="242"/>
      <c r="J24" s="242"/>
      <c r="K24" s="242"/>
      <c r="L24" s="242"/>
      <c r="M24" s="711"/>
    </row>
    <row r="25" spans="1:13">
      <c r="A25" s="1053"/>
      <c r="B25" s="1058" t="s">
        <v>500</v>
      </c>
      <c r="C25" s="265"/>
      <c r="D25" s="266"/>
      <c r="E25" s="266"/>
      <c r="F25" s="266"/>
      <c r="G25" s="266"/>
      <c r="H25" s="266"/>
      <c r="I25" s="266"/>
      <c r="J25" s="266"/>
      <c r="K25" s="266"/>
      <c r="L25" s="292"/>
      <c r="M25" s="293"/>
    </row>
    <row r="26" spans="1:13">
      <c r="A26" s="1053"/>
      <c r="B26" s="1059"/>
      <c r="C26" s="693" t="s">
        <v>501</v>
      </c>
      <c r="D26" s="240"/>
      <c r="E26" s="238"/>
      <c r="F26" s="695" t="s">
        <v>502</v>
      </c>
      <c r="G26" s="272"/>
      <c r="H26" s="238"/>
      <c r="I26" s="695" t="s">
        <v>503</v>
      </c>
      <c r="J26" s="272" t="s">
        <v>497</v>
      </c>
      <c r="K26" s="238"/>
      <c r="L26" s="294"/>
      <c r="M26" s="295"/>
    </row>
    <row r="27" spans="1:13">
      <c r="A27" s="1053"/>
      <c r="B27" s="1059"/>
      <c r="C27" s="693" t="s">
        <v>504</v>
      </c>
      <c r="D27" s="698"/>
      <c r="E27" s="294"/>
      <c r="F27" s="695" t="s">
        <v>505</v>
      </c>
      <c r="G27" s="240"/>
      <c r="H27" s="294"/>
      <c r="I27" s="712"/>
      <c r="J27" s="294"/>
      <c r="K27" s="685"/>
      <c r="L27" s="294"/>
      <c r="M27" s="295"/>
    </row>
    <row r="28" spans="1:13">
      <c r="A28" s="1053"/>
      <c r="B28" s="1060"/>
      <c r="C28" s="699"/>
      <c r="D28" s="700"/>
      <c r="E28" s="700"/>
      <c r="F28" s="700"/>
      <c r="G28" s="700"/>
      <c r="H28" s="700"/>
      <c r="I28" s="700"/>
      <c r="J28" s="700"/>
      <c r="K28" s="700"/>
      <c r="L28" s="274"/>
      <c r="M28" s="297"/>
    </row>
    <row r="29" spans="1:13">
      <c r="A29" s="1053"/>
      <c r="B29" s="97" t="s">
        <v>506</v>
      </c>
      <c r="C29" s="235"/>
      <c r="D29" s="236"/>
      <c r="E29" s="236"/>
      <c r="F29" s="236"/>
      <c r="G29" s="236"/>
      <c r="H29" s="236"/>
      <c r="I29" s="236"/>
      <c r="J29" s="236"/>
      <c r="K29" s="236"/>
      <c r="L29" s="236"/>
      <c r="M29" s="713"/>
    </row>
    <row r="30" spans="1:13">
      <c r="A30" s="1053"/>
      <c r="B30" s="97"/>
      <c r="C30" s="237" t="s">
        <v>507</v>
      </c>
      <c r="D30" s="701">
        <f>'Plan de Acción'!AI28</f>
        <v>0</v>
      </c>
      <c r="E30" s="238"/>
      <c r="F30" s="239" t="s">
        <v>508</v>
      </c>
      <c r="G30" s="240">
        <f>'Plan de Acción'!AJ28</f>
        <v>2021</v>
      </c>
      <c r="H30" s="238"/>
      <c r="I30" s="239" t="s">
        <v>509</v>
      </c>
      <c r="J30" s="289"/>
      <c r="K30" s="290"/>
      <c r="L30" s="291"/>
      <c r="M30" s="714"/>
    </row>
    <row r="31" spans="1:13">
      <c r="A31" s="1053"/>
      <c r="B31" s="61"/>
      <c r="C31" s="241"/>
      <c r="D31" s="242"/>
      <c r="E31" s="242"/>
      <c r="F31" s="242"/>
      <c r="G31" s="242"/>
      <c r="H31" s="242"/>
      <c r="I31" s="242"/>
      <c r="J31" s="242"/>
      <c r="K31" s="242"/>
      <c r="L31" s="242"/>
      <c r="M31" s="711"/>
    </row>
    <row r="32" spans="1:13">
      <c r="A32" s="1053"/>
      <c r="B32" s="1058" t="s">
        <v>511</v>
      </c>
      <c r="C32" s="243"/>
      <c r="D32" s="244"/>
      <c r="E32" s="244"/>
      <c r="F32" s="244"/>
      <c r="G32" s="244"/>
      <c r="H32" s="244"/>
      <c r="I32" s="244"/>
      <c r="J32" s="244"/>
      <c r="K32" s="244"/>
      <c r="L32" s="292"/>
      <c r="M32" s="293"/>
    </row>
    <row r="33" spans="1:14">
      <c r="A33" s="1053"/>
      <c r="B33" s="1059"/>
      <c r="C33" s="245" t="s">
        <v>512</v>
      </c>
      <c r="D33" s="246">
        <v>2023</v>
      </c>
      <c r="E33" s="247"/>
      <c r="F33" s="238" t="s">
        <v>513</v>
      </c>
      <c r="G33" s="702">
        <v>2031</v>
      </c>
      <c r="H33" s="247"/>
      <c r="I33" s="239"/>
      <c r="J33" s="247"/>
      <c r="K33" s="247"/>
      <c r="L33" s="294"/>
      <c r="M33" s="295"/>
    </row>
    <row r="34" spans="1:14">
      <c r="A34" s="1053"/>
      <c r="B34" s="1060"/>
      <c r="C34" s="241"/>
      <c r="D34" s="249"/>
      <c r="E34" s="250"/>
      <c r="F34" s="242"/>
      <c r="G34" s="250"/>
      <c r="H34" s="250"/>
      <c r="I34" s="296"/>
      <c r="J34" s="250"/>
      <c r="K34" s="250"/>
      <c r="L34" s="274"/>
      <c r="M34" s="297"/>
    </row>
    <row r="35" spans="1:14">
      <c r="A35" s="1053"/>
      <c r="B35" s="1058" t="s">
        <v>514</v>
      </c>
      <c r="C35" s="251"/>
      <c r="D35" s="112"/>
      <c r="E35" s="112"/>
      <c r="F35" s="112"/>
      <c r="G35" s="112"/>
      <c r="H35" s="112"/>
      <c r="I35" s="112"/>
      <c r="J35" s="112"/>
      <c r="K35" s="112"/>
      <c r="L35" s="112"/>
      <c r="M35" s="157"/>
      <c r="N35" s="1177"/>
    </row>
    <row r="36" spans="1:14">
      <c r="A36" s="1053"/>
      <c r="B36" s="1059"/>
      <c r="C36" s="253"/>
      <c r="D36" s="703">
        <v>2023</v>
      </c>
      <c r="E36" s="114"/>
      <c r="F36" s="703">
        <v>2024</v>
      </c>
      <c r="G36" s="114"/>
      <c r="H36" s="704">
        <v>2025</v>
      </c>
      <c r="I36" s="115"/>
      <c r="J36" s="704">
        <v>2026</v>
      </c>
      <c r="K36" s="114"/>
      <c r="L36" s="703">
        <v>2027</v>
      </c>
      <c r="M36" s="158"/>
      <c r="N36" s="1177"/>
    </row>
    <row r="37" spans="1:14">
      <c r="A37" s="1053"/>
      <c r="B37" s="1059"/>
      <c r="C37" s="253"/>
      <c r="D37" s="118">
        <v>0.2</v>
      </c>
      <c r="E37" s="117"/>
      <c r="F37" s="118">
        <v>0.3</v>
      </c>
      <c r="G37" s="117"/>
      <c r="H37" s="118">
        <v>0.4</v>
      </c>
      <c r="I37" s="117"/>
      <c r="J37" s="118">
        <v>0.5</v>
      </c>
      <c r="K37" s="117"/>
      <c r="L37" s="118">
        <v>0.6</v>
      </c>
      <c r="M37" s="159"/>
      <c r="N37" s="1177"/>
    </row>
    <row r="38" spans="1:14">
      <c r="A38" s="1053"/>
      <c r="B38" s="1059"/>
      <c r="C38" s="253"/>
      <c r="D38" s="703">
        <v>2028</v>
      </c>
      <c r="E38" s="114"/>
      <c r="F38" s="703">
        <v>2029</v>
      </c>
      <c r="G38" s="114"/>
      <c r="H38" s="704">
        <v>2030</v>
      </c>
      <c r="I38" s="115"/>
      <c r="J38" s="704">
        <v>2031</v>
      </c>
      <c r="K38" s="114"/>
      <c r="L38" s="114"/>
      <c r="M38" s="147"/>
      <c r="N38" s="1177"/>
    </row>
    <row r="39" spans="1:14">
      <c r="A39" s="1053"/>
      <c r="B39" s="1059"/>
      <c r="C39" s="253"/>
      <c r="D39" s="118">
        <v>0.7</v>
      </c>
      <c r="E39" s="117"/>
      <c r="F39" s="118">
        <v>0.8</v>
      </c>
      <c r="G39" s="117"/>
      <c r="H39" s="118">
        <v>0.9</v>
      </c>
      <c r="I39" s="117"/>
      <c r="J39" s="118">
        <v>1</v>
      </c>
      <c r="K39" s="117"/>
      <c r="L39" s="118"/>
      <c r="M39" s="159"/>
      <c r="N39" s="1177"/>
    </row>
    <row r="40" spans="1:14">
      <c r="A40" s="1053"/>
      <c r="B40" s="1059"/>
      <c r="C40" s="253"/>
      <c r="D40" s="114"/>
      <c r="E40" s="114"/>
      <c r="F40" s="114"/>
      <c r="G40" s="114"/>
      <c r="H40" s="115"/>
      <c r="I40" s="115"/>
      <c r="J40" s="115"/>
      <c r="K40" s="114"/>
      <c r="L40" s="114"/>
      <c r="M40" s="147"/>
      <c r="N40" s="1177"/>
    </row>
    <row r="41" spans="1:14">
      <c r="A41" s="1053"/>
      <c r="B41" s="1059"/>
      <c r="C41" s="253"/>
      <c r="D41" s="118"/>
      <c r="E41" s="117"/>
      <c r="F41" s="118"/>
      <c r="G41" s="117"/>
      <c r="H41" s="118"/>
      <c r="I41" s="117"/>
      <c r="J41" s="118"/>
      <c r="K41" s="117"/>
      <c r="L41" s="118"/>
      <c r="M41" s="159"/>
      <c r="N41" s="1177"/>
    </row>
    <row r="42" spans="1:14">
      <c r="A42" s="1053"/>
      <c r="B42" s="1059"/>
      <c r="C42" s="253"/>
      <c r="D42" s="119" t="s">
        <v>529</v>
      </c>
      <c r="E42" s="120"/>
      <c r="F42" s="119" t="s">
        <v>530</v>
      </c>
      <c r="G42" s="120"/>
      <c r="H42" s="121"/>
      <c r="I42" s="160"/>
      <c r="J42" s="121"/>
      <c r="K42" s="160"/>
      <c r="L42" s="121"/>
      <c r="M42" s="161"/>
      <c r="N42" s="1177"/>
    </row>
    <row r="43" spans="1:14">
      <c r="A43" s="1053"/>
      <c r="B43" s="1059"/>
      <c r="C43" s="253"/>
      <c r="D43" s="118"/>
      <c r="E43" s="117"/>
      <c r="F43" s="1124">
        <v>1</v>
      </c>
      <c r="G43" s="1125"/>
      <c r="H43" s="1126"/>
      <c r="I43" s="1126"/>
      <c r="J43" s="123"/>
      <c r="K43" s="114"/>
      <c r="L43" s="123"/>
      <c r="M43" s="162"/>
      <c r="N43" s="1177"/>
    </row>
    <row r="44" spans="1:14">
      <c r="A44" s="1053"/>
      <c r="B44" s="1059"/>
      <c r="C44" s="263"/>
      <c r="D44" s="119"/>
      <c r="E44" s="120"/>
      <c r="F44" s="119"/>
      <c r="G44" s="120"/>
      <c r="H44" s="125"/>
      <c r="I44" s="163"/>
      <c r="J44" s="125"/>
      <c r="K44" s="163"/>
      <c r="L44" s="125"/>
      <c r="M44" s="164"/>
      <c r="N44" s="1177"/>
    </row>
    <row r="45" spans="1:14" ht="18" customHeight="1">
      <c r="A45" s="1053"/>
      <c r="B45" s="1058" t="s">
        <v>531</v>
      </c>
      <c r="C45" s="265"/>
      <c r="D45" s="266"/>
      <c r="E45" s="266"/>
      <c r="F45" s="266"/>
      <c r="G45" s="266"/>
      <c r="H45" s="266"/>
      <c r="I45" s="266"/>
      <c r="J45" s="266"/>
      <c r="K45" s="266"/>
      <c r="L45" s="294"/>
      <c r="M45" s="295"/>
    </row>
    <row r="46" spans="1:14">
      <c r="A46" s="1053"/>
      <c r="B46" s="1059"/>
      <c r="C46" s="267"/>
      <c r="D46" s="268" t="s">
        <v>532</v>
      </c>
      <c r="E46" s="269" t="s">
        <v>533</v>
      </c>
      <c r="F46" s="1098" t="s">
        <v>534</v>
      </c>
      <c r="G46" s="1099"/>
      <c r="H46" s="1099"/>
      <c r="I46" s="1099"/>
      <c r="J46" s="1099"/>
      <c r="K46" s="307" t="s">
        <v>498</v>
      </c>
      <c r="L46" s="1100"/>
      <c r="M46" s="1101"/>
    </row>
    <row r="47" spans="1:14">
      <c r="A47" s="1053"/>
      <c r="B47" s="1059"/>
      <c r="C47" s="267"/>
      <c r="D47" s="271"/>
      <c r="E47" s="272" t="s">
        <v>497</v>
      </c>
      <c r="F47" s="1098"/>
      <c r="G47" s="1099"/>
      <c r="H47" s="1099"/>
      <c r="I47" s="1099"/>
      <c r="J47" s="1099"/>
      <c r="K47" s="294"/>
      <c r="L47" s="1102"/>
      <c r="M47" s="1103"/>
    </row>
    <row r="48" spans="1:14">
      <c r="A48" s="1053"/>
      <c r="B48" s="1060"/>
      <c r="C48" s="273"/>
      <c r="D48" s="274"/>
      <c r="E48" s="274"/>
      <c r="F48" s="274"/>
      <c r="G48" s="274"/>
      <c r="H48" s="274"/>
      <c r="I48" s="274"/>
      <c r="J48" s="274"/>
      <c r="K48" s="274"/>
      <c r="L48" s="294"/>
      <c r="M48" s="295"/>
    </row>
    <row r="49" spans="1:13" ht="80.099999999999994" customHeight="1">
      <c r="A49" s="1053"/>
      <c r="B49" s="60" t="s">
        <v>536</v>
      </c>
      <c r="C49" s="1036" t="s">
        <v>638</v>
      </c>
      <c r="D49" s="1037"/>
      <c r="E49" s="1037"/>
      <c r="F49" s="1037"/>
      <c r="G49" s="1037"/>
      <c r="H49" s="1037"/>
      <c r="I49" s="1037"/>
      <c r="J49" s="1037"/>
      <c r="K49" s="1037"/>
      <c r="L49" s="1037"/>
      <c r="M49" s="1038"/>
    </row>
    <row r="50" spans="1:13">
      <c r="A50" s="1053"/>
      <c r="B50" s="75" t="s">
        <v>538</v>
      </c>
      <c r="C50" s="1107" t="s">
        <v>639</v>
      </c>
      <c r="D50" s="1090"/>
      <c r="E50" s="1090"/>
      <c r="F50" s="1090"/>
      <c r="G50" s="1090"/>
      <c r="H50" s="1090"/>
      <c r="I50" s="1090"/>
      <c r="J50" s="1090"/>
      <c r="K50" s="1090"/>
      <c r="L50" s="1090"/>
      <c r="M50" s="1108"/>
    </row>
    <row r="51" spans="1:13">
      <c r="A51" s="1053"/>
      <c r="B51" s="75" t="s">
        <v>540</v>
      </c>
      <c r="C51" s="1107">
        <v>60</v>
      </c>
      <c r="D51" s="1090"/>
      <c r="E51" s="1090"/>
      <c r="F51" s="1090"/>
      <c r="G51" s="1090"/>
      <c r="H51" s="1090"/>
      <c r="I51" s="1090"/>
      <c r="J51" s="1090"/>
      <c r="K51" s="1090"/>
      <c r="L51" s="1090"/>
      <c r="M51" s="1108"/>
    </row>
    <row r="52" spans="1:13">
      <c r="A52" s="1053"/>
      <c r="B52" s="75" t="s">
        <v>541</v>
      </c>
      <c r="C52" s="1107">
        <v>2024</v>
      </c>
      <c r="D52" s="1090"/>
      <c r="E52" s="1090"/>
      <c r="F52" s="1090"/>
      <c r="G52" s="1090"/>
      <c r="H52" s="1090"/>
      <c r="I52" s="1090"/>
      <c r="J52" s="1090"/>
      <c r="K52" s="1090"/>
      <c r="L52" s="1090"/>
      <c r="M52" s="1108"/>
    </row>
    <row r="53" spans="1:13" ht="15.75" customHeight="1">
      <c r="A53" s="1055" t="s">
        <v>60</v>
      </c>
      <c r="B53" s="132" t="s">
        <v>542</v>
      </c>
      <c r="C53" s="1157" t="s">
        <v>228</v>
      </c>
      <c r="D53" s="1158"/>
      <c r="E53" s="1158"/>
      <c r="F53" s="1158"/>
      <c r="G53" s="1158"/>
      <c r="H53" s="1158"/>
      <c r="I53" s="1158"/>
      <c r="J53" s="1158"/>
      <c r="K53" s="1158"/>
      <c r="L53" s="1158"/>
      <c r="M53" s="1159"/>
    </row>
    <row r="54" spans="1:13">
      <c r="A54" s="1056"/>
      <c r="B54" s="132" t="s">
        <v>544</v>
      </c>
      <c r="C54" s="1157" t="s">
        <v>640</v>
      </c>
      <c r="D54" s="1158"/>
      <c r="E54" s="1158"/>
      <c r="F54" s="1158"/>
      <c r="G54" s="1158"/>
      <c r="H54" s="1158"/>
      <c r="I54" s="1158"/>
      <c r="J54" s="1158"/>
      <c r="K54" s="1158"/>
      <c r="L54" s="1158"/>
      <c r="M54" s="1159"/>
    </row>
    <row r="55" spans="1:13">
      <c r="A55" s="1056"/>
      <c r="B55" s="132" t="s">
        <v>546</v>
      </c>
      <c r="C55" s="1157" t="s">
        <v>641</v>
      </c>
      <c r="D55" s="1158"/>
      <c r="E55" s="1158"/>
      <c r="F55" s="1158"/>
      <c r="G55" s="1158"/>
      <c r="H55" s="1158"/>
      <c r="I55" s="1158"/>
      <c r="J55" s="1158"/>
      <c r="K55" s="1158"/>
      <c r="L55" s="1158"/>
      <c r="M55" s="1159"/>
    </row>
    <row r="56" spans="1:13" ht="15.75" customHeight="1">
      <c r="A56" s="1056"/>
      <c r="B56" s="134" t="s">
        <v>548</v>
      </c>
      <c r="C56" s="1157" t="s">
        <v>227</v>
      </c>
      <c r="D56" s="1158"/>
      <c r="E56" s="1158"/>
      <c r="F56" s="1158"/>
      <c r="G56" s="1158"/>
      <c r="H56" s="1158"/>
      <c r="I56" s="1158"/>
      <c r="J56" s="1158"/>
      <c r="K56" s="1158"/>
      <c r="L56" s="1158"/>
      <c r="M56" s="1159"/>
    </row>
    <row r="57" spans="1:13" ht="15.75" customHeight="1">
      <c r="A57" s="1056"/>
      <c r="B57" s="132" t="s">
        <v>550</v>
      </c>
      <c r="C57" s="1162" t="s">
        <v>229</v>
      </c>
      <c r="D57" s="1158"/>
      <c r="E57" s="1158"/>
      <c r="F57" s="1158"/>
      <c r="G57" s="1158"/>
      <c r="H57" s="1158"/>
      <c r="I57" s="1158"/>
      <c r="J57" s="1158"/>
      <c r="K57" s="1158"/>
      <c r="L57" s="1158"/>
      <c r="M57" s="1159"/>
    </row>
    <row r="58" spans="1:13">
      <c r="A58" s="1057"/>
      <c r="B58" s="132" t="s">
        <v>551</v>
      </c>
      <c r="C58" s="1157" t="s">
        <v>642</v>
      </c>
      <c r="D58" s="1158"/>
      <c r="E58" s="1158"/>
      <c r="F58" s="1158"/>
      <c r="G58" s="1158"/>
      <c r="H58" s="1158"/>
      <c r="I58" s="1158"/>
      <c r="J58" s="1158"/>
      <c r="K58" s="1158"/>
      <c r="L58" s="1158"/>
      <c r="M58" s="1159"/>
    </row>
    <row r="59" spans="1:13" ht="15.75" customHeight="1">
      <c r="A59" s="1055" t="s">
        <v>552</v>
      </c>
      <c r="B59" s="135" t="s">
        <v>553</v>
      </c>
      <c r="C59" s="1157" t="s">
        <v>554</v>
      </c>
      <c r="D59" s="1158"/>
      <c r="E59" s="1158"/>
      <c r="F59" s="1158"/>
      <c r="G59" s="1158"/>
      <c r="H59" s="1158"/>
      <c r="I59" s="1158"/>
      <c r="J59" s="1158"/>
      <c r="K59" s="1158"/>
      <c r="L59" s="1158"/>
      <c r="M59" s="1159"/>
    </row>
    <row r="60" spans="1:13" ht="30" customHeight="1">
      <c r="A60" s="1056"/>
      <c r="B60" s="135" t="s">
        <v>555</v>
      </c>
      <c r="C60" s="1157" t="s">
        <v>643</v>
      </c>
      <c r="D60" s="1158"/>
      <c r="E60" s="1158"/>
      <c r="F60" s="1158"/>
      <c r="G60" s="1158"/>
      <c r="H60" s="1158"/>
      <c r="I60" s="1158"/>
      <c r="J60" s="1158"/>
      <c r="K60" s="1158"/>
      <c r="L60" s="1158"/>
      <c r="M60" s="1159"/>
    </row>
    <row r="61" spans="1:13" ht="30" customHeight="1">
      <c r="A61" s="1056"/>
      <c r="B61" s="136" t="s">
        <v>154</v>
      </c>
      <c r="C61" s="1157" t="s">
        <v>641</v>
      </c>
      <c r="D61" s="1158"/>
      <c r="E61" s="1158"/>
      <c r="F61" s="1158"/>
      <c r="G61" s="1158"/>
      <c r="H61" s="1158"/>
      <c r="I61" s="1158"/>
      <c r="J61" s="1158"/>
      <c r="K61" s="1158"/>
      <c r="L61" s="1158"/>
      <c r="M61" s="1159"/>
    </row>
    <row r="62" spans="1:13">
      <c r="A62" s="41" t="s">
        <v>64</v>
      </c>
      <c r="B62" s="137"/>
      <c r="C62" s="1097"/>
      <c r="D62" s="1133"/>
      <c r="E62" s="1133"/>
      <c r="F62" s="1133"/>
      <c r="G62" s="1133"/>
      <c r="H62" s="1133"/>
      <c r="I62" s="1133"/>
      <c r="J62" s="1133"/>
      <c r="K62" s="1133"/>
      <c r="L62" s="1133"/>
      <c r="M62" s="1134"/>
    </row>
  </sheetData>
  <mergeCells count="52">
    <mergeCell ref="N35:N44"/>
    <mergeCell ref="G46:J47"/>
    <mergeCell ref="L46:M47"/>
    <mergeCell ref="C62:M62"/>
    <mergeCell ref="A2:A15"/>
    <mergeCell ref="A16:A52"/>
    <mergeCell ref="A53:A58"/>
    <mergeCell ref="A59:A61"/>
    <mergeCell ref="B8:B10"/>
    <mergeCell ref="B14:B15"/>
    <mergeCell ref="B18:B24"/>
    <mergeCell ref="B25:B28"/>
    <mergeCell ref="B32:B34"/>
    <mergeCell ref="B35:B44"/>
    <mergeCell ref="B45:B48"/>
    <mergeCell ref="F46:F47"/>
    <mergeCell ref="C57:M57"/>
    <mergeCell ref="C58:M58"/>
    <mergeCell ref="C59:M59"/>
    <mergeCell ref="C60:M60"/>
    <mergeCell ref="C61:M61"/>
    <mergeCell ref="C52:M52"/>
    <mergeCell ref="C53:M53"/>
    <mergeCell ref="C54:M54"/>
    <mergeCell ref="C55:M55"/>
    <mergeCell ref="C56:M56"/>
    <mergeCell ref="F43:G43"/>
    <mergeCell ref="H43:I43"/>
    <mergeCell ref="C49:M49"/>
    <mergeCell ref="C50:M50"/>
    <mergeCell ref="C51:M51"/>
    <mergeCell ref="C13:M13"/>
    <mergeCell ref="C14:D14"/>
    <mergeCell ref="C15:M15"/>
    <mergeCell ref="C16:M16"/>
    <mergeCell ref="C17:M17"/>
    <mergeCell ref="C10:D10"/>
    <mergeCell ref="F10:G10"/>
    <mergeCell ref="I10:J10"/>
    <mergeCell ref="C11:M11"/>
    <mergeCell ref="C12:M12"/>
    <mergeCell ref="C6:M6"/>
    <mergeCell ref="C7:D7"/>
    <mergeCell ref="I7:M7"/>
    <mergeCell ref="C9:D9"/>
    <mergeCell ref="F9:G9"/>
    <mergeCell ref="I9:J9"/>
    <mergeCell ref="C2:M2"/>
    <mergeCell ref="C3:M3"/>
    <mergeCell ref="C4:E4"/>
    <mergeCell ref="F4:G4"/>
    <mergeCell ref="C5:M5"/>
  </mergeCells>
  <dataValidations count="7">
    <dataValidation allowBlank="1" showInputMessage="1" showErrorMessage="1" prompt="Incluir una ficha por cada indicador, ya sea de producto o de resultado" sqref="B1" xr:uid="{00000000-0002-0000-0D00-000000000000}"/>
    <dataValidation allowBlank="1" showInputMessage="1" showErrorMessage="1" prompt="Seleccione de la lista desplegable" sqref="B4 B7 H7" xr:uid="{00000000-0002-0000-0D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D00-000002000000}"/>
    <dataValidation type="list" allowBlank="1" showInputMessage="1" showErrorMessage="1" sqref="I7:M7" xr:uid="{00000000-0002-0000-0D00-000003000000}">
      <formula1>INDIRECT($C$7)</formula1>
    </dataValidation>
    <dataValidation allowBlank="1" showInputMessage="1" showErrorMessage="1" prompt="Identifique la meta ODS a que le apunta el indicador de producto. Seleccione de la lista desplegable." sqref="E14" xr:uid="{00000000-0002-0000-0D00-000004000000}"/>
    <dataValidation allowBlank="1" showInputMessage="1" showErrorMessage="1" prompt="Determine si el indicador responde a un enfoque (Derechos Humanos, Género, Diferencial, Poblacional, Ambiental y Territorial). Si responde a más de enfoque separelos por ;" sqref="B16" xr:uid="{00000000-0002-0000-0D00-000005000000}"/>
    <dataValidation allowBlank="1" showInputMessage="1" showErrorMessage="1" prompt="Identifique el ODS a que le apunta el indicador de producto. Seleccione de la lista desplegable._x000a_" sqref="B14:B15" xr:uid="{00000000-0002-0000-0D00-000006000000}"/>
  </dataValidations>
  <hyperlinks>
    <hyperlink ref="C57" r:id="rId1" xr:uid="{00000000-0004-0000-0D00-000000000000}"/>
  </hyperlinks>
  <pageMargins left="0.7" right="0.7" top="0.75" bottom="0.75" header="0.3" footer="0.3"/>
  <pageSetup paperSize="9" orientation="portrait" horizontalDpi="1200" verticalDpi="12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62"/>
  <sheetViews>
    <sheetView topLeftCell="A16" workbookViewId="0">
      <selection activeCell="G30" sqref="G30"/>
    </sheetView>
  </sheetViews>
  <sheetFormatPr baseColWidth="10" defaultColWidth="11.42578125" defaultRowHeight="15.75"/>
  <cols>
    <col min="1" max="1" width="25.140625" style="619" customWidth="1"/>
    <col min="2" max="2" width="39.140625" style="620" customWidth="1"/>
    <col min="3" max="4" width="11.42578125" style="619"/>
    <col min="5" max="5" width="22.85546875" style="619" customWidth="1"/>
    <col min="6" max="6" width="16" style="619" customWidth="1"/>
    <col min="7" max="7" width="17" style="619" customWidth="1"/>
    <col min="8" max="13" width="11.42578125" style="619"/>
    <col min="14" max="14" width="42" style="619" customWidth="1"/>
    <col min="15" max="16384" width="11.42578125" style="619"/>
  </cols>
  <sheetData>
    <row r="1" spans="1:14">
      <c r="A1" s="58"/>
      <c r="B1" s="4" t="s">
        <v>644</v>
      </c>
      <c r="C1" s="5"/>
      <c r="D1" s="5"/>
      <c r="E1" s="5"/>
      <c r="F1" s="5"/>
      <c r="G1" s="5"/>
      <c r="H1" s="5"/>
      <c r="I1" s="5"/>
      <c r="J1" s="5"/>
      <c r="K1" s="5"/>
      <c r="L1" s="5"/>
      <c r="M1" s="43"/>
      <c r="N1" s="657"/>
    </row>
    <row r="2" spans="1:14" ht="27" customHeight="1">
      <c r="A2" s="1049" t="s">
        <v>470</v>
      </c>
      <c r="B2" s="59" t="s">
        <v>471</v>
      </c>
      <c r="C2" s="1178" t="s">
        <v>231</v>
      </c>
      <c r="D2" s="1179"/>
      <c r="E2" s="1179"/>
      <c r="F2" s="1179"/>
      <c r="G2" s="1179"/>
      <c r="H2" s="1179"/>
      <c r="I2" s="1179"/>
      <c r="J2" s="1179"/>
      <c r="K2" s="1179"/>
      <c r="L2" s="1179"/>
      <c r="M2" s="1180"/>
    </row>
    <row r="3" spans="1:14" ht="71.099999999999994" customHeight="1">
      <c r="A3" s="1050"/>
      <c r="B3" s="60" t="s">
        <v>600</v>
      </c>
      <c r="C3" s="1067" t="s">
        <v>645</v>
      </c>
      <c r="D3" s="1069"/>
      <c r="E3" s="1069"/>
      <c r="F3" s="1069"/>
      <c r="G3" s="1069"/>
      <c r="H3" s="1069"/>
      <c r="I3" s="1069"/>
      <c r="J3" s="1069"/>
      <c r="K3" s="1069"/>
      <c r="L3" s="1069"/>
      <c r="M3" s="1070"/>
    </row>
    <row r="4" spans="1:14" ht="48" customHeight="1">
      <c r="A4" s="1050"/>
      <c r="B4" s="61" t="s">
        <v>150</v>
      </c>
      <c r="C4" s="1181" t="s">
        <v>191</v>
      </c>
      <c r="D4" s="1182"/>
      <c r="E4" s="1183"/>
      <c r="F4" s="1169" t="s">
        <v>151</v>
      </c>
      <c r="G4" s="1170"/>
      <c r="H4" s="621">
        <v>469</v>
      </c>
      <c r="I4" s="53"/>
      <c r="J4" s="53"/>
      <c r="K4" s="53"/>
      <c r="L4" s="53"/>
      <c r="M4" s="658"/>
    </row>
    <row r="5" spans="1:14" ht="17.100000000000001" customHeight="1">
      <c r="A5" s="1050"/>
      <c r="B5" s="61" t="s">
        <v>475</v>
      </c>
      <c r="C5" s="1171" t="s">
        <v>476</v>
      </c>
      <c r="D5" s="1172"/>
      <c r="E5" s="1172"/>
      <c r="F5" s="1172"/>
      <c r="G5" s="1172"/>
      <c r="H5" s="1172"/>
      <c r="I5" s="1172"/>
      <c r="J5" s="1172"/>
      <c r="K5" s="1172"/>
      <c r="L5" s="1172"/>
      <c r="M5" s="1173"/>
    </row>
    <row r="6" spans="1:14">
      <c r="A6" s="1050"/>
      <c r="B6" s="61" t="s">
        <v>477</v>
      </c>
      <c r="C6" s="1184" t="s">
        <v>478</v>
      </c>
      <c r="D6" s="1185"/>
      <c r="E6" s="1185"/>
      <c r="F6" s="1185"/>
      <c r="G6" s="1185"/>
      <c r="H6" s="1185"/>
      <c r="I6" s="1185"/>
      <c r="J6" s="1185"/>
      <c r="K6" s="1185"/>
      <c r="L6" s="1185"/>
      <c r="M6" s="1186"/>
    </row>
    <row r="7" spans="1:14">
      <c r="A7" s="1050"/>
      <c r="B7" s="60" t="s">
        <v>479</v>
      </c>
      <c r="C7" s="1079" t="s">
        <v>73</v>
      </c>
      <c r="D7" s="1080"/>
      <c r="E7" s="622"/>
      <c r="F7" s="622"/>
      <c r="G7" s="623"/>
      <c r="H7" s="624" t="s">
        <v>154</v>
      </c>
      <c r="I7" s="1174" t="s">
        <v>75</v>
      </c>
      <c r="J7" s="1080"/>
      <c r="K7" s="1080"/>
      <c r="L7" s="1080"/>
      <c r="M7" s="1175"/>
    </row>
    <row r="8" spans="1:14">
      <c r="A8" s="1050"/>
      <c r="B8" s="1135" t="s">
        <v>481</v>
      </c>
      <c r="C8" s="625"/>
      <c r="D8" s="626"/>
      <c r="E8" s="626"/>
      <c r="F8" s="626"/>
      <c r="G8" s="626"/>
      <c r="H8" s="626"/>
      <c r="I8" s="626"/>
      <c r="J8" s="626"/>
      <c r="K8" s="626"/>
      <c r="L8" s="659"/>
      <c r="M8" s="660"/>
    </row>
    <row r="9" spans="1:14">
      <c r="A9" s="1050"/>
      <c r="B9" s="1136"/>
      <c r="C9" s="1187" t="s">
        <v>75</v>
      </c>
      <c r="D9" s="1188"/>
      <c r="E9" s="628"/>
      <c r="F9" s="1189" t="s">
        <v>646</v>
      </c>
      <c r="G9" s="1190"/>
      <c r="H9" s="628"/>
      <c r="I9" s="1188" t="s">
        <v>105</v>
      </c>
      <c r="J9" s="1188"/>
      <c r="K9" s="628"/>
      <c r="L9" s="661"/>
      <c r="M9" s="662"/>
    </row>
    <row r="10" spans="1:14">
      <c r="A10" s="1050"/>
      <c r="B10" s="1137"/>
      <c r="C10" s="1187" t="s">
        <v>482</v>
      </c>
      <c r="D10" s="1188"/>
      <c r="E10" s="627"/>
      <c r="F10" s="1188" t="s">
        <v>482</v>
      </c>
      <c r="G10" s="1188"/>
      <c r="H10" s="627"/>
      <c r="I10" s="1188" t="s">
        <v>482</v>
      </c>
      <c r="J10" s="1188"/>
      <c r="K10" s="627"/>
      <c r="L10" s="663"/>
      <c r="M10" s="664"/>
    </row>
    <row r="11" spans="1:14" ht="79.5" customHeight="1">
      <c r="A11" s="1050"/>
      <c r="B11" s="60" t="s">
        <v>483</v>
      </c>
      <c r="C11" s="1191" t="s">
        <v>647</v>
      </c>
      <c r="D11" s="1192"/>
      <c r="E11" s="1192"/>
      <c r="F11" s="1192"/>
      <c r="G11" s="1192"/>
      <c r="H11" s="1192"/>
      <c r="I11" s="1192"/>
      <c r="J11" s="1192"/>
      <c r="K11" s="1192"/>
      <c r="L11" s="1192"/>
      <c r="M11" s="1193"/>
      <c r="N11" s="665"/>
    </row>
    <row r="12" spans="1:14" ht="178.5" customHeight="1">
      <c r="A12" s="1050"/>
      <c r="B12" s="60" t="s">
        <v>603</v>
      </c>
      <c r="C12" s="1194" t="s">
        <v>648</v>
      </c>
      <c r="D12" s="1195"/>
      <c r="E12" s="1195"/>
      <c r="F12" s="1195"/>
      <c r="G12" s="1195"/>
      <c r="H12" s="1195"/>
      <c r="I12" s="1195"/>
      <c r="J12" s="1195"/>
      <c r="K12" s="1195"/>
      <c r="L12" s="1195"/>
      <c r="M12" s="1196"/>
    </row>
    <row r="13" spans="1:14" ht="33.950000000000003" customHeight="1">
      <c r="A13" s="1050"/>
      <c r="B13" s="60" t="s">
        <v>605</v>
      </c>
      <c r="C13" s="1071" t="s">
        <v>606</v>
      </c>
      <c r="D13" s="1072"/>
      <c r="E13" s="1072"/>
      <c r="F13" s="1072"/>
      <c r="G13" s="1072"/>
      <c r="H13" s="1072"/>
      <c r="I13" s="1072"/>
      <c r="J13" s="1072"/>
      <c r="K13" s="1072"/>
      <c r="L13" s="1072"/>
      <c r="M13" s="1073"/>
    </row>
    <row r="14" spans="1:14" ht="32.450000000000003" customHeight="1">
      <c r="A14" s="1050"/>
      <c r="B14" s="1135" t="s">
        <v>607</v>
      </c>
      <c r="C14" s="1197" t="s">
        <v>187</v>
      </c>
      <c r="D14" s="1198"/>
      <c r="E14" s="629" t="s">
        <v>608</v>
      </c>
      <c r="F14" s="1199" t="s">
        <v>188</v>
      </c>
      <c r="G14" s="1200"/>
      <c r="H14" s="1200"/>
      <c r="I14" s="1200"/>
      <c r="J14" s="1200"/>
      <c r="K14" s="1200"/>
      <c r="L14" s="1200"/>
      <c r="M14" s="1201"/>
    </row>
    <row r="15" spans="1:14">
      <c r="A15" s="1050"/>
      <c r="B15" s="1136"/>
      <c r="C15" s="1202"/>
      <c r="D15" s="1200"/>
      <c r="E15" s="1200"/>
      <c r="F15" s="1200"/>
      <c r="G15" s="1200"/>
      <c r="H15" s="1200"/>
      <c r="I15" s="1200"/>
      <c r="J15" s="1200"/>
      <c r="K15" s="1200"/>
      <c r="L15" s="1200"/>
      <c r="M15" s="1201"/>
    </row>
    <row r="16" spans="1:14">
      <c r="A16" s="1052" t="s">
        <v>48</v>
      </c>
      <c r="B16" s="75" t="s">
        <v>138</v>
      </c>
      <c r="C16" s="1197" t="s">
        <v>234</v>
      </c>
      <c r="D16" s="1198"/>
      <c r="E16" s="1198"/>
      <c r="F16" s="1198"/>
      <c r="G16" s="1198"/>
      <c r="H16" s="1198"/>
      <c r="I16" s="1198"/>
      <c r="J16" s="1198"/>
      <c r="K16" s="1198"/>
      <c r="L16" s="1198"/>
      <c r="M16" s="1203"/>
    </row>
    <row r="17" spans="1:14">
      <c r="A17" s="1053"/>
      <c r="B17" s="75" t="s">
        <v>609</v>
      </c>
      <c r="C17" s="1204" t="s">
        <v>232</v>
      </c>
      <c r="D17" s="1205"/>
      <c r="E17" s="1205"/>
      <c r="F17" s="1205"/>
      <c r="G17" s="1205"/>
      <c r="H17" s="1205"/>
      <c r="I17" s="1205"/>
      <c r="J17" s="1205"/>
      <c r="K17" s="1205"/>
      <c r="L17" s="1205"/>
      <c r="M17" s="1206"/>
    </row>
    <row r="18" spans="1:14" ht="8.25" customHeight="1">
      <c r="A18" s="1053"/>
      <c r="B18" s="1058" t="s">
        <v>486</v>
      </c>
      <c r="C18" s="76"/>
      <c r="D18" s="77"/>
      <c r="E18" s="77"/>
      <c r="F18" s="77"/>
      <c r="G18" s="77"/>
      <c r="H18" s="77"/>
      <c r="I18" s="77"/>
      <c r="J18" s="77"/>
      <c r="K18" s="77"/>
      <c r="L18" s="77"/>
      <c r="M18" s="146"/>
    </row>
    <row r="19" spans="1:14" ht="9" customHeight="1">
      <c r="A19" s="1053"/>
      <c r="B19" s="1059"/>
      <c r="C19" s="78"/>
      <c r="D19" s="79"/>
      <c r="E19" s="80"/>
      <c r="F19" s="79"/>
      <c r="G19" s="80"/>
      <c r="H19" s="79"/>
      <c r="I19" s="80"/>
      <c r="J19" s="79"/>
      <c r="K19" s="80"/>
      <c r="L19" s="80"/>
      <c r="M19" s="147"/>
    </row>
    <row r="20" spans="1:14">
      <c r="A20" s="1053"/>
      <c r="B20" s="1059"/>
      <c r="C20" s="630" t="s">
        <v>487</v>
      </c>
      <c r="D20" s="631"/>
      <c r="E20" s="632" t="s">
        <v>488</v>
      </c>
      <c r="F20" s="631"/>
      <c r="G20" s="632" t="s">
        <v>489</v>
      </c>
      <c r="H20" s="631"/>
      <c r="I20" s="632" t="s">
        <v>490</v>
      </c>
      <c r="J20" s="666"/>
      <c r="K20" s="632"/>
      <c r="L20" s="632"/>
      <c r="M20" s="667"/>
    </row>
    <row r="21" spans="1:14">
      <c r="A21" s="1053"/>
      <c r="B21" s="1059"/>
      <c r="C21" s="630" t="s">
        <v>491</v>
      </c>
      <c r="D21" s="633"/>
      <c r="E21" s="632" t="s">
        <v>492</v>
      </c>
      <c r="F21" s="634"/>
      <c r="G21" s="632" t="s">
        <v>493</v>
      </c>
      <c r="H21" s="634"/>
      <c r="I21" s="632"/>
      <c r="J21" s="635"/>
      <c r="K21" s="632"/>
      <c r="L21" s="632"/>
      <c r="M21" s="667"/>
    </row>
    <row r="22" spans="1:14">
      <c r="A22" s="1053"/>
      <c r="B22" s="1059"/>
      <c r="C22" s="630" t="s">
        <v>494</v>
      </c>
      <c r="D22" s="633"/>
      <c r="E22" s="632" t="s">
        <v>495</v>
      </c>
      <c r="F22" s="633"/>
      <c r="G22" s="632"/>
      <c r="H22" s="635"/>
      <c r="I22" s="632"/>
      <c r="J22" s="635"/>
      <c r="K22" s="632"/>
      <c r="L22" s="632"/>
      <c r="M22" s="667"/>
    </row>
    <row r="23" spans="1:14">
      <c r="A23" s="1053"/>
      <c r="B23" s="1059"/>
      <c r="C23" s="630" t="s">
        <v>496</v>
      </c>
      <c r="D23" s="634"/>
      <c r="E23" s="632" t="s">
        <v>498</v>
      </c>
      <c r="F23" s="1207" t="s">
        <v>649</v>
      </c>
      <c r="G23" s="1207"/>
      <c r="H23" s="1207"/>
      <c r="I23" s="1207"/>
      <c r="J23" s="1207"/>
      <c r="K23" s="1207"/>
      <c r="L23" s="1207"/>
      <c r="M23" s="1208"/>
      <c r="N23" s="668"/>
    </row>
    <row r="24" spans="1:14" ht="9.75" customHeight="1">
      <c r="A24" s="1053"/>
      <c r="B24" s="1060"/>
      <c r="C24" s="636"/>
      <c r="D24" s="637"/>
      <c r="E24" s="637"/>
      <c r="F24" s="637"/>
      <c r="G24" s="637"/>
      <c r="H24" s="637"/>
      <c r="I24" s="637"/>
      <c r="J24" s="637"/>
      <c r="K24" s="637"/>
      <c r="L24" s="637"/>
      <c r="M24" s="669"/>
    </row>
    <row r="25" spans="1:14">
      <c r="A25" s="1053"/>
      <c r="B25" s="1058" t="s">
        <v>500</v>
      </c>
      <c r="C25" s="638"/>
      <c r="D25" s="639"/>
      <c r="E25" s="639"/>
      <c r="F25" s="639"/>
      <c r="G25" s="639"/>
      <c r="H25" s="639"/>
      <c r="I25" s="639"/>
      <c r="J25" s="639"/>
      <c r="K25" s="639"/>
      <c r="L25" s="670"/>
      <c r="M25" s="671"/>
    </row>
    <row r="26" spans="1:14">
      <c r="A26" s="1053"/>
      <c r="B26" s="1059"/>
      <c r="C26" s="630" t="s">
        <v>501</v>
      </c>
      <c r="D26" s="634"/>
      <c r="E26" s="640"/>
      <c r="F26" s="632" t="s">
        <v>502</v>
      </c>
      <c r="G26" s="633"/>
      <c r="H26" s="640"/>
      <c r="I26" s="632" t="s">
        <v>503</v>
      </c>
      <c r="J26" s="633" t="s">
        <v>497</v>
      </c>
      <c r="K26" s="640"/>
      <c r="L26" s="642"/>
      <c r="M26" s="672"/>
    </row>
    <row r="27" spans="1:14">
      <c r="A27" s="1053"/>
      <c r="B27" s="1059"/>
      <c r="C27" s="630" t="s">
        <v>504</v>
      </c>
      <c r="D27" s="641"/>
      <c r="E27" s="642"/>
      <c r="F27" s="632" t="s">
        <v>505</v>
      </c>
      <c r="G27" s="634"/>
      <c r="H27" s="642"/>
      <c r="I27" s="673"/>
      <c r="J27" s="642"/>
      <c r="K27" s="674"/>
      <c r="L27" s="642"/>
      <c r="M27" s="672"/>
    </row>
    <row r="28" spans="1:14">
      <c r="A28" s="1053"/>
      <c r="B28" s="1060"/>
      <c r="C28" s="643"/>
      <c r="D28" s="644"/>
      <c r="E28" s="644"/>
      <c r="F28" s="644"/>
      <c r="G28" s="644"/>
      <c r="H28" s="644"/>
      <c r="I28" s="644"/>
      <c r="J28" s="644"/>
      <c r="K28" s="644"/>
      <c r="L28" s="655"/>
      <c r="M28" s="675"/>
    </row>
    <row r="29" spans="1:14">
      <c r="A29" s="1053"/>
      <c r="B29" s="97" t="s">
        <v>506</v>
      </c>
      <c r="C29" s="645"/>
      <c r="D29" s="646"/>
      <c r="E29" s="646"/>
      <c r="F29" s="646"/>
      <c r="G29" s="646"/>
      <c r="H29" s="646"/>
      <c r="I29" s="646"/>
      <c r="J29" s="646"/>
      <c r="K29" s="646"/>
      <c r="L29" s="646"/>
      <c r="M29" s="676"/>
    </row>
    <row r="30" spans="1:14">
      <c r="A30" s="1053"/>
      <c r="B30" s="97"/>
      <c r="C30" s="647" t="s">
        <v>507</v>
      </c>
      <c r="D30" s="648" t="s">
        <v>208</v>
      </c>
      <c r="E30" s="640"/>
      <c r="F30" s="649" t="s">
        <v>508</v>
      </c>
      <c r="G30" s="650"/>
      <c r="H30" s="640"/>
      <c r="I30" s="649" t="s">
        <v>509</v>
      </c>
      <c r="J30" s="677" t="s">
        <v>247</v>
      </c>
      <c r="K30" s="656"/>
      <c r="L30" s="678"/>
      <c r="M30" s="679"/>
    </row>
    <row r="31" spans="1:14">
      <c r="A31" s="1053"/>
      <c r="B31" s="61"/>
      <c r="C31" s="636"/>
      <c r="D31" s="637"/>
      <c r="E31" s="637"/>
      <c r="F31" s="637"/>
      <c r="G31" s="637"/>
      <c r="H31" s="637"/>
      <c r="I31" s="637"/>
      <c r="J31" s="637"/>
      <c r="K31" s="637"/>
      <c r="L31" s="637"/>
      <c r="M31" s="669"/>
    </row>
    <row r="32" spans="1:14">
      <c r="A32" s="1053"/>
      <c r="B32" s="1058" t="s">
        <v>511</v>
      </c>
      <c r="C32" s="103"/>
      <c r="D32" s="104"/>
      <c r="E32" s="104"/>
      <c r="F32" s="104"/>
      <c r="G32" s="104"/>
      <c r="H32" s="104"/>
      <c r="I32" s="104"/>
      <c r="J32" s="104"/>
      <c r="K32" s="104"/>
      <c r="L32" s="670"/>
      <c r="M32" s="671"/>
    </row>
    <row r="33" spans="1:14">
      <c r="A33" s="1053"/>
      <c r="B33" s="1059"/>
      <c r="C33" s="651" t="s">
        <v>512</v>
      </c>
      <c r="D33" s="106">
        <v>2023</v>
      </c>
      <c r="E33" s="107"/>
      <c r="F33" s="640" t="s">
        <v>513</v>
      </c>
      <c r="G33" s="108" t="s">
        <v>631</v>
      </c>
      <c r="H33" s="107"/>
      <c r="I33" s="649"/>
      <c r="J33" s="107"/>
      <c r="K33" s="107"/>
      <c r="L33" s="642"/>
      <c r="M33" s="672"/>
    </row>
    <row r="34" spans="1:14">
      <c r="A34" s="1053"/>
      <c r="B34" s="1060"/>
      <c r="C34" s="636"/>
      <c r="D34" s="109"/>
      <c r="E34" s="110"/>
      <c r="F34" s="637"/>
      <c r="G34" s="110"/>
      <c r="H34" s="110"/>
      <c r="I34" s="680"/>
      <c r="J34" s="110"/>
      <c r="K34" s="110"/>
      <c r="L34" s="655"/>
      <c r="M34" s="675"/>
    </row>
    <row r="35" spans="1:14">
      <c r="A35" s="1053"/>
      <c r="B35" s="1058" t="s">
        <v>514</v>
      </c>
      <c r="C35" s="111"/>
      <c r="D35" s="112"/>
      <c r="E35" s="112"/>
      <c r="F35" s="112"/>
      <c r="G35" s="112"/>
      <c r="H35" s="112"/>
      <c r="I35" s="112"/>
      <c r="J35" s="112"/>
      <c r="K35" s="112"/>
      <c r="L35" s="112"/>
      <c r="M35" s="157"/>
    </row>
    <row r="36" spans="1:14">
      <c r="A36" s="1053"/>
      <c r="B36" s="1059"/>
      <c r="C36" s="113"/>
      <c r="D36" s="114" t="s">
        <v>515</v>
      </c>
      <c r="E36" s="114"/>
      <c r="F36" s="114" t="s">
        <v>516</v>
      </c>
      <c r="G36" s="114"/>
      <c r="H36" s="115" t="s">
        <v>517</v>
      </c>
      <c r="I36" s="115"/>
      <c r="J36" s="115" t="s">
        <v>518</v>
      </c>
      <c r="K36" s="114"/>
      <c r="L36" s="114" t="s">
        <v>519</v>
      </c>
      <c r="M36" s="158"/>
    </row>
    <row r="37" spans="1:14">
      <c r="A37" s="1053"/>
      <c r="B37" s="1059"/>
      <c r="C37" s="113"/>
      <c r="D37" s="609">
        <v>2</v>
      </c>
      <c r="E37" s="117"/>
      <c r="F37" s="609">
        <v>2</v>
      </c>
      <c r="G37" s="117"/>
      <c r="H37" s="609">
        <v>2</v>
      </c>
      <c r="I37" s="117"/>
      <c r="J37" s="609">
        <v>2</v>
      </c>
      <c r="K37" s="117"/>
      <c r="L37" s="609">
        <v>2</v>
      </c>
      <c r="M37" s="159"/>
    </row>
    <row r="38" spans="1:14">
      <c r="A38" s="1053"/>
      <c r="B38" s="1059"/>
      <c r="C38" s="113"/>
      <c r="D38" s="114" t="s">
        <v>520</v>
      </c>
      <c r="E38" s="114"/>
      <c r="F38" s="114" t="s">
        <v>521</v>
      </c>
      <c r="G38" s="114"/>
      <c r="H38" s="115" t="s">
        <v>522</v>
      </c>
      <c r="I38" s="115"/>
      <c r="J38" s="115" t="s">
        <v>523</v>
      </c>
      <c r="K38" s="114"/>
      <c r="L38" s="114" t="s">
        <v>524</v>
      </c>
      <c r="M38" s="147"/>
    </row>
    <row r="39" spans="1:14">
      <c r="A39" s="1053"/>
      <c r="B39" s="1059"/>
      <c r="C39" s="113"/>
      <c r="D39" s="609">
        <v>2</v>
      </c>
      <c r="E39" s="117"/>
      <c r="F39" s="609">
        <v>2</v>
      </c>
      <c r="G39" s="117"/>
      <c r="H39" s="609">
        <v>2</v>
      </c>
      <c r="I39" s="117"/>
      <c r="J39" s="609">
        <v>2</v>
      </c>
      <c r="K39" s="117"/>
      <c r="L39" s="609">
        <v>2</v>
      </c>
      <c r="M39" s="159"/>
    </row>
    <row r="40" spans="1:14">
      <c r="A40" s="1053"/>
      <c r="B40" s="1059"/>
      <c r="C40" s="113"/>
      <c r="D40" s="114" t="s">
        <v>525</v>
      </c>
      <c r="E40" s="114"/>
      <c r="F40" s="114" t="s">
        <v>526</v>
      </c>
      <c r="G40" s="114"/>
      <c r="H40" s="115" t="s">
        <v>527</v>
      </c>
      <c r="I40" s="115"/>
      <c r="J40" s="115" t="s">
        <v>528</v>
      </c>
      <c r="K40" s="114"/>
      <c r="L40" s="114" t="s">
        <v>529</v>
      </c>
      <c r="M40" s="147"/>
    </row>
    <row r="41" spans="1:14">
      <c r="A41" s="1053"/>
      <c r="B41" s="1059"/>
      <c r="C41" s="113"/>
      <c r="D41" s="118"/>
      <c r="E41" s="117"/>
      <c r="F41" s="118"/>
      <c r="G41" s="117"/>
      <c r="H41" s="118"/>
      <c r="I41" s="117"/>
      <c r="J41" s="118"/>
      <c r="K41" s="117"/>
      <c r="L41" s="118"/>
      <c r="M41" s="159"/>
    </row>
    <row r="42" spans="1:14">
      <c r="A42" s="1053"/>
      <c r="B42" s="1059"/>
      <c r="C42" s="113"/>
      <c r="D42" s="119" t="s">
        <v>529</v>
      </c>
      <c r="E42" s="120"/>
      <c r="F42" s="119" t="s">
        <v>530</v>
      </c>
      <c r="G42" s="120"/>
      <c r="H42" s="121"/>
      <c r="I42" s="160"/>
      <c r="J42" s="121"/>
      <c r="K42" s="160"/>
      <c r="L42" s="121"/>
      <c r="M42" s="161"/>
    </row>
    <row r="43" spans="1:14">
      <c r="A43" s="1053"/>
      <c r="B43" s="1059"/>
      <c r="C43" s="113"/>
      <c r="D43" s="118"/>
      <c r="E43" s="117"/>
      <c r="F43" s="1209">
        <v>20</v>
      </c>
      <c r="G43" s="1210"/>
      <c r="H43" s="1126"/>
      <c r="I43" s="1126"/>
      <c r="J43" s="123"/>
      <c r="K43" s="114"/>
      <c r="L43" s="123"/>
      <c r="M43" s="162"/>
    </row>
    <row r="44" spans="1:14">
      <c r="A44" s="1053"/>
      <c r="B44" s="1059"/>
      <c r="C44" s="124"/>
      <c r="D44" s="119"/>
      <c r="E44" s="120"/>
      <c r="F44" s="119"/>
      <c r="G44" s="120"/>
      <c r="H44" s="125"/>
      <c r="I44" s="163"/>
      <c r="J44" s="125"/>
      <c r="K44" s="163"/>
      <c r="L44" s="125"/>
      <c r="M44" s="164"/>
    </row>
    <row r="45" spans="1:14" ht="26.1" customHeight="1">
      <c r="A45" s="1053"/>
      <c r="B45" s="1058" t="s">
        <v>531</v>
      </c>
      <c r="C45" s="638"/>
      <c r="D45" s="639"/>
      <c r="E45" s="639"/>
      <c r="F45" s="639"/>
      <c r="G45" s="639"/>
      <c r="H45" s="639"/>
      <c r="I45" s="639"/>
      <c r="J45" s="639"/>
      <c r="K45" s="639"/>
      <c r="L45" s="642"/>
      <c r="M45" s="672"/>
      <c r="N45" s="665"/>
    </row>
    <row r="46" spans="1:14">
      <c r="A46" s="1053"/>
      <c r="B46" s="1059"/>
      <c r="C46" s="652"/>
      <c r="D46" s="127" t="s">
        <v>532</v>
      </c>
      <c r="E46" s="128" t="s">
        <v>533</v>
      </c>
      <c r="F46" s="1220" t="s">
        <v>534</v>
      </c>
      <c r="G46" s="1062" t="s">
        <v>650</v>
      </c>
      <c r="H46" s="1062"/>
      <c r="I46" s="1062"/>
      <c r="J46" s="1062"/>
      <c r="K46" s="681" t="s">
        <v>498</v>
      </c>
      <c r="L46" s="1211"/>
      <c r="M46" s="1212"/>
    </row>
    <row r="47" spans="1:14">
      <c r="A47" s="1053"/>
      <c r="B47" s="1059"/>
      <c r="C47" s="652"/>
      <c r="D47" s="653" t="s">
        <v>497</v>
      </c>
      <c r="E47" s="633"/>
      <c r="F47" s="1220"/>
      <c r="G47" s="1062"/>
      <c r="H47" s="1062"/>
      <c r="I47" s="1062"/>
      <c r="J47" s="1062"/>
      <c r="K47" s="642"/>
      <c r="L47" s="1213"/>
      <c r="M47" s="1214"/>
    </row>
    <row r="48" spans="1:14">
      <c r="A48" s="1053"/>
      <c r="B48" s="1060"/>
      <c r="C48" s="654"/>
      <c r="D48" s="655"/>
      <c r="E48" s="655"/>
      <c r="F48" s="655"/>
      <c r="G48" s="655"/>
      <c r="H48" s="655"/>
      <c r="I48" s="655"/>
      <c r="J48" s="655"/>
      <c r="K48" s="655"/>
      <c r="L48" s="642"/>
      <c r="M48" s="672"/>
    </row>
    <row r="49" spans="1:14" ht="94.5" customHeight="1">
      <c r="A49" s="1053"/>
      <c r="B49" s="60" t="s">
        <v>536</v>
      </c>
      <c r="C49" s="1191" t="s">
        <v>651</v>
      </c>
      <c r="D49" s="1192"/>
      <c r="E49" s="1192"/>
      <c r="F49" s="1192"/>
      <c r="G49" s="1192"/>
      <c r="H49" s="1192"/>
      <c r="I49" s="1192"/>
      <c r="J49" s="1192"/>
      <c r="K49" s="1192"/>
      <c r="L49" s="1192"/>
      <c r="M49" s="1193"/>
      <c r="N49" s="665"/>
    </row>
    <row r="50" spans="1:14" ht="24" customHeight="1">
      <c r="A50" s="1053"/>
      <c r="B50" s="75" t="s">
        <v>538</v>
      </c>
      <c r="C50" s="1191" t="s">
        <v>652</v>
      </c>
      <c r="D50" s="1192"/>
      <c r="E50" s="1192"/>
      <c r="F50" s="1192"/>
      <c r="G50" s="1192"/>
      <c r="H50" s="1192"/>
      <c r="I50" s="1192"/>
      <c r="J50" s="1192"/>
      <c r="K50" s="1192"/>
      <c r="L50" s="1192"/>
      <c r="M50" s="1193"/>
    </row>
    <row r="51" spans="1:14">
      <c r="A51" s="1053"/>
      <c r="B51" s="75" t="s">
        <v>540</v>
      </c>
      <c r="C51" s="1215" t="s">
        <v>226</v>
      </c>
      <c r="D51" s="1216"/>
      <c r="E51" s="1216"/>
      <c r="F51" s="1216"/>
      <c r="G51" s="1216"/>
      <c r="H51" s="1216"/>
      <c r="I51" s="1216"/>
      <c r="J51" s="1216"/>
      <c r="K51" s="1216"/>
      <c r="L51" s="1216"/>
      <c r="M51" s="1217"/>
    </row>
    <row r="52" spans="1:14">
      <c r="A52" s="1053"/>
      <c r="B52" s="75" t="s">
        <v>541</v>
      </c>
      <c r="C52" s="1215" t="s">
        <v>226</v>
      </c>
      <c r="D52" s="1216"/>
      <c r="E52" s="1216"/>
      <c r="F52" s="1216"/>
      <c r="G52" s="1216"/>
      <c r="H52" s="1216"/>
      <c r="I52" s="1216"/>
      <c r="J52" s="1216"/>
      <c r="K52" s="1216"/>
      <c r="L52" s="1216"/>
      <c r="M52" s="1217"/>
    </row>
    <row r="53" spans="1:14">
      <c r="A53" s="1055" t="s">
        <v>60</v>
      </c>
      <c r="B53" s="132" t="s">
        <v>542</v>
      </c>
      <c r="C53" s="1039" t="s">
        <v>543</v>
      </c>
      <c r="D53" s="1040"/>
      <c r="E53" s="1040"/>
      <c r="F53" s="1040"/>
      <c r="G53" s="1040"/>
      <c r="H53" s="1040"/>
      <c r="I53" s="1040"/>
      <c r="J53" s="1040"/>
      <c r="K53" s="1040"/>
      <c r="L53" s="1040"/>
      <c r="M53" s="1041"/>
    </row>
    <row r="54" spans="1:14" ht="15.6" customHeight="1">
      <c r="A54" s="1056"/>
      <c r="B54" s="132" t="s">
        <v>544</v>
      </c>
      <c r="C54" s="1039" t="s">
        <v>545</v>
      </c>
      <c r="D54" s="1040"/>
      <c r="E54" s="1040"/>
      <c r="F54" s="1040"/>
      <c r="G54" s="1040"/>
      <c r="H54" s="1040"/>
      <c r="I54" s="1040"/>
      <c r="J54" s="1040"/>
      <c r="K54" s="1040"/>
      <c r="L54" s="1040"/>
      <c r="M54" s="1041"/>
    </row>
    <row r="55" spans="1:14" ht="15.6" customHeight="1">
      <c r="A55" s="1056"/>
      <c r="B55" s="132" t="s">
        <v>546</v>
      </c>
      <c r="C55" s="1039" t="s">
        <v>547</v>
      </c>
      <c r="D55" s="1040"/>
      <c r="E55" s="1040"/>
      <c r="F55" s="1040"/>
      <c r="G55" s="1040"/>
      <c r="H55" s="1040"/>
      <c r="I55" s="1040"/>
      <c r="J55" s="1040"/>
      <c r="K55" s="1040"/>
      <c r="L55" s="1040"/>
      <c r="M55" s="1041"/>
    </row>
    <row r="56" spans="1:14" ht="15.6" customHeight="1">
      <c r="A56" s="1056"/>
      <c r="B56" s="134" t="s">
        <v>548</v>
      </c>
      <c r="C56" s="1039" t="s">
        <v>549</v>
      </c>
      <c r="D56" s="1040"/>
      <c r="E56" s="1040"/>
      <c r="F56" s="1040"/>
      <c r="G56" s="1040"/>
      <c r="H56" s="1040"/>
      <c r="I56" s="1040"/>
      <c r="J56" s="1040"/>
      <c r="K56" s="1040"/>
      <c r="L56" s="1040"/>
      <c r="M56" s="1041"/>
    </row>
    <row r="57" spans="1:14">
      <c r="A57" s="1056"/>
      <c r="B57" s="132" t="s">
        <v>550</v>
      </c>
      <c r="C57" s="1218" t="s">
        <v>201</v>
      </c>
      <c r="D57" s="1040"/>
      <c r="E57" s="1040"/>
      <c r="F57" s="1040"/>
      <c r="G57" s="1040"/>
      <c r="H57" s="1040"/>
      <c r="I57" s="1040"/>
      <c r="J57" s="1040"/>
      <c r="K57" s="1040"/>
      <c r="L57" s="1040"/>
      <c r="M57" s="1041"/>
    </row>
    <row r="58" spans="1:14">
      <c r="A58" s="1057"/>
      <c r="B58" s="132" t="s">
        <v>551</v>
      </c>
      <c r="C58" s="1039" t="s">
        <v>200</v>
      </c>
      <c r="D58" s="1040"/>
      <c r="E58" s="1040"/>
      <c r="F58" s="1040"/>
      <c r="G58" s="1040"/>
      <c r="H58" s="1040"/>
      <c r="I58" s="1040"/>
      <c r="J58" s="1040"/>
      <c r="K58" s="1040"/>
      <c r="L58" s="1040"/>
      <c r="M58" s="1041"/>
    </row>
    <row r="59" spans="1:14" ht="15.75" customHeight="1">
      <c r="A59" s="1055" t="s">
        <v>552</v>
      </c>
      <c r="B59" s="135" t="s">
        <v>553</v>
      </c>
      <c r="C59" s="1039" t="s">
        <v>554</v>
      </c>
      <c r="D59" s="1040"/>
      <c r="E59" s="1040"/>
      <c r="F59" s="1040"/>
      <c r="G59" s="1040"/>
      <c r="H59" s="1040"/>
      <c r="I59" s="1040"/>
      <c r="J59" s="1040"/>
      <c r="K59" s="1040"/>
      <c r="L59" s="1040"/>
      <c r="M59" s="1041"/>
    </row>
    <row r="60" spans="1:14" ht="30" customHeight="1">
      <c r="A60" s="1056"/>
      <c r="B60" s="135" t="s">
        <v>555</v>
      </c>
      <c r="C60" s="1039" t="s">
        <v>556</v>
      </c>
      <c r="D60" s="1040"/>
      <c r="E60" s="1040"/>
      <c r="F60" s="1040"/>
      <c r="G60" s="1040"/>
      <c r="H60" s="1040"/>
      <c r="I60" s="1040"/>
      <c r="J60" s="1040"/>
      <c r="K60" s="1040"/>
      <c r="L60" s="1040"/>
      <c r="M60" s="1041"/>
    </row>
    <row r="61" spans="1:14">
      <c r="A61" s="1056"/>
      <c r="B61" s="136" t="s">
        <v>154</v>
      </c>
      <c r="C61" s="1039" t="s">
        <v>547</v>
      </c>
      <c r="D61" s="1040"/>
      <c r="E61" s="1040"/>
      <c r="F61" s="1040"/>
      <c r="G61" s="1040"/>
      <c r="H61" s="1040"/>
      <c r="I61" s="1040"/>
      <c r="J61" s="1040"/>
      <c r="K61" s="1040"/>
      <c r="L61" s="1040"/>
      <c r="M61" s="1041"/>
    </row>
    <row r="62" spans="1:14">
      <c r="A62" s="41" t="s">
        <v>64</v>
      </c>
      <c r="B62" s="137"/>
      <c r="C62" s="1219"/>
      <c r="D62" s="1133"/>
      <c r="E62" s="1133"/>
      <c r="F62" s="1133"/>
      <c r="G62" s="1133"/>
      <c r="H62" s="1133"/>
      <c r="I62" s="1133"/>
      <c r="J62" s="1133"/>
      <c r="K62" s="1133"/>
      <c r="L62" s="1133"/>
      <c r="M62" s="1134"/>
    </row>
  </sheetData>
  <mergeCells count="53">
    <mergeCell ref="C60:M60"/>
    <mergeCell ref="C61:M61"/>
    <mergeCell ref="C62:M62"/>
    <mergeCell ref="A2:A15"/>
    <mergeCell ref="A16:A52"/>
    <mergeCell ref="A53:A58"/>
    <mergeCell ref="A59:A61"/>
    <mergeCell ref="B8:B10"/>
    <mergeCell ref="B14:B15"/>
    <mergeCell ref="B18:B24"/>
    <mergeCell ref="B25:B28"/>
    <mergeCell ref="B32:B34"/>
    <mergeCell ref="B35:B44"/>
    <mergeCell ref="B45:B48"/>
    <mergeCell ref="F46:F47"/>
    <mergeCell ref="G46:J47"/>
    <mergeCell ref="C55:M55"/>
    <mergeCell ref="C56:M56"/>
    <mergeCell ref="C57:M57"/>
    <mergeCell ref="C58:M58"/>
    <mergeCell ref="C59:M59"/>
    <mergeCell ref="C50:M50"/>
    <mergeCell ref="C51:M51"/>
    <mergeCell ref="C52:M52"/>
    <mergeCell ref="C53:M53"/>
    <mergeCell ref="C54:M54"/>
    <mergeCell ref="C17:M17"/>
    <mergeCell ref="F23:M23"/>
    <mergeCell ref="F43:G43"/>
    <mergeCell ref="H43:I43"/>
    <mergeCell ref="C49:M49"/>
    <mergeCell ref="L46:M47"/>
    <mergeCell ref="C13:M13"/>
    <mergeCell ref="C14:D14"/>
    <mergeCell ref="F14:M14"/>
    <mergeCell ref="C15:M15"/>
    <mergeCell ref="C16:M16"/>
    <mergeCell ref="C10:D10"/>
    <mergeCell ref="F10:G10"/>
    <mergeCell ref="I10:J10"/>
    <mergeCell ref="C11:M11"/>
    <mergeCell ref="C12:M12"/>
    <mergeCell ref="C6:M6"/>
    <mergeCell ref="C7:D7"/>
    <mergeCell ref="I7:M7"/>
    <mergeCell ref="C9:D9"/>
    <mergeCell ref="F9:G9"/>
    <mergeCell ref="I9:J9"/>
    <mergeCell ref="C2:M2"/>
    <mergeCell ref="C3:M3"/>
    <mergeCell ref="C4:E4"/>
    <mergeCell ref="F4:G4"/>
    <mergeCell ref="C5:M5"/>
  </mergeCells>
  <dataValidations count="6">
    <dataValidation allowBlank="1" showInputMessage="1" showErrorMessage="1" prompt="Incluir una ficha por cada indicador, ya sea de producto o de resultado" sqref="B1" xr:uid="{00000000-0002-0000-0E00-000000000000}"/>
    <dataValidation allowBlank="1" showInputMessage="1" showErrorMessage="1" prompt="Seleccione de la lista desplegable" sqref="B4 B7 H7" xr:uid="{00000000-0002-0000-0E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E00-000002000000}"/>
    <dataValidation allowBlank="1" showInputMessage="1" showErrorMessage="1" prompt="Identifique la meta ODS a que le apunta el indicador de producto. Seleccione de la lista desplegable." sqref="E14" xr:uid="{00000000-0002-0000-0E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0E00-000004000000}"/>
    <dataValidation allowBlank="1" showInputMessage="1" showErrorMessage="1" prompt="Identifique el ODS a que le apunta el indicador de producto. Seleccione de la lista desplegable._x000a_" sqref="B14:B15" xr:uid="{00000000-0002-0000-0E00-000005000000}"/>
  </dataValidations>
  <hyperlinks>
    <hyperlink ref="C57" r:id="rId1"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62"/>
  <sheetViews>
    <sheetView topLeftCell="A12" workbookViewId="0">
      <selection activeCell="C16" sqref="C16:M16"/>
    </sheetView>
  </sheetViews>
  <sheetFormatPr baseColWidth="10" defaultColWidth="8.85546875" defaultRowHeight="15"/>
  <cols>
    <col min="1" max="1" width="23.140625" style="559" customWidth="1"/>
    <col min="2" max="2" width="43.28515625" style="559" customWidth="1"/>
    <col min="3" max="3" width="14" style="559" customWidth="1"/>
    <col min="4" max="4" width="16.28515625" style="559" customWidth="1"/>
    <col min="5" max="5" width="17.28515625" style="559" customWidth="1"/>
    <col min="6" max="6" width="13.42578125" style="559" customWidth="1"/>
    <col min="7" max="7" width="20.140625" style="559" customWidth="1"/>
    <col min="8" max="12" width="8.85546875" style="559"/>
    <col min="13" max="13" width="12.28515625" style="559" customWidth="1"/>
  </cols>
  <sheetData>
    <row r="1" spans="1:13" ht="15.75">
      <c r="A1" s="611" t="s">
        <v>193</v>
      </c>
      <c r="B1" s="612" t="s">
        <v>653</v>
      </c>
      <c r="C1" s="612" t="s">
        <v>193</v>
      </c>
      <c r="D1" s="612" t="s">
        <v>193</v>
      </c>
      <c r="E1" s="612" t="s">
        <v>193</v>
      </c>
      <c r="F1" s="612" t="s">
        <v>193</v>
      </c>
      <c r="G1" s="612" t="s">
        <v>193</v>
      </c>
      <c r="H1" s="612" t="s">
        <v>193</v>
      </c>
      <c r="I1" s="612" t="s">
        <v>193</v>
      </c>
      <c r="J1" s="612" t="s">
        <v>193</v>
      </c>
      <c r="K1" s="612" t="s">
        <v>193</v>
      </c>
      <c r="L1" s="612" t="s">
        <v>193</v>
      </c>
      <c r="M1" s="614" t="s">
        <v>193</v>
      </c>
    </row>
    <row r="2" spans="1:13" ht="30" customHeight="1">
      <c r="A2" s="1253" t="s">
        <v>470</v>
      </c>
      <c r="B2" s="6" t="s">
        <v>471</v>
      </c>
      <c r="C2" s="1008" t="s">
        <v>654</v>
      </c>
      <c r="D2" s="1009"/>
      <c r="E2" s="1009"/>
      <c r="F2" s="1009"/>
      <c r="G2" s="1009"/>
      <c r="H2" s="1009"/>
      <c r="I2" s="1009"/>
      <c r="J2" s="1009"/>
      <c r="K2" s="1009"/>
      <c r="L2" s="1009"/>
      <c r="M2" s="1010"/>
    </row>
    <row r="3" spans="1:13" ht="38.1" customHeight="1">
      <c r="A3" s="1254"/>
      <c r="B3" s="7" t="s">
        <v>600</v>
      </c>
      <c r="C3" s="1067" t="s">
        <v>655</v>
      </c>
      <c r="D3" s="1069"/>
      <c r="E3" s="1069"/>
      <c r="F3" s="1069"/>
      <c r="G3" s="1069"/>
      <c r="H3" s="1069"/>
      <c r="I3" s="1069"/>
      <c r="J3" s="1069"/>
      <c r="K3" s="1069"/>
      <c r="L3" s="1069"/>
      <c r="M3" s="1070"/>
    </row>
    <row r="4" spans="1:13" ht="39" customHeight="1">
      <c r="A4" s="1254"/>
      <c r="B4" s="9" t="s">
        <v>150</v>
      </c>
      <c r="C4" s="1221" t="s">
        <v>191</v>
      </c>
      <c r="D4" s="1222"/>
      <c r="E4" s="1223"/>
      <c r="F4" s="1224" t="s">
        <v>151</v>
      </c>
      <c r="G4" s="1225"/>
      <c r="H4" s="585">
        <v>469</v>
      </c>
      <c r="I4" s="198" t="s">
        <v>193</v>
      </c>
      <c r="J4" s="198" t="s">
        <v>193</v>
      </c>
      <c r="K4" s="198" t="s">
        <v>193</v>
      </c>
      <c r="L4" s="198" t="s">
        <v>193</v>
      </c>
      <c r="M4" s="587" t="s">
        <v>193</v>
      </c>
    </row>
    <row r="5" spans="1:13" ht="39" customHeight="1">
      <c r="A5" s="1254"/>
      <c r="B5" s="9" t="s">
        <v>475</v>
      </c>
      <c r="C5" s="1067" t="s">
        <v>476</v>
      </c>
      <c r="D5" s="1069"/>
      <c r="E5" s="1069"/>
      <c r="F5" s="1069"/>
      <c r="G5" s="1069"/>
      <c r="H5" s="1069"/>
      <c r="I5" s="1069"/>
      <c r="J5" s="1069"/>
      <c r="K5" s="1069"/>
      <c r="L5" s="1069"/>
      <c r="M5" s="1070"/>
    </row>
    <row r="6" spans="1:13" ht="39" customHeight="1">
      <c r="A6" s="1254"/>
      <c r="B6" s="9" t="s">
        <v>477</v>
      </c>
      <c r="C6" s="1226" t="s">
        <v>478</v>
      </c>
      <c r="D6" s="1227"/>
      <c r="E6" s="1227"/>
      <c r="F6" s="1227"/>
      <c r="G6" s="1227"/>
      <c r="H6" s="1227"/>
      <c r="I6" s="1227"/>
      <c r="J6" s="1227"/>
      <c r="K6" s="1227"/>
      <c r="L6" s="1227"/>
      <c r="M6" s="1228"/>
    </row>
    <row r="7" spans="1:13" ht="39" customHeight="1">
      <c r="A7" s="1254"/>
      <c r="B7" s="9" t="s">
        <v>479</v>
      </c>
      <c r="C7" s="1229" t="s">
        <v>656</v>
      </c>
      <c r="D7" s="1230"/>
      <c r="E7" s="1230"/>
      <c r="F7" s="1230"/>
      <c r="G7" s="1231"/>
      <c r="H7" s="12" t="s">
        <v>154</v>
      </c>
      <c r="I7" s="1232" t="s">
        <v>657</v>
      </c>
      <c r="J7" s="1230"/>
      <c r="K7" s="1230"/>
      <c r="L7" s="1230"/>
      <c r="M7" s="1233"/>
    </row>
    <row r="8" spans="1:13" ht="9.75" customHeight="1">
      <c r="A8" s="1254"/>
      <c r="B8" s="1264" t="s">
        <v>481</v>
      </c>
      <c r="C8" s="10" t="s">
        <v>193</v>
      </c>
      <c r="D8" s="10" t="s">
        <v>193</v>
      </c>
      <c r="E8" s="10" t="s">
        <v>193</v>
      </c>
      <c r="F8" s="10" t="s">
        <v>193</v>
      </c>
      <c r="G8" s="10" t="s">
        <v>193</v>
      </c>
      <c r="H8" s="14" t="s">
        <v>193</v>
      </c>
      <c r="I8" s="10" t="s">
        <v>193</v>
      </c>
      <c r="J8" s="10" t="s">
        <v>193</v>
      </c>
      <c r="K8" s="10" t="s">
        <v>193</v>
      </c>
      <c r="L8" s="10" t="s">
        <v>193</v>
      </c>
      <c r="M8" s="46" t="s">
        <v>193</v>
      </c>
    </row>
    <row r="9" spans="1:13" ht="28.5" customHeight="1">
      <c r="A9" s="1254"/>
      <c r="B9" s="1265"/>
      <c r="C9" s="1234" t="s">
        <v>658</v>
      </c>
      <c r="D9" s="1235"/>
      <c r="E9" s="10" t="s">
        <v>193</v>
      </c>
      <c r="F9" s="1236" t="s">
        <v>193</v>
      </c>
      <c r="G9" s="1236"/>
      <c r="H9" s="10" t="s">
        <v>193</v>
      </c>
      <c r="I9" s="1236" t="s">
        <v>193</v>
      </c>
      <c r="J9" s="1236"/>
      <c r="K9" s="10" t="s">
        <v>193</v>
      </c>
      <c r="L9" s="10" t="s">
        <v>193</v>
      </c>
      <c r="M9" s="46" t="s">
        <v>193</v>
      </c>
    </row>
    <row r="10" spans="1:13" ht="32.25" customHeight="1">
      <c r="A10" s="1254"/>
      <c r="B10" s="1266"/>
      <c r="C10" s="1237" t="s">
        <v>482</v>
      </c>
      <c r="D10" s="1238"/>
      <c r="E10" s="15" t="s">
        <v>193</v>
      </c>
      <c r="F10" s="1238" t="s">
        <v>482</v>
      </c>
      <c r="G10" s="1238"/>
      <c r="H10" s="15" t="s">
        <v>193</v>
      </c>
      <c r="I10" s="1238" t="s">
        <v>482</v>
      </c>
      <c r="J10" s="1238"/>
      <c r="K10" s="15" t="s">
        <v>193</v>
      </c>
      <c r="L10" s="15" t="s">
        <v>193</v>
      </c>
      <c r="M10" s="47" t="s">
        <v>193</v>
      </c>
    </row>
    <row r="11" spans="1:13" ht="42" customHeight="1">
      <c r="A11" s="1254"/>
      <c r="B11" s="9" t="s">
        <v>483</v>
      </c>
      <c r="C11" s="1071" t="s">
        <v>659</v>
      </c>
      <c r="D11" s="1037"/>
      <c r="E11" s="1037"/>
      <c r="F11" s="1037"/>
      <c r="G11" s="1037"/>
      <c r="H11" s="1037"/>
      <c r="I11" s="1037"/>
      <c r="J11" s="1037"/>
      <c r="K11" s="1037"/>
      <c r="L11" s="1037"/>
      <c r="M11" s="1038"/>
    </row>
    <row r="12" spans="1:13" ht="108.95" customHeight="1">
      <c r="A12" s="1254"/>
      <c r="B12" s="9" t="s">
        <v>603</v>
      </c>
      <c r="C12" s="1071" t="s">
        <v>660</v>
      </c>
      <c r="D12" s="1072"/>
      <c r="E12" s="1072"/>
      <c r="F12" s="1072"/>
      <c r="G12" s="1072"/>
      <c r="H12" s="1072"/>
      <c r="I12" s="1072"/>
      <c r="J12" s="1072"/>
      <c r="K12" s="1072"/>
      <c r="L12" s="1072"/>
      <c r="M12" s="1073"/>
    </row>
    <row r="13" spans="1:13" ht="33.950000000000003" customHeight="1">
      <c r="A13" s="1254"/>
      <c r="B13" s="9" t="s">
        <v>605</v>
      </c>
      <c r="C13" s="1239" t="s">
        <v>661</v>
      </c>
      <c r="D13" s="1240"/>
      <c r="E13" s="1240"/>
      <c r="F13" s="1240"/>
      <c r="G13" s="1240"/>
      <c r="H13" s="1240"/>
      <c r="I13" s="1240"/>
      <c r="J13" s="1240"/>
      <c r="K13" s="1240"/>
      <c r="L13" s="1240"/>
      <c r="M13" s="1241"/>
    </row>
    <row r="14" spans="1:13" ht="29.25" customHeight="1">
      <c r="A14" s="1254"/>
      <c r="B14" s="1264" t="s">
        <v>607</v>
      </c>
      <c r="C14" s="1239" t="str">
        <f>'Plan de Acción'!AC30</f>
        <v>Industria, innovación e infraestructura</v>
      </c>
      <c r="D14" s="1242"/>
      <c r="E14" s="574" t="s">
        <v>608</v>
      </c>
      <c r="F14" s="1243" t="str">
        <f>'Plan de Acción'!AD30</f>
        <v>Desarrollo de la tecnología, investigación e innovación.</v>
      </c>
      <c r="G14" s="1240"/>
      <c r="H14" s="1240"/>
      <c r="I14" s="1240"/>
      <c r="J14" s="1240"/>
      <c r="K14" s="1240"/>
      <c r="L14" s="1240"/>
      <c r="M14" s="1241"/>
    </row>
    <row r="15" spans="1:13" ht="15.95" customHeight="1">
      <c r="A15" s="1255"/>
      <c r="B15" s="1267"/>
      <c r="C15" s="1239" t="s">
        <v>193</v>
      </c>
      <c r="D15" s="1240"/>
      <c r="E15" s="1240"/>
      <c r="F15" s="1240"/>
      <c r="G15" s="1240"/>
      <c r="H15" s="1240"/>
      <c r="I15" s="1240"/>
      <c r="J15" s="1240"/>
      <c r="K15" s="1240"/>
      <c r="L15" s="1240"/>
      <c r="M15" s="1241"/>
    </row>
    <row r="16" spans="1:13" ht="15.75">
      <c r="A16" s="1256" t="s">
        <v>48</v>
      </c>
      <c r="B16" s="17" t="s">
        <v>138</v>
      </c>
      <c r="C16" s="1239" t="s">
        <v>253</v>
      </c>
      <c r="D16" s="1240"/>
      <c r="E16" s="1240"/>
      <c r="F16" s="1240"/>
      <c r="G16" s="1240"/>
      <c r="H16" s="1240"/>
      <c r="I16" s="1240"/>
      <c r="J16" s="1240"/>
      <c r="K16" s="1240"/>
      <c r="L16" s="1240"/>
      <c r="M16" s="1241"/>
    </row>
    <row r="17" spans="1:13" ht="17.100000000000001" customHeight="1">
      <c r="A17" s="1257"/>
      <c r="B17" s="18" t="s">
        <v>609</v>
      </c>
      <c r="C17" s="1221" t="s">
        <v>251</v>
      </c>
      <c r="D17" s="1222"/>
      <c r="E17" s="1222"/>
      <c r="F17" s="1222"/>
      <c r="G17" s="1222"/>
      <c r="H17" s="1222"/>
      <c r="I17" s="1222"/>
      <c r="J17" s="1222"/>
      <c r="K17" s="1222"/>
      <c r="L17" s="1222"/>
      <c r="M17" s="1244"/>
    </row>
    <row r="18" spans="1:13" ht="15.75">
      <c r="A18" s="1257"/>
      <c r="B18" s="1268" t="s">
        <v>486</v>
      </c>
      <c r="C18" s="10" t="s">
        <v>193</v>
      </c>
      <c r="D18" s="197" t="s">
        <v>193</v>
      </c>
      <c r="E18" s="197" t="s">
        <v>193</v>
      </c>
      <c r="F18" s="197" t="s">
        <v>193</v>
      </c>
      <c r="G18" s="197" t="s">
        <v>193</v>
      </c>
      <c r="H18" s="197" t="s">
        <v>193</v>
      </c>
      <c r="I18" s="197" t="s">
        <v>193</v>
      </c>
      <c r="J18" s="197" t="s">
        <v>193</v>
      </c>
      <c r="K18" s="197" t="s">
        <v>193</v>
      </c>
      <c r="L18" s="197" t="s">
        <v>193</v>
      </c>
      <c r="M18" s="588" t="s">
        <v>193</v>
      </c>
    </row>
    <row r="19" spans="1:13" ht="15.75">
      <c r="A19" s="1257"/>
      <c r="B19" s="1269"/>
      <c r="C19" s="10" t="s">
        <v>193</v>
      </c>
      <c r="D19" s="198" t="s">
        <v>193</v>
      </c>
      <c r="E19" s="197" t="s">
        <v>193</v>
      </c>
      <c r="F19" s="198" t="s">
        <v>193</v>
      </c>
      <c r="G19" s="197" t="s">
        <v>193</v>
      </c>
      <c r="H19" s="198" t="s">
        <v>193</v>
      </c>
      <c r="I19" s="197" t="s">
        <v>193</v>
      </c>
      <c r="J19" s="198" t="s">
        <v>193</v>
      </c>
      <c r="K19" s="197" t="s">
        <v>193</v>
      </c>
      <c r="L19" s="197" t="s">
        <v>193</v>
      </c>
      <c r="M19" s="588" t="s">
        <v>193</v>
      </c>
    </row>
    <row r="20" spans="1:13" ht="31.5">
      <c r="A20" s="1257"/>
      <c r="B20" s="1269"/>
      <c r="C20" s="197" t="s">
        <v>487</v>
      </c>
      <c r="D20" s="196" t="s">
        <v>193</v>
      </c>
      <c r="E20" s="197" t="s">
        <v>488</v>
      </c>
      <c r="F20" s="196" t="s">
        <v>193</v>
      </c>
      <c r="G20" s="197" t="s">
        <v>489</v>
      </c>
      <c r="H20" s="196" t="s">
        <v>193</v>
      </c>
      <c r="I20" s="197" t="s">
        <v>490</v>
      </c>
      <c r="J20" s="196" t="s">
        <v>193</v>
      </c>
      <c r="K20" s="197" t="s">
        <v>193</v>
      </c>
      <c r="L20" s="197" t="s">
        <v>193</v>
      </c>
      <c r="M20" s="588" t="s">
        <v>193</v>
      </c>
    </row>
    <row r="21" spans="1:13" ht="15.75">
      <c r="A21" s="1257"/>
      <c r="B21" s="1269"/>
      <c r="C21" s="197" t="s">
        <v>491</v>
      </c>
      <c r="D21" s="196" t="s">
        <v>193</v>
      </c>
      <c r="E21" s="197" t="s">
        <v>492</v>
      </c>
      <c r="F21" s="196" t="s">
        <v>193</v>
      </c>
      <c r="G21" s="197" t="s">
        <v>493</v>
      </c>
      <c r="H21" s="196" t="s">
        <v>193</v>
      </c>
      <c r="I21" s="197" t="s">
        <v>193</v>
      </c>
      <c r="J21" s="197" t="s">
        <v>193</v>
      </c>
      <c r="K21" s="197" t="s">
        <v>193</v>
      </c>
      <c r="L21" s="197" t="s">
        <v>193</v>
      </c>
      <c r="M21" s="588" t="s">
        <v>193</v>
      </c>
    </row>
    <row r="22" spans="1:13" ht="15.75">
      <c r="A22" s="1257"/>
      <c r="B22" s="1269"/>
      <c r="C22" s="197" t="s">
        <v>494</v>
      </c>
      <c r="D22" s="196"/>
      <c r="E22" s="197" t="s">
        <v>495</v>
      </c>
      <c r="F22" s="196"/>
      <c r="G22" s="197" t="s">
        <v>193</v>
      </c>
      <c r="H22" s="197" t="s">
        <v>193</v>
      </c>
      <c r="I22" s="197" t="s">
        <v>193</v>
      </c>
      <c r="J22" s="197" t="s">
        <v>193</v>
      </c>
      <c r="K22" s="197" t="s">
        <v>193</v>
      </c>
      <c r="L22" s="197" t="s">
        <v>193</v>
      </c>
      <c r="M22" s="588" t="s">
        <v>193</v>
      </c>
    </row>
    <row r="23" spans="1:13" ht="15.75">
      <c r="A23" s="1257"/>
      <c r="B23" s="1269"/>
      <c r="C23" s="197" t="s">
        <v>496</v>
      </c>
      <c r="D23" s="196" t="s">
        <v>497</v>
      </c>
      <c r="E23" s="197" t="s">
        <v>498</v>
      </c>
      <c r="F23" s="1236" t="s">
        <v>662</v>
      </c>
      <c r="G23" s="1236"/>
      <c r="H23" s="1236"/>
      <c r="I23" s="1236"/>
      <c r="J23" s="1236"/>
      <c r="K23" s="1236"/>
      <c r="L23" s="1236"/>
      <c r="M23" s="1245"/>
    </row>
    <row r="24" spans="1:13" ht="15.75">
      <c r="A24" s="1257"/>
      <c r="B24" s="1270"/>
      <c r="C24" s="198" t="s">
        <v>193</v>
      </c>
      <c r="D24" s="198" t="s">
        <v>193</v>
      </c>
      <c r="E24" s="198" t="s">
        <v>193</v>
      </c>
      <c r="F24" s="198" t="s">
        <v>193</v>
      </c>
      <c r="G24" s="198" t="s">
        <v>193</v>
      </c>
      <c r="H24" s="198" t="s">
        <v>193</v>
      </c>
      <c r="I24" s="198" t="s">
        <v>193</v>
      </c>
      <c r="J24" s="198" t="s">
        <v>193</v>
      </c>
      <c r="K24" s="198" t="s">
        <v>193</v>
      </c>
      <c r="L24" s="198" t="s">
        <v>193</v>
      </c>
      <c r="M24" s="587" t="s">
        <v>193</v>
      </c>
    </row>
    <row r="25" spans="1:13" ht="15.75">
      <c r="A25" s="1257"/>
      <c r="B25" s="1271" t="s">
        <v>500</v>
      </c>
      <c r="C25" s="197" t="s">
        <v>193</v>
      </c>
      <c r="D25" s="197" t="s">
        <v>193</v>
      </c>
      <c r="E25" s="197" t="s">
        <v>193</v>
      </c>
      <c r="F25" s="197" t="s">
        <v>193</v>
      </c>
      <c r="G25" s="197" t="s">
        <v>193</v>
      </c>
      <c r="H25" s="197" t="s">
        <v>193</v>
      </c>
      <c r="I25" s="197" t="s">
        <v>193</v>
      </c>
      <c r="J25" s="197" t="s">
        <v>193</v>
      </c>
      <c r="K25" s="197" t="s">
        <v>193</v>
      </c>
      <c r="L25" s="10" t="s">
        <v>193</v>
      </c>
      <c r="M25" s="46" t="s">
        <v>193</v>
      </c>
    </row>
    <row r="26" spans="1:13" ht="15.75">
      <c r="A26" s="1257"/>
      <c r="B26" s="1269"/>
      <c r="C26" s="197" t="s">
        <v>501</v>
      </c>
      <c r="D26" s="199" t="s">
        <v>193</v>
      </c>
      <c r="E26" s="197" t="s">
        <v>193</v>
      </c>
      <c r="F26" s="197" t="s">
        <v>502</v>
      </c>
      <c r="G26" s="199" t="s">
        <v>193</v>
      </c>
      <c r="H26" s="197" t="s">
        <v>193</v>
      </c>
      <c r="I26" s="197" t="s">
        <v>503</v>
      </c>
      <c r="J26" s="199" t="s">
        <v>497</v>
      </c>
      <c r="K26" s="197" t="s">
        <v>193</v>
      </c>
      <c r="L26" s="10" t="s">
        <v>193</v>
      </c>
      <c r="M26" s="46" t="s">
        <v>193</v>
      </c>
    </row>
    <row r="27" spans="1:13" ht="15.75">
      <c r="A27" s="1257"/>
      <c r="B27" s="1269"/>
      <c r="C27" s="197" t="s">
        <v>504</v>
      </c>
      <c r="D27" s="200" t="s">
        <v>193</v>
      </c>
      <c r="E27" s="10" t="s">
        <v>193</v>
      </c>
      <c r="F27" s="197" t="s">
        <v>505</v>
      </c>
      <c r="G27" s="196" t="s">
        <v>193</v>
      </c>
      <c r="H27" s="10" t="s">
        <v>193</v>
      </c>
      <c r="I27" s="10" t="s">
        <v>193</v>
      </c>
      <c r="J27" s="10" t="s">
        <v>193</v>
      </c>
      <c r="K27" s="10" t="s">
        <v>193</v>
      </c>
      <c r="L27" s="10" t="s">
        <v>193</v>
      </c>
      <c r="M27" s="46" t="s">
        <v>193</v>
      </c>
    </row>
    <row r="28" spans="1:13" ht="15.75">
      <c r="A28" s="1257"/>
      <c r="B28" s="1270"/>
      <c r="C28" s="198" t="s">
        <v>193</v>
      </c>
      <c r="D28" s="198" t="s">
        <v>193</v>
      </c>
      <c r="E28" s="198" t="s">
        <v>193</v>
      </c>
      <c r="F28" s="198" t="s">
        <v>193</v>
      </c>
      <c r="G28" s="198" t="s">
        <v>193</v>
      </c>
      <c r="H28" s="198" t="s">
        <v>193</v>
      </c>
      <c r="I28" s="198" t="s">
        <v>193</v>
      </c>
      <c r="J28" s="198" t="s">
        <v>193</v>
      </c>
      <c r="K28" s="198" t="s">
        <v>193</v>
      </c>
      <c r="L28" s="15" t="s">
        <v>193</v>
      </c>
      <c r="M28" s="47" t="s">
        <v>193</v>
      </c>
    </row>
    <row r="29" spans="1:13" ht="15.75">
      <c r="A29" s="1257"/>
      <c r="B29" s="13" t="s">
        <v>506</v>
      </c>
      <c r="C29" s="197" t="s">
        <v>193</v>
      </c>
      <c r="D29" s="197" t="s">
        <v>193</v>
      </c>
      <c r="E29" s="197" t="s">
        <v>193</v>
      </c>
      <c r="F29" s="197" t="s">
        <v>193</v>
      </c>
      <c r="G29" s="197" t="s">
        <v>193</v>
      </c>
      <c r="H29" s="197" t="s">
        <v>193</v>
      </c>
      <c r="I29" s="197" t="s">
        <v>193</v>
      </c>
      <c r="J29" s="197" t="s">
        <v>193</v>
      </c>
      <c r="K29" s="197" t="s">
        <v>193</v>
      </c>
      <c r="L29" s="197" t="s">
        <v>193</v>
      </c>
      <c r="M29" s="588" t="s">
        <v>193</v>
      </c>
    </row>
    <row r="30" spans="1:13" ht="15.75">
      <c r="A30" s="1257"/>
      <c r="B30" s="13" t="s">
        <v>193</v>
      </c>
      <c r="C30" s="575" t="s">
        <v>507</v>
      </c>
      <c r="D30" s="179">
        <v>0</v>
      </c>
      <c r="E30" s="197" t="s">
        <v>193</v>
      </c>
      <c r="F30" s="10" t="s">
        <v>508</v>
      </c>
      <c r="G30" s="199">
        <v>2021</v>
      </c>
      <c r="H30" s="197" t="s">
        <v>193</v>
      </c>
      <c r="I30" s="10" t="s">
        <v>509</v>
      </c>
      <c r="J30" s="203" t="s">
        <v>193</v>
      </c>
      <c r="K30" s="52" t="s">
        <v>193</v>
      </c>
      <c r="L30" s="580" t="s">
        <v>193</v>
      </c>
      <c r="M30" s="588" t="s">
        <v>193</v>
      </c>
    </row>
    <row r="31" spans="1:13" ht="15.75">
      <c r="A31" s="1257"/>
      <c r="B31" s="9" t="s">
        <v>193</v>
      </c>
      <c r="C31" s="198" t="s">
        <v>193</v>
      </c>
      <c r="D31" s="198" t="s">
        <v>193</v>
      </c>
      <c r="E31" s="198" t="s">
        <v>193</v>
      </c>
      <c r="F31" s="198" t="s">
        <v>193</v>
      </c>
      <c r="G31" s="198" t="s">
        <v>193</v>
      </c>
      <c r="H31" s="198" t="s">
        <v>193</v>
      </c>
      <c r="I31" s="198" t="s">
        <v>193</v>
      </c>
      <c r="J31" s="198" t="s">
        <v>193</v>
      </c>
      <c r="K31" s="198" t="s">
        <v>193</v>
      </c>
      <c r="L31" s="198" t="s">
        <v>193</v>
      </c>
      <c r="M31" s="587" t="s">
        <v>193</v>
      </c>
    </row>
    <row r="32" spans="1:13" ht="15.75">
      <c r="A32" s="1257"/>
      <c r="B32" s="1268" t="s">
        <v>511</v>
      </c>
      <c r="C32" s="201" t="s">
        <v>193</v>
      </c>
      <c r="D32" s="201" t="s">
        <v>193</v>
      </c>
      <c r="E32" s="201" t="s">
        <v>193</v>
      </c>
      <c r="F32" s="201" t="s">
        <v>193</v>
      </c>
      <c r="G32" s="201" t="s">
        <v>193</v>
      </c>
      <c r="H32" s="201" t="s">
        <v>193</v>
      </c>
      <c r="I32" s="201" t="s">
        <v>193</v>
      </c>
      <c r="J32" s="201" t="s">
        <v>193</v>
      </c>
      <c r="K32" s="201" t="s">
        <v>193</v>
      </c>
      <c r="L32" s="10" t="s">
        <v>193</v>
      </c>
      <c r="M32" s="46" t="s">
        <v>193</v>
      </c>
    </row>
    <row r="33" spans="1:13" ht="15.75">
      <c r="A33" s="1257"/>
      <c r="B33" s="1269"/>
      <c r="C33" s="197" t="s">
        <v>512</v>
      </c>
      <c r="D33" s="576">
        <v>2023</v>
      </c>
      <c r="E33" s="201" t="s">
        <v>193</v>
      </c>
      <c r="F33" s="197" t="s">
        <v>513</v>
      </c>
      <c r="G33" s="577">
        <v>2032</v>
      </c>
      <c r="H33" s="201" t="s">
        <v>193</v>
      </c>
      <c r="I33" s="10" t="s">
        <v>193</v>
      </c>
      <c r="J33" s="201" t="s">
        <v>193</v>
      </c>
      <c r="K33" s="201" t="s">
        <v>193</v>
      </c>
      <c r="L33" s="10" t="s">
        <v>193</v>
      </c>
      <c r="M33" s="46" t="s">
        <v>193</v>
      </c>
    </row>
    <row r="34" spans="1:13" ht="15.75">
      <c r="A34" s="1257"/>
      <c r="B34" s="1270"/>
      <c r="C34" s="198" t="s">
        <v>193</v>
      </c>
      <c r="D34" s="198" t="s">
        <v>193</v>
      </c>
      <c r="E34" s="578" t="s">
        <v>193</v>
      </c>
      <c r="F34" s="198" t="s">
        <v>193</v>
      </c>
      <c r="G34" s="578" t="s">
        <v>193</v>
      </c>
      <c r="H34" s="578" t="s">
        <v>193</v>
      </c>
      <c r="I34" s="15" t="s">
        <v>193</v>
      </c>
      <c r="J34" s="578" t="s">
        <v>193</v>
      </c>
      <c r="K34" s="578" t="s">
        <v>193</v>
      </c>
      <c r="L34" s="15" t="s">
        <v>193</v>
      </c>
      <c r="M34" s="47" t="s">
        <v>193</v>
      </c>
    </row>
    <row r="35" spans="1:13" ht="15.75">
      <c r="A35" s="1257"/>
      <c r="B35" s="1271" t="s">
        <v>514</v>
      </c>
      <c r="C35" s="197" t="s">
        <v>193</v>
      </c>
      <c r="D35" s="197" t="s">
        <v>193</v>
      </c>
      <c r="E35" s="197" t="s">
        <v>193</v>
      </c>
      <c r="F35" s="197" t="s">
        <v>193</v>
      </c>
      <c r="G35" s="197" t="s">
        <v>193</v>
      </c>
      <c r="H35" s="197" t="s">
        <v>193</v>
      </c>
      <c r="I35" s="197" t="s">
        <v>193</v>
      </c>
      <c r="J35" s="197" t="s">
        <v>193</v>
      </c>
      <c r="K35" s="197" t="s">
        <v>193</v>
      </c>
      <c r="L35" s="197" t="s">
        <v>193</v>
      </c>
      <c r="M35" s="588" t="s">
        <v>193</v>
      </c>
    </row>
    <row r="36" spans="1:13" ht="15.75">
      <c r="A36" s="1257"/>
      <c r="B36" s="1269"/>
      <c r="C36" s="197" t="s">
        <v>193</v>
      </c>
      <c r="D36" s="114" t="s">
        <v>515</v>
      </c>
      <c r="E36" s="114"/>
      <c r="F36" s="114" t="s">
        <v>516</v>
      </c>
      <c r="G36" s="114"/>
      <c r="H36" s="617" t="s">
        <v>517</v>
      </c>
      <c r="I36" s="617"/>
      <c r="J36" s="617" t="s">
        <v>518</v>
      </c>
      <c r="K36" s="114"/>
      <c r="L36" s="114" t="s">
        <v>519</v>
      </c>
      <c r="M36" s="158"/>
    </row>
    <row r="37" spans="1:13" ht="15.75">
      <c r="A37" s="1257"/>
      <c r="B37" s="1269"/>
      <c r="C37" s="197" t="s">
        <v>193</v>
      </c>
      <c r="D37" s="609">
        <v>1</v>
      </c>
      <c r="E37" s="117"/>
      <c r="F37" s="609">
        <v>1</v>
      </c>
      <c r="G37" s="117"/>
      <c r="H37" s="609">
        <v>1</v>
      </c>
      <c r="I37" s="117"/>
      <c r="J37" s="609">
        <v>1</v>
      </c>
      <c r="K37" s="117"/>
      <c r="L37" s="609">
        <v>1</v>
      </c>
      <c r="M37" s="159"/>
    </row>
    <row r="38" spans="1:13" ht="15.75">
      <c r="A38" s="1257"/>
      <c r="B38" s="1269"/>
      <c r="C38" s="197" t="s">
        <v>193</v>
      </c>
      <c r="D38" s="114" t="s">
        <v>520</v>
      </c>
      <c r="E38" s="114"/>
      <c r="F38" s="114" t="s">
        <v>521</v>
      </c>
      <c r="G38" s="114"/>
      <c r="H38" s="617" t="s">
        <v>522</v>
      </c>
      <c r="I38" s="617"/>
      <c r="J38" s="617" t="s">
        <v>523</v>
      </c>
      <c r="K38" s="114"/>
      <c r="L38" s="114" t="s">
        <v>524</v>
      </c>
      <c r="M38" s="147"/>
    </row>
    <row r="39" spans="1:13" ht="15.75">
      <c r="A39" s="1257"/>
      <c r="B39" s="1269"/>
      <c r="C39" s="197" t="s">
        <v>193</v>
      </c>
      <c r="D39" s="609">
        <v>1</v>
      </c>
      <c r="E39" s="117"/>
      <c r="F39" s="609">
        <v>1</v>
      </c>
      <c r="G39" s="117"/>
      <c r="H39" s="609">
        <v>1</v>
      </c>
      <c r="I39" s="117"/>
      <c r="J39" s="609">
        <v>1</v>
      </c>
      <c r="K39" s="117"/>
      <c r="L39" s="609">
        <v>1</v>
      </c>
      <c r="M39" s="159"/>
    </row>
    <row r="40" spans="1:13" ht="15.75">
      <c r="A40" s="1257"/>
      <c r="B40" s="1269"/>
      <c r="C40" s="197" t="s">
        <v>193</v>
      </c>
      <c r="D40" s="114" t="s">
        <v>525</v>
      </c>
      <c r="E40" s="114"/>
      <c r="F40" s="114" t="s">
        <v>526</v>
      </c>
      <c r="G40" s="114"/>
      <c r="H40" s="617" t="s">
        <v>527</v>
      </c>
      <c r="I40" s="617"/>
      <c r="J40" s="617" t="s">
        <v>528</v>
      </c>
      <c r="K40" s="114"/>
      <c r="L40" s="114" t="s">
        <v>529</v>
      </c>
      <c r="M40" s="147"/>
    </row>
    <row r="41" spans="1:13" ht="15.75">
      <c r="A41" s="1257"/>
      <c r="B41" s="1269"/>
      <c r="C41" s="197" t="s">
        <v>193</v>
      </c>
      <c r="D41" s="118"/>
      <c r="E41" s="117"/>
      <c r="F41" s="118"/>
      <c r="G41" s="117"/>
      <c r="H41" s="118"/>
      <c r="I41" s="117"/>
      <c r="J41" s="118"/>
      <c r="K41" s="117"/>
      <c r="L41" s="118"/>
      <c r="M41" s="159"/>
    </row>
    <row r="42" spans="1:13" ht="15.75">
      <c r="A42" s="1257"/>
      <c r="B42" s="1269"/>
      <c r="C42" s="197" t="s">
        <v>193</v>
      </c>
      <c r="D42" s="119" t="s">
        <v>529</v>
      </c>
      <c r="E42" s="120"/>
      <c r="F42" s="119" t="s">
        <v>530</v>
      </c>
      <c r="G42" s="120"/>
      <c r="H42" s="121"/>
      <c r="I42" s="160"/>
      <c r="J42" s="121"/>
      <c r="K42" s="160"/>
      <c r="L42" s="121"/>
      <c r="M42" s="161"/>
    </row>
    <row r="43" spans="1:13" ht="15.75">
      <c r="A43" s="1257"/>
      <c r="B43" s="1269"/>
      <c r="C43" s="197" t="s">
        <v>193</v>
      </c>
      <c r="D43" s="618">
        <v>2032</v>
      </c>
      <c r="E43" s="117"/>
      <c r="F43" s="1209">
        <v>1</v>
      </c>
      <c r="G43" s="1210"/>
      <c r="H43" s="1126"/>
      <c r="I43" s="1126"/>
      <c r="J43" s="123"/>
      <c r="K43" s="114"/>
      <c r="L43" s="123"/>
      <c r="M43" s="162"/>
    </row>
    <row r="44" spans="1:13" ht="15.75">
      <c r="A44" s="1257"/>
      <c r="B44" s="1272"/>
      <c r="C44" s="198" t="s">
        <v>193</v>
      </c>
      <c r="D44" s="198" t="s">
        <v>193</v>
      </c>
      <c r="E44" s="198" t="s">
        <v>193</v>
      </c>
      <c r="F44" s="198" t="s">
        <v>193</v>
      </c>
      <c r="G44" s="198" t="s">
        <v>193</v>
      </c>
      <c r="H44" s="198" t="s">
        <v>193</v>
      </c>
      <c r="I44" s="198" t="s">
        <v>193</v>
      </c>
      <c r="J44" s="198" t="s">
        <v>193</v>
      </c>
      <c r="K44" s="198" t="s">
        <v>193</v>
      </c>
      <c r="L44" s="198" t="s">
        <v>193</v>
      </c>
      <c r="M44" s="587" t="s">
        <v>193</v>
      </c>
    </row>
    <row r="45" spans="1:13" ht="15.75">
      <c r="A45" s="1257"/>
      <c r="B45" s="1268" t="s">
        <v>531</v>
      </c>
      <c r="C45" s="197" t="s">
        <v>193</v>
      </c>
      <c r="D45" s="197" t="s">
        <v>193</v>
      </c>
      <c r="E45" s="197" t="s">
        <v>193</v>
      </c>
      <c r="F45" s="197" t="s">
        <v>193</v>
      </c>
      <c r="G45" s="197" t="s">
        <v>193</v>
      </c>
      <c r="H45" s="197" t="s">
        <v>193</v>
      </c>
      <c r="I45" s="197" t="s">
        <v>193</v>
      </c>
      <c r="J45" s="197" t="s">
        <v>193</v>
      </c>
      <c r="K45" s="197" t="s">
        <v>193</v>
      </c>
      <c r="L45" s="10" t="s">
        <v>193</v>
      </c>
      <c r="M45" s="46" t="s">
        <v>193</v>
      </c>
    </row>
    <row r="46" spans="1:13" ht="15.75">
      <c r="A46" s="1257"/>
      <c r="B46" s="1269"/>
      <c r="C46" s="10" t="s">
        <v>193</v>
      </c>
      <c r="D46" s="197" t="s">
        <v>532</v>
      </c>
      <c r="E46" s="198" t="s">
        <v>533</v>
      </c>
      <c r="F46" s="1273" t="s">
        <v>534</v>
      </c>
      <c r="G46" s="1274" t="s">
        <v>650</v>
      </c>
      <c r="H46" s="1275"/>
      <c r="I46" s="1275"/>
      <c r="J46" s="1276"/>
      <c r="K46" s="197" t="s">
        <v>498</v>
      </c>
      <c r="L46" s="1246" t="s">
        <v>193</v>
      </c>
      <c r="M46" s="1247"/>
    </row>
    <row r="47" spans="1:13" ht="15.75">
      <c r="A47" s="1257"/>
      <c r="B47" s="1269"/>
      <c r="C47" s="10" t="s">
        <v>193</v>
      </c>
      <c r="D47" s="507" t="s">
        <v>497</v>
      </c>
      <c r="E47" s="585"/>
      <c r="F47" s="1273"/>
      <c r="G47" s="1277"/>
      <c r="H47" s="1235"/>
      <c r="I47" s="1235"/>
      <c r="J47" s="1278"/>
      <c r="K47" s="10" t="s">
        <v>193</v>
      </c>
      <c r="L47" s="1248"/>
      <c r="M47" s="1249"/>
    </row>
    <row r="48" spans="1:13" ht="15.75">
      <c r="A48" s="1257"/>
      <c r="B48" s="1270"/>
      <c r="C48" s="15" t="s">
        <v>193</v>
      </c>
      <c r="D48" s="15" t="s">
        <v>193</v>
      </c>
      <c r="E48" s="15" t="s">
        <v>193</v>
      </c>
      <c r="F48" s="15" t="s">
        <v>193</v>
      </c>
      <c r="G48" s="15" t="s">
        <v>193</v>
      </c>
      <c r="H48" s="15" t="s">
        <v>193</v>
      </c>
      <c r="I48" s="15" t="s">
        <v>193</v>
      </c>
      <c r="J48" s="15" t="s">
        <v>193</v>
      </c>
      <c r="K48" s="15" t="s">
        <v>193</v>
      </c>
      <c r="L48" s="10" t="s">
        <v>193</v>
      </c>
      <c r="M48" s="46" t="s">
        <v>193</v>
      </c>
    </row>
    <row r="49" spans="1:13" ht="66" customHeight="1">
      <c r="A49" s="1257"/>
      <c r="B49" s="9" t="s">
        <v>536</v>
      </c>
      <c r="C49" s="1071" t="s">
        <v>663</v>
      </c>
      <c r="D49" s="1037"/>
      <c r="E49" s="1037"/>
      <c r="F49" s="1037"/>
      <c r="G49" s="1037"/>
      <c r="H49" s="1037"/>
      <c r="I49" s="1037"/>
      <c r="J49" s="1037"/>
      <c r="K49" s="1037"/>
      <c r="L49" s="1037"/>
      <c r="M49" s="1038"/>
    </row>
    <row r="50" spans="1:13" ht="90" customHeight="1">
      <c r="A50" s="1257"/>
      <c r="B50" s="18" t="s">
        <v>538</v>
      </c>
      <c r="C50" s="1036" t="s">
        <v>664</v>
      </c>
      <c r="D50" s="1037"/>
      <c r="E50" s="1037"/>
      <c r="F50" s="1037"/>
      <c r="G50" s="1037"/>
      <c r="H50" s="1037"/>
      <c r="I50" s="1037"/>
      <c r="J50" s="1037"/>
      <c r="K50" s="1037"/>
      <c r="L50" s="1037"/>
      <c r="M50" s="1038"/>
    </row>
    <row r="51" spans="1:13" ht="15.75">
      <c r="A51" s="1257"/>
      <c r="B51" s="18" t="s">
        <v>540</v>
      </c>
      <c r="C51" s="1039">
        <v>60</v>
      </c>
      <c r="D51" s="1040"/>
      <c r="E51" s="1040"/>
      <c r="F51" s="1040"/>
      <c r="G51" s="1040"/>
      <c r="H51" s="1040"/>
      <c r="I51" s="1040"/>
      <c r="J51" s="1040"/>
      <c r="K51" s="1040"/>
      <c r="L51" s="1040"/>
      <c r="M51" s="1041"/>
    </row>
    <row r="52" spans="1:13" ht="15.75">
      <c r="A52" s="1258"/>
      <c r="B52" s="18" t="s">
        <v>541</v>
      </c>
      <c r="C52" s="1039">
        <v>2024</v>
      </c>
      <c r="D52" s="1040"/>
      <c r="E52" s="1040"/>
      <c r="F52" s="1040"/>
      <c r="G52" s="1040"/>
      <c r="H52" s="1040"/>
      <c r="I52" s="1040"/>
      <c r="J52" s="1040"/>
      <c r="K52" s="1040"/>
      <c r="L52" s="1040"/>
      <c r="M52" s="1041"/>
    </row>
    <row r="53" spans="1:13" ht="17.100000000000001" customHeight="1">
      <c r="A53" s="1259" t="s">
        <v>60</v>
      </c>
      <c r="B53" s="38" t="s">
        <v>542</v>
      </c>
      <c r="C53" s="1039" t="s">
        <v>257</v>
      </c>
      <c r="D53" s="1040"/>
      <c r="E53" s="1040"/>
      <c r="F53" s="1040"/>
      <c r="G53" s="1040"/>
      <c r="H53" s="1040"/>
      <c r="I53" s="1040"/>
      <c r="J53" s="1040"/>
      <c r="K53" s="1040"/>
      <c r="L53" s="1040"/>
      <c r="M53" s="1041"/>
    </row>
    <row r="54" spans="1:13" ht="17.100000000000001" customHeight="1">
      <c r="A54" s="1260"/>
      <c r="B54" s="38" t="s">
        <v>544</v>
      </c>
      <c r="C54" s="1039" t="s">
        <v>665</v>
      </c>
      <c r="D54" s="1040"/>
      <c r="E54" s="1040"/>
      <c r="F54" s="1040"/>
      <c r="G54" s="1040"/>
      <c r="H54" s="1040"/>
      <c r="I54" s="1040"/>
      <c r="J54" s="1040"/>
      <c r="K54" s="1040"/>
      <c r="L54" s="1040"/>
      <c r="M54" s="1041"/>
    </row>
    <row r="55" spans="1:13" ht="17.100000000000001" customHeight="1">
      <c r="A55" s="1260"/>
      <c r="B55" s="38" t="s">
        <v>546</v>
      </c>
      <c r="C55" s="1039" t="s">
        <v>666</v>
      </c>
      <c r="D55" s="1040"/>
      <c r="E55" s="1040"/>
      <c r="F55" s="1040"/>
      <c r="G55" s="1040"/>
      <c r="H55" s="1040"/>
      <c r="I55" s="1040"/>
      <c r="J55" s="1040"/>
      <c r="K55" s="1040"/>
      <c r="L55" s="1040"/>
      <c r="M55" s="1041"/>
    </row>
    <row r="56" spans="1:13" ht="17.100000000000001" customHeight="1">
      <c r="A56" s="1260"/>
      <c r="B56" s="38" t="s">
        <v>548</v>
      </c>
      <c r="C56" s="1039" t="s">
        <v>667</v>
      </c>
      <c r="D56" s="1040"/>
      <c r="E56" s="1040"/>
      <c r="F56" s="1040"/>
      <c r="G56" s="1040"/>
      <c r="H56" s="1040"/>
      <c r="I56" s="1040"/>
      <c r="J56" s="1040"/>
      <c r="K56" s="1040"/>
      <c r="L56" s="1040"/>
      <c r="M56" s="1041"/>
    </row>
    <row r="57" spans="1:13" ht="17.100000000000001" customHeight="1">
      <c r="A57" s="1260"/>
      <c r="B57" s="38" t="s">
        <v>550</v>
      </c>
      <c r="C57" s="1042" t="s">
        <v>259</v>
      </c>
      <c r="D57" s="1040"/>
      <c r="E57" s="1040"/>
      <c r="F57" s="1040"/>
      <c r="G57" s="1040"/>
      <c r="H57" s="1040"/>
      <c r="I57" s="1040"/>
      <c r="J57" s="1040"/>
      <c r="K57" s="1040"/>
      <c r="L57" s="1040"/>
      <c r="M57" s="1041"/>
    </row>
    <row r="58" spans="1:13" ht="18" customHeight="1">
      <c r="A58" s="1261"/>
      <c r="B58" s="38" t="s">
        <v>551</v>
      </c>
      <c r="C58" s="1039" t="s">
        <v>258</v>
      </c>
      <c r="D58" s="1040"/>
      <c r="E58" s="1040"/>
      <c r="F58" s="1040"/>
      <c r="G58" s="1040"/>
      <c r="H58" s="1040"/>
      <c r="I58" s="1040"/>
      <c r="J58" s="1040"/>
      <c r="K58" s="1040"/>
      <c r="L58" s="1040"/>
      <c r="M58" s="1041"/>
    </row>
    <row r="59" spans="1:13" ht="15.95" customHeight="1">
      <c r="A59" s="1262" t="s">
        <v>552</v>
      </c>
      <c r="B59" s="39" t="s">
        <v>553</v>
      </c>
      <c r="C59" s="1039" t="s">
        <v>668</v>
      </c>
      <c r="D59" s="1040"/>
      <c r="E59" s="1040"/>
      <c r="F59" s="1040"/>
      <c r="G59" s="1040"/>
      <c r="H59" s="1040"/>
      <c r="I59" s="1040"/>
      <c r="J59" s="1040"/>
      <c r="K59" s="1040"/>
      <c r="L59" s="1040"/>
      <c r="M59" s="1041"/>
    </row>
    <row r="60" spans="1:13" ht="15.95" customHeight="1">
      <c r="A60" s="1260"/>
      <c r="B60" s="39" t="s">
        <v>555</v>
      </c>
      <c r="C60" s="1039" t="s">
        <v>669</v>
      </c>
      <c r="D60" s="1040"/>
      <c r="E60" s="1040"/>
      <c r="F60" s="1040"/>
      <c r="G60" s="1040"/>
      <c r="H60" s="1040"/>
      <c r="I60" s="1040"/>
      <c r="J60" s="1040"/>
      <c r="K60" s="1040"/>
      <c r="L60" s="1040"/>
      <c r="M60" s="1041"/>
    </row>
    <row r="61" spans="1:13" ht="15.95" customHeight="1">
      <c r="A61" s="1263"/>
      <c r="B61" s="40" t="s">
        <v>154</v>
      </c>
      <c r="C61" s="1039" t="s">
        <v>666</v>
      </c>
      <c r="D61" s="1040"/>
      <c r="E61" s="1040"/>
      <c r="F61" s="1040"/>
      <c r="G61" s="1040"/>
      <c r="H61" s="1040"/>
      <c r="I61" s="1040"/>
      <c r="J61" s="1040"/>
      <c r="K61" s="1040"/>
      <c r="L61" s="1040"/>
      <c r="M61" s="1041"/>
    </row>
    <row r="62" spans="1:13" ht="15" customHeight="1">
      <c r="A62" s="613" t="s">
        <v>64</v>
      </c>
      <c r="B62" s="42" t="s">
        <v>193</v>
      </c>
      <c r="C62" s="1250" t="s">
        <v>193</v>
      </c>
      <c r="D62" s="1251"/>
      <c r="E62" s="1251"/>
      <c r="F62" s="1251"/>
      <c r="G62" s="1251"/>
      <c r="H62" s="1251"/>
      <c r="I62" s="1251"/>
      <c r="J62" s="1251"/>
      <c r="K62" s="1251"/>
      <c r="L62" s="1251"/>
      <c r="M62" s="1252"/>
    </row>
  </sheetData>
  <mergeCells count="53">
    <mergeCell ref="C60:M60"/>
    <mergeCell ref="C61:M61"/>
    <mergeCell ref="C62:M62"/>
    <mergeCell ref="A2:A15"/>
    <mergeCell ref="A16:A52"/>
    <mergeCell ref="A53:A58"/>
    <mergeCell ref="A59:A61"/>
    <mergeCell ref="B8:B10"/>
    <mergeCell ref="B14:B15"/>
    <mergeCell ref="B18:B24"/>
    <mergeCell ref="B25:B28"/>
    <mergeCell ref="B32:B34"/>
    <mergeCell ref="B35:B44"/>
    <mergeCell ref="B45:B48"/>
    <mergeCell ref="F46:F47"/>
    <mergeCell ref="G46:J47"/>
    <mergeCell ref="C55:M55"/>
    <mergeCell ref="C56:M56"/>
    <mergeCell ref="C57:M57"/>
    <mergeCell ref="C58:M58"/>
    <mergeCell ref="C59:M59"/>
    <mergeCell ref="C50:M50"/>
    <mergeCell ref="C51:M51"/>
    <mergeCell ref="C52:M52"/>
    <mergeCell ref="C53:M53"/>
    <mergeCell ref="C54:M54"/>
    <mergeCell ref="C17:M17"/>
    <mergeCell ref="F23:M23"/>
    <mergeCell ref="F43:G43"/>
    <mergeCell ref="H43:I43"/>
    <mergeCell ref="C49:M49"/>
    <mergeCell ref="L46:M47"/>
    <mergeCell ref="C13:M13"/>
    <mergeCell ref="C14:D14"/>
    <mergeCell ref="F14:M14"/>
    <mergeCell ref="C15:M15"/>
    <mergeCell ref="C16:M16"/>
    <mergeCell ref="C10:D10"/>
    <mergeCell ref="F10:G10"/>
    <mergeCell ref="I10:J10"/>
    <mergeCell ref="C11:M11"/>
    <mergeCell ref="C12:M12"/>
    <mergeCell ref="C6:M6"/>
    <mergeCell ref="C7:G7"/>
    <mergeCell ref="I7:M7"/>
    <mergeCell ref="C9:D9"/>
    <mergeCell ref="F9:G9"/>
    <mergeCell ref="I9:J9"/>
    <mergeCell ref="C2:M2"/>
    <mergeCell ref="C3:M3"/>
    <mergeCell ref="C4:E4"/>
    <mergeCell ref="F4:G4"/>
    <mergeCell ref="C5:M5"/>
  </mergeCells>
  <hyperlinks>
    <hyperlink ref="C57"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62"/>
  <sheetViews>
    <sheetView workbookViewId="0">
      <selection activeCell="C4" sqref="C4:E4"/>
    </sheetView>
  </sheetViews>
  <sheetFormatPr baseColWidth="10" defaultColWidth="8.85546875" defaultRowHeight="15"/>
  <cols>
    <col min="1" max="1" width="17.85546875" style="559" customWidth="1"/>
    <col min="2" max="2" width="44.42578125" style="559" customWidth="1"/>
    <col min="3" max="3" width="14.140625" style="559" customWidth="1"/>
    <col min="4" max="4" width="14.7109375" style="559" customWidth="1"/>
    <col min="5" max="16384" width="8.85546875" style="559"/>
  </cols>
  <sheetData>
    <row r="1" spans="1:13" ht="15.75">
      <c r="A1" s="611" t="s">
        <v>193</v>
      </c>
      <c r="B1" s="612" t="s">
        <v>670</v>
      </c>
      <c r="C1" s="612" t="s">
        <v>193</v>
      </c>
      <c r="D1" s="612" t="s">
        <v>193</v>
      </c>
      <c r="E1" s="612" t="s">
        <v>193</v>
      </c>
      <c r="F1" s="612" t="s">
        <v>193</v>
      </c>
      <c r="G1" s="612" t="s">
        <v>193</v>
      </c>
      <c r="H1" s="612" t="s">
        <v>193</v>
      </c>
      <c r="I1" s="612" t="s">
        <v>193</v>
      </c>
      <c r="J1" s="612" t="s">
        <v>193</v>
      </c>
      <c r="K1" s="612" t="s">
        <v>193</v>
      </c>
      <c r="L1" s="612" t="s">
        <v>193</v>
      </c>
      <c r="M1" s="614" t="s">
        <v>193</v>
      </c>
    </row>
    <row r="2" spans="1:13" ht="42" customHeight="1">
      <c r="A2" s="1289" t="s">
        <v>470</v>
      </c>
      <c r="B2" s="6" t="s">
        <v>471</v>
      </c>
      <c r="C2" s="1008" t="s">
        <v>671</v>
      </c>
      <c r="D2" s="1009"/>
      <c r="E2" s="1009"/>
      <c r="F2" s="1009"/>
      <c r="G2" s="1009"/>
      <c r="H2" s="1009"/>
      <c r="I2" s="1009"/>
      <c r="J2" s="1009"/>
      <c r="K2" s="1009"/>
      <c r="L2" s="1009"/>
      <c r="M2" s="1010"/>
    </row>
    <row r="3" spans="1:13" ht="63.75" customHeight="1">
      <c r="A3" s="1290"/>
      <c r="B3" s="7" t="s">
        <v>600</v>
      </c>
      <c r="C3" s="1067" t="s">
        <v>672</v>
      </c>
      <c r="D3" s="1069"/>
      <c r="E3" s="1069"/>
      <c r="F3" s="1069"/>
      <c r="G3" s="1069"/>
      <c r="H3" s="1069"/>
      <c r="I3" s="1069"/>
      <c r="J3" s="1069"/>
      <c r="K3" s="1069"/>
      <c r="L3" s="1069"/>
      <c r="M3" s="1070"/>
    </row>
    <row r="4" spans="1:13" ht="33.950000000000003" customHeight="1">
      <c r="A4" s="1290"/>
      <c r="B4" s="9" t="s">
        <v>150</v>
      </c>
      <c r="C4" s="1222" t="s">
        <v>191</v>
      </c>
      <c r="D4" s="1222"/>
      <c r="E4" s="1223"/>
      <c r="F4" s="1279" t="s">
        <v>151</v>
      </c>
      <c r="G4" s="1225"/>
      <c r="H4" s="585">
        <v>469</v>
      </c>
      <c r="I4" s="198" t="s">
        <v>193</v>
      </c>
      <c r="J4" s="198" t="s">
        <v>193</v>
      </c>
      <c r="K4" s="198" t="s">
        <v>193</v>
      </c>
      <c r="L4" s="198" t="s">
        <v>193</v>
      </c>
      <c r="M4" s="587" t="s">
        <v>193</v>
      </c>
    </row>
    <row r="5" spans="1:13" ht="67.5" customHeight="1">
      <c r="A5" s="1290"/>
      <c r="B5" s="9" t="s">
        <v>475</v>
      </c>
      <c r="C5" s="1067" t="s">
        <v>476</v>
      </c>
      <c r="D5" s="1069"/>
      <c r="E5" s="1069"/>
      <c r="F5" s="1069"/>
      <c r="G5" s="1069"/>
      <c r="H5" s="1069"/>
      <c r="I5" s="1069"/>
      <c r="J5" s="1069"/>
      <c r="K5" s="1069"/>
      <c r="L5" s="1069"/>
      <c r="M5" s="1070"/>
    </row>
    <row r="6" spans="1:13" ht="33.950000000000003" customHeight="1">
      <c r="A6" s="1290"/>
      <c r="B6" s="9" t="s">
        <v>477</v>
      </c>
      <c r="C6" s="1280" t="s">
        <v>478</v>
      </c>
      <c r="D6" s="1280"/>
      <c r="E6" s="1280"/>
      <c r="F6" s="1280"/>
      <c r="G6" s="1280"/>
      <c r="H6" s="1280"/>
      <c r="I6" s="1280"/>
      <c r="J6" s="1280"/>
      <c r="K6" s="1280"/>
      <c r="L6" s="1280"/>
      <c r="M6" s="1281"/>
    </row>
    <row r="7" spans="1:13" ht="33.950000000000003" customHeight="1">
      <c r="A7" s="1290"/>
      <c r="B7" s="9" t="s">
        <v>479</v>
      </c>
      <c r="C7" s="1238" t="s">
        <v>656</v>
      </c>
      <c r="D7" s="1238"/>
      <c r="E7" s="1238"/>
      <c r="F7" s="1238"/>
      <c r="G7" s="1282"/>
      <c r="H7" s="12" t="s">
        <v>154</v>
      </c>
      <c r="I7" s="1238" t="s">
        <v>657</v>
      </c>
      <c r="J7" s="1238"/>
      <c r="K7" s="1238"/>
      <c r="L7" s="1238"/>
      <c r="M7" s="1283"/>
    </row>
    <row r="8" spans="1:13" ht="23.25" customHeight="1">
      <c r="A8" s="1290"/>
      <c r="B8" s="1265" t="s">
        <v>481</v>
      </c>
      <c r="C8" s="10" t="s">
        <v>193</v>
      </c>
      <c r="D8" s="10" t="s">
        <v>193</v>
      </c>
      <c r="E8" s="10" t="s">
        <v>193</v>
      </c>
      <c r="F8" s="10" t="s">
        <v>193</v>
      </c>
      <c r="G8" s="10" t="s">
        <v>193</v>
      </c>
      <c r="H8" s="14" t="s">
        <v>193</v>
      </c>
      <c r="I8" s="10" t="s">
        <v>193</v>
      </c>
      <c r="J8" s="10" t="s">
        <v>193</v>
      </c>
      <c r="K8" s="10" t="s">
        <v>193</v>
      </c>
      <c r="L8" s="10" t="s">
        <v>193</v>
      </c>
      <c r="M8" s="46" t="s">
        <v>193</v>
      </c>
    </row>
    <row r="9" spans="1:13" ht="20.25" customHeight="1">
      <c r="A9" s="1290"/>
      <c r="B9" s="1265"/>
      <c r="C9" s="1236" t="s">
        <v>673</v>
      </c>
      <c r="D9" s="1236"/>
      <c r="E9" s="10" t="s">
        <v>193</v>
      </c>
      <c r="F9" s="1236" t="s">
        <v>193</v>
      </c>
      <c r="G9" s="1236"/>
      <c r="H9" s="10" t="s">
        <v>193</v>
      </c>
      <c r="I9" s="1236" t="s">
        <v>193</v>
      </c>
      <c r="J9" s="1236"/>
      <c r="K9" s="10" t="s">
        <v>193</v>
      </c>
      <c r="L9" s="10" t="s">
        <v>193</v>
      </c>
      <c r="M9" s="46" t="s">
        <v>193</v>
      </c>
    </row>
    <row r="10" spans="1:13" ht="15.75" customHeight="1">
      <c r="A10" s="1290"/>
      <c r="B10" s="1266"/>
      <c r="C10" s="1236" t="s">
        <v>482</v>
      </c>
      <c r="D10" s="1236"/>
      <c r="E10" s="15" t="s">
        <v>193</v>
      </c>
      <c r="F10" s="1236" t="s">
        <v>482</v>
      </c>
      <c r="G10" s="1236"/>
      <c r="H10" s="15" t="s">
        <v>193</v>
      </c>
      <c r="I10" s="1236" t="s">
        <v>482</v>
      </c>
      <c r="J10" s="1236"/>
      <c r="K10" s="15" t="s">
        <v>193</v>
      </c>
      <c r="L10" s="15" t="s">
        <v>193</v>
      </c>
      <c r="M10" s="47" t="s">
        <v>193</v>
      </c>
    </row>
    <row r="11" spans="1:13" s="615" customFormat="1" ht="42" customHeight="1">
      <c r="A11" s="1290"/>
      <c r="B11" s="616" t="s">
        <v>483</v>
      </c>
      <c r="C11" s="1036" t="s">
        <v>674</v>
      </c>
      <c r="D11" s="1037"/>
      <c r="E11" s="1037"/>
      <c r="F11" s="1037"/>
      <c r="G11" s="1037"/>
      <c r="H11" s="1037"/>
      <c r="I11" s="1037"/>
      <c r="J11" s="1037"/>
      <c r="K11" s="1037"/>
      <c r="L11" s="1037"/>
      <c r="M11" s="1038"/>
    </row>
    <row r="12" spans="1:13" s="615" customFormat="1" ht="79.5" customHeight="1">
      <c r="A12" s="1290"/>
      <c r="B12" s="616" t="s">
        <v>603</v>
      </c>
      <c r="C12" s="1036" t="s">
        <v>675</v>
      </c>
      <c r="D12" s="1037"/>
      <c r="E12" s="1037"/>
      <c r="F12" s="1037"/>
      <c r="G12" s="1037"/>
      <c r="H12" s="1037"/>
      <c r="I12" s="1037"/>
      <c r="J12" s="1037"/>
      <c r="K12" s="1037"/>
      <c r="L12" s="1037"/>
      <c r="M12" s="1038"/>
    </row>
    <row r="13" spans="1:13" ht="33.950000000000003" customHeight="1">
      <c r="A13" s="1290"/>
      <c r="B13" s="9" t="s">
        <v>605</v>
      </c>
      <c r="C13" s="1239" t="s">
        <v>661</v>
      </c>
      <c r="D13" s="1240"/>
      <c r="E13" s="1240"/>
      <c r="F13" s="1240"/>
      <c r="G13" s="1240"/>
      <c r="H13" s="1240"/>
      <c r="I13" s="1240"/>
      <c r="J13" s="1240"/>
      <c r="K13" s="1240"/>
      <c r="L13" s="1240"/>
      <c r="M13" s="1241"/>
    </row>
    <row r="14" spans="1:13" ht="33.950000000000003" customHeight="1">
      <c r="A14" s="1290"/>
      <c r="B14" s="1265" t="s">
        <v>607</v>
      </c>
      <c r="C14" s="1240" t="s">
        <v>263</v>
      </c>
      <c r="D14" s="1240"/>
      <c r="E14" s="574" t="s">
        <v>608</v>
      </c>
      <c r="F14" s="1240" t="s">
        <v>264</v>
      </c>
      <c r="G14" s="1240"/>
      <c r="H14" s="1240"/>
      <c r="I14" s="1240"/>
      <c r="J14" s="1240"/>
      <c r="K14" s="1240"/>
      <c r="L14" s="1240"/>
      <c r="M14" s="1241"/>
    </row>
    <row r="15" spans="1:13" ht="12.75" customHeight="1">
      <c r="A15" s="1290"/>
      <c r="B15" s="1265"/>
      <c r="C15" s="1240" t="s">
        <v>193</v>
      </c>
      <c r="D15" s="1240"/>
      <c r="E15" s="1240"/>
      <c r="F15" s="1240"/>
      <c r="G15" s="1240"/>
      <c r="H15" s="1240"/>
      <c r="I15" s="1240"/>
      <c r="J15" s="1240"/>
      <c r="K15" s="1240"/>
      <c r="L15" s="1240"/>
      <c r="M15" s="1241"/>
    </row>
    <row r="16" spans="1:13" ht="33.950000000000003" customHeight="1">
      <c r="A16" s="1291" t="s">
        <v>48</v>
      </c>
      <c r="B16" s="17" t="s">
        <v>138</v>
      </c>
      <c r="C16" s="1240" t="s">
        <v>253</v>
      </c>
      <c r="D16" s="1240"/>
      <c r="E16" s="1240"/>
      <c r="F16" s="1240"/>
      <c r="G16" s="1240"/>
      <c r="H16" s="1240"/>
      <c r="I16" s="1240"/>
      <c r="J16" s="1240"/>
      <c r="K16" s="1240"/>
      <c r="L16" s="1240"/>
      <c r="M16" s="1241"/>
    </row>
    <row r="17" spans="1:13" ht="99.75" customHeight="1">
      <c r="A17" s="1292"/>
      <c r="B17" s="18" t="s">
        <v>609</v>
      </c>
      <c r="C17" s="1240" t="s">
        <v>676</v>
      </c>
      <c r="D17" s="1240"/>
      <c r="E17" s="1240"/>
      <c r="F17" s="1240"/>
      <c r="G17" s="1240"/>
      <c r="H17" s="1240"/>
      <c r="I17" s="1240"/>
      <c r="J17" s="1240"/>
      <c r="K17" s="1240"/>
      <c r="L17" s="1240"/>
      <c r="M17" s="1241"/>
    </row>
    <row r="18" spans="1:13" ht="15.75">
      <c r="A18" s="1292"/>
      <c r="B18" s="1269" t="s">
        <v>486</v>
      </c>
      <c r="C18" s="10" t="s">
        <v>193</v>
      </c>
      <c r="D18" s="197" t="s">
        <v>193</v>
      </c>
      <c r="E18" s="197" t="s">
        <v>193</v>
      </c>
      <c r="F18" s="197" t="s">
        <v>193</v>
      </c>
      <c r="G18" s="197" t="s">
        <v>193</v>
      </c>
      <c r="H18" s="197" t="s">
        <v>193</v>
      </c>
      <c r="I18" s="197" t="s">
        <v>193</v>
      </c>
      <c r="J18" s="197" t="s">
        <v>193</v>
      </c>
      <c r="K18" s="197" t="s">
        <v>193</v>
      </c>
      <c r="L18" s="197" t="s">
        <v>193</v>
      </c>
      <c r="M18" s="588" t="s">
        <v>193</v>
      </c>
    </row>
    <row r="19" spans="1:13" ht="15.75">
      <c r="A19" s="1292"/>
      <c r="B19" s="1269"/>
      <c r="C19" s="10" t="s">
        <v>193</v>
      </c>
      <c r="D19" s="198" t="s">
        <v>193</v>
      </c>
      <c r="E19" s="197" t="s">
        <v>193</v>
      </c>
      <c r="F19" s="198" t="s">
        <v>193</v>
      </c>
      <c r="G19" s="197" t="s">
        <v>193</v>
      </c>
      <c r="H19" s="198" t="s">
        <v>193</v>
      </c>
      <c r="I19" s="197" t="s">
        <v>193</v>
      </c>
      <c r="J19" s="198" t="s">
        <v>193</v>
      </c>
      <c r="K19" s="197" t="s">
        <v>193</v>
      </c>
      <c r="L19" s="197" t="s">
        <v>193</v>
      </c>
      <c r="M19" s="588" t="s">
        <v>193</v>
      </c>
    </row>
    <row r="20" spans="1:13" ht="31.5">
      <c r="A20" s="1292"/>
      <c r="B20" s="1269"/>
      <c r="C20" s="197" t="s">
        <v>487</v>
      </c>
      <c r="D20" s="196" t="s">
        <v>193</v>
      </c>
      <c r="E20" s="197" t="s">
        <v>488</v>
      </c>
      <c r="F20" s="196" t="s">
        <v>193</v>
      </c>
      <c r="G20" s="197" t="s">
        <v>489</v>
      </c>
      <c r="H20" s="196" t="s">
        <v>193</v>
      </c>
      <c r="I20" s="197" t="s">
        <v>490</v>
      </c>
      <c r="J20" s="196" t="s">
        <v>193</v>
      </c>
      <c r="K20" s="197" t="s">
        <v>193</v>
      </c>
      <c r="L20" s="197" t="s">
        <v>193</v>
      </c>
      <c r="M20" s="588" t="s">
        <v>193</v>
      </c>
    </row>
    <row r="21" spans="1:13" ht="31.5">
      <c r="A21" s="1292"/>
      <c r="B21" s="1269"/>
      <c r="C21" s="197" t="s">
        <v>491</v>
      </c>
      <c r="D21" s="196" t="s">
        <v>193</v>
      </c>
      <c r="E21" s="197" t="s">
        <v>492</v>
      </c>
      <c r="F21" s="196" t="s">
        <v>193</v>
      </c>
      <c r="G21" s="197" t="s">
        <v>493</v>
      </c>
      <c r="H21" s="196" t="s">
        <v>193</v>
      </c>
      <c r="I21" s="197" t="s">
        <v>193</v>
      </c>
      <c r="J21" s="197" t="s">
        <v>193</v>
      </c>
      <c r="K21" s="197" t="s">
        <v>193</v>
      </c>
      <c r="L21" s="197" t="s">
        <v>193</v>
      </c>
      <c r="M21" s="588" t="s">
        <v>193</v>
      </c>
    </row>
    <row r="22" spans="1:13" ht="31.5">
      <c r="A22" s="1292"/>
      <c r="B22" s="1269"/>
      <c r="C22" s="197" t="s">
        <v>494</v>
      </c>
      <c r="D22" s="196" t="s">
        <v>193</v>
      </c>
      <c r="E22" s="197" t="s">
        <v>495</v>
      </c>
      <c r="F22" s="196" t="s">
        <v>193</v>
      </c>
      <c r="G22" s="197" t="s">
        <v>193</v>
      </c>
      <c r="H22" s="197" t="s">
        <v>193</v>
      </c>
      <c r="I22" s="197" t="s">
        <v>193</v>
      </c>
      <c r="J22" s="197" t="s">
        <v>193</v>
      </c>
      <c r="K22" s="197" t="s">
        <v>193</v>
      </c>
      <c r="L22" s="197" t="s">
        <v>193</v>
      </c>
      <c r="M22" s="588" t="s">
        <v>193</v>
      </c>
    </row>
    <row r="23" spans="1:13" ht="42" customHeight="1">
      <c r="A23" s="1292"/>
      <c r="B23" s="1269"/>
      <c r="C23" s="197" t="s">
        <v>496</v>
      </c>
      <c r="D23" s="196" t="s">
        <v>497</v>
      </c>
      <c r="E23" s="197" t="s">
        <v>498</v>
      </c>
      <c r="F23" s="1236" t="s">
        <v>677</v>
      </c>
      <c r="G23" s="1236"/>
      <c r="H23" s="1236"/>
      <c r="I23" s="1236"/>
      <c r="J23" s="1236"/>
      <c r="K23" s="1236"/>
      <c r="L23" s="1236"/>
      <c r="M23" s="1245"/>
    </row>
    <row r="24" spans="1:13" ht="15.75">
      <c r="A24" s="1292"/>
      <c r="B24" s="1270"/>
      <c r="C24" s="198" t="s">
        <v>193</v>
      </c>
      <c r="D24" s="198" t="s">
        <v>193</v>
      </c>
      <c r="E24" s="198" t="s">
        <v>193</v>
      </c>
      <c r="F24" s="198" t="s">
        <v>193</v>
      </c>
      <c r="G24" s="198" t="s">
        <v>193</v>
      </c>
      <c r="H24" s="198" t="s">
        <v>193</v>
      </c>
      <c r="I24" s="198" t="s">
        <v>193</v>
      </c>
      <c r="J24" s="198" t="s">
        <v>193</v>
      </c>
      <c r="K24" s="198" t="s">
        <v>193</v>
      </c>
      <c r="L24" s="198" t="s">
        <v>193</v>
      </c>
      <c r="M24" s="587" t="s">
        <v>193</v>
      </c>
    </row>
    <row r="25" spans="1:13" ht="15.75">
      <c r="A25" s="1292"/>
      <c r="B25" s="1269" t="s">
        <v>500</v>
      </c>
      <c r="C25" s="197" t="s">
        <v>193</v>
      </c>
      <c r="D25" s="197" t="s">
        <v>193</v>
      </c>
      <c r="E25" s="197" t="s">
        <v>193</v>
      </c>
      <c r="F25" s="197" t="s">
        <v>193</v>
      </c>
      <c r="G25" s="197" t="s">
        <v>193</v>
      </c>
      <c r="H25" s="197" t="s">
        <v>193</v>
      </c>
      <c r="I25" s="197" t="s">
        <v>193</v>
      </c>
      <c r="J25" s="197" t="s">
        <v>193</v>
      </c>
      <c r="K25" s="197" t="s">
        <v>193</v>
      </c>
      <c r="L25" s="10" t="s">
        <v>193</v>
      </c>
      <c r="M25" s="46" t="s">
        <v>193</v>
      </c>
    </row>
    <row r="26" spans="1:13" ht="31.5">
      <c r="A26" s="1292"/>
      <c r="B26" s="1269"/>
      <c r="C26" s="197" t="s">
        <v>501</v>
      </c>
      <c r="D26" s="199" t="s">
        <v>193</v>
      </c>
      <c r="E26" s="197" t="s">
        <v>193</v>
      </c>
      <c r="F26" s="197" t="s">
        <v>502</v>
      </c>
      <c r="G26" s="199" t="s">
        <v>193</v>
      </c>
      <c r="H26" s="197" t="s">
        <v>193</v>
      </c>
      <c r="I26" s="197" t="s">
        <v>503</v>
      </c>
      <c r="J26" s="199" t="s">
        <v>497</v>
      </c>
      <c r="K26" s="197" t="s">
        <v>193</v>
      </c>
      <c r="L26" s="10" t="s">
        <v>193</v>
      </c>
      <c r="M26" s="46" t="s">
        <v>193</v>
      </c>
    </row>
    <row r="27" spans="1:13" ht="31.5">
      <c r="A27" s="1292"/>
      <c r="B27" s="1269"/>
      <c r="C27" s="197" t="s">
        <v>504</v>
      </c>
      <c r="D27" s="200" t="s">
        <v>193</v>
      </c>
      <c r="E27" s="10" t="s">
        <v>193</v>
      </c>
      <c r="F27" s="197" t="s">
        <v>505</v>
      </c>
      <c r="G27" s="196" t="s">
        <v>193</v>
      </c>
      <c r="H27" s="10" t="s">
        <v>193</v>
      </c>
      <c r="I27" s="10" t="s">
        <v>193</v>
      </c>
      <c r="J27" s="10" t="s">
        <v>193</v>
      </c>
      <c r="K27" s="10" t="s">
        <v>193</v>
      </c>
      <c r="L27" s="10" t="s">
        <v>193</v>
      </c>
      <c r="M27" s="46" t="s">
        <v>193</v>
      </c>
    </row>
    <row r="28" spans="1:13" ht="15.75">
      <c r="A28" s="1292"/>
      <c r="B28" s="1270"/>
      <c r="C28" s="198" t="s">
        <v>193</v>
      </c>
      <c r="D28" s="198" t="s">
        <v>193</v>
      </c>
      <c r="E28" s="198" t="s">
        <v>193</v>
      </c>
      <c r="F28" s="198" t="s">
        <v>193</v>
      </c>
      <c r="G28" s="198" t="s">
        <v>193</v>
      </c>
      <c r="H28" s="198" t="s">
        <v>193</v>
      </c>
      <c r="I28" s="198" t="s">
        <v>193</v>
      </c>
      <c r="J28" s="198" t="s">
        <v>193</v>
      </c>
      <c r="K28" s="198" t="s">
        <v>193</v>
      </c>
      <c r="L28" s="15" t="s">
        <v>193</v>
      </c>
      <c r="M28" s="47" t="s">
        <v>193</v>
      </c>
    </row>
    <row r="29" spans="1:13" ht="15.75">
      <c r="A29" s="1292"/>
      <c r="B29" s="13" t="s">
        <v>506</v>
      </c>
      <c r="C29" s="197" t="s">
        <v>193</v>
      </c>
      <c r="D29" s="197" t="s">
        <v>193</v>
      </c>
      <c r="E29" s="197" t="s">
        <v>193</v>
      </c>
      <c r="F29" s="197" t="s">
        <v>193</v>
      </c>
      <c r="G29" s="197" t="s">
        <v>193</v>
      </c>
      <c r="H29" s="197" t="s">
        <v>193</v>
      </c>
      <c r="I29" s="197" t="s">
        <v>193</v>
      </c>
      <c r="J29" s="197" t="s">
        <v>193</v>
      </c>
      <c r="K29" s="197" t="s">
        <v>193</v>
      </c>
      <c r="L29" s="197" t="s">
        <v>193</v>
      </c>
      <c r="M29" s="588" t="s">
        <v>193</v>
      </c>
    </row>
    <row r="30" spans="1:13" ht="15.75">
      <c r="A30" s="1292"/>
      <c r="B30" s="13" t="s">
        <v>193</v>
      </c>
      <c r="C30" s="575" t="s">
        <v>507</v>
      </c>
      <c r="D30" s="179">
        <v>0</v>
      </c>
      <c r="E30" s="197" t="s">
        <v>193</v>
      </c>
      <c r="F30" s="10" t="s">
        <v>508</v>
      </c>
      <c r="G30" s="199">
        <v>2021</v>
      </c>
      <c r="H30" s="197" t="s">
        <v>193</v>
      </c>
      <c r="I30" s="10" t="s">
        <v>509</v>
      </c>
      <c r="J30" s="203" t="s">
        <v>193</v>
      </c>
      <c r="K30" s="52" t="s">
        <v>193</v>
      </c>
      <c r="L30" s="580" t="s">
        <v>193</v>
      </c>
      <c r="M30" s="588" t="s">
        <v>193</v>
      </c>
    </row>
    <row r="31" spans="1:13" ht="15.75">
      <c r="A31" s="1292"/>
      <c r="B31" s="9" t="s">
        <v>193</v>
      </c>
      <c r="C31" s="198" t="s">
        <v>193</v>
      </c>
      <c r="D31" s="198" t="s">
        <v>193</v>
      </c>
      <c r="E31" s="198" t="s">
        <v>193</v>
      </c>
      <c r="F31" s="198" t="s">
        <v>193</v>
      </c>
      <c r="G31" s="198" t="s">
        <v>193</v>
      </c>
      <c r="H31" s="198" t="s">
        <v>193</v>
      </c>
      <c r="I31" s="198" t="s">
        <v>193</v>
      </c>
      <c r="J31" s="198" t="s">
        <v>193</v>
      </c>
      <c r="K31" s="198" t="s">
        <v>193</v>
      </c>
      <c r="L31" s="198" t="s">
        <v>193</v>
      </c>
      <c r="M31" s="587" t="s">
        <v>193</v>
      </c>
    </row>
    <row r="32" spans="1:13" ht="15.75">
      <c r="A32" s="1292"/>
      <c r="B32" s="1269" t="s">
        <v>511</v>
      </c>
      <c r="C32" s="201" t="s">
        <v>193</v>
      </c>
      <c r="D32" s="201" t="s">
        <v>193</v>
      </c>
      <c r="E32" s="201" t="s">
        <v>193</v>
      </c>
      <c r="F32" s="201" t="s">
        <v>193</v>
      </c>
      <c r="G32" s="201" t="s">
        <v>193</v>
      </c>
      <c r="H32" s="201" t="s">
        <v>193</v>
      </c>
      <c r="I32" s="201" t="s">
        <v>193</v>
      </c>
      <c r="J32" s="201" t="s">
        <v>193</v>
      </c>
      <c r="K32" s="201" t="s">
        <v>193</v>
      </c>
      <c r="L32" s="10" t="s">
        <v>193</v>
      </c>
      <c r="M32" s="46" t="s">
        <v>193</v>
      </c>
    </row>
    <row r="33" spans="1:13" ht="15.75">
      <c r="A33" s="1292"/>
      <c r="B33" s="1269"/>
      <c r="C33" s="197" t="s">
        <v>512</v>
      </c>
      <c r="D33" s="576">
        <v>2023</v>
      </c>
      <c r="E33" s="201" t="s">
        <v>193</v>
      </c>
      <c r="F33" s="197" t="s">
        <v>513</v>
      </c>
      <c r="G33" s="577">
        <v>2032</v>
      </c>
      <c r="H33" s="201" t="s">
        <v>193</v>
      </c>
      <c r="I33" s="10" t="s">
        <v>193</v>
      </c>
      <c r="J33" s="201" t="s">
        <v>193</v>
      </c>
      <c r="K33" s="201" t="s">
        <v>193</v>
      </c>
      <c r="L33" s="10" t="s">
        <v>193</v>
      </c>
      <c r="M33" s="46" t="s">
        <v>193</v>
      </c>
    </row>
    <row r="34" spans="1:13" ht="15.75">
      <c r="A34" s="1292"/>
      <c r="B34" s="1270"/>
      <c r="C34" s="198" t="s">
        <v>193</v>
      </c>
      <c r="D34" s="198" t="s">
        <v>193</v>
      </c>
      <c r="E34" s="578" t="s">
        <v>193</v>
      </c>
      <c r="F34" s="198" t="s">
        <v>193</v>
      </c>
      <c r="G34" s="578" t="s">
        <v>193</v>
      </c>
      <c r="H34" s="578" t="s">
        <v>193</v>
      </c>
      <c r="I34" s="15" t="s">
        <v>193</v>
      </c>
      <c r="J34" s="578" t="s">
        <v>193</v>
      </c>
      <c r="K34" s="578" t="s">
        <v>193</v>
      </c>
      <c r="L34" s="15" t="s">
        <v>193</v>
      </c>
      <c r="M34" s="47" t="s">
        <v>193</v>
      </c>
    </row>
    <row r="35" spans="1:13" ht="15.75">
      <c r="A35" s="1292"/>
      <c r="B35" s="1269" t="s">
        <v>514</v>
      </c>
      <c r="C35" s="197" t="s">
        <v>193</v>
      </c>
      <c r="D35" s="197" t="s">
        <v>193</v>
      </c>
      <c r="E35" s="197" t="s">
        <v>193</v>
      </c>
      <c r="F35" s="197" t="s">
        <v>193</v>
      </c>
      <c r="G35" s="197" t="s">
        <v>193</v>
      </c>
      <c r="H35" s="197" t="s">
        <v>193</v>
      </c>
      <c r="I35" s="197" t="s">
        <v>193</v>
      </c>
      <c r="J35" s="197" t="s">
        <v>193</v>
      </c>
      <c r="K35" s="197" t="s">
        <v>193</v>
      </c>
      <c r="L35" s="197" t="s">
        <v>193</v>
      </c>
      <c r="M35" s="588" t="s">
        <v>193</v>
      </c>
    </row>
    <row r="36" spans="1:13" ht="15.75">
      <c r="A36" s="1292"/>
      <c r="B36" s="1269"/>
      <c r="C36" s="197" t="s">
        <v>193</v>
      </c>
      <c r="D36" s="197" t="s">
        <v>515</v>
      </c>
      <c r="E36" s="197" t="s">
        <v>193</v>
      </c>
      <c r="F36" s="197" t="s">
        <v>516</v>
      </c>
      <c r="G36" s="197" t="s">
        <v>193</v>
      </c>
      <c r="H36" s="10" t="s">
        <v>517</v>
      </c>
      <c r="I36" s="10" t="s">
        <v>193</v>
      </c>
      <c r="J36" s="10" t="s">
        <v>518</v>
      </c>
      <c r="K36" s="197" t="s">
        <v>193</v>
      </c>
      <c r="L36" s="197" t="s">
        <v>519</v>
      </c>
      <c r="M36" s="588" t="s">
        <v>193</v>
      </c>
    </row>
    <row r="37" spans="1:13" ht="15.75">
      <c r="A37" s="1292"/>
      <c r="B37" s="1269"/>
      <c r="C37" s="197" t="s">
        <v>193</v>
      </c>
      <c r="D37" s="116">
        <v>100</v>
      </c>
      <c r="E37" s="580" t="s">
        <v>193</v>
      </c>
      <c r="F37" s="116">
        <v>100</v>
      </c>
      <c r="G37" s="580" t="s">
        <v>193</v>
      </c>
      <c r="H37" s="116">
        <v>100</v>
      </c>
      <c r="I37" s="580" t="s">
        <v>193</v>
      </c>
      <c r="J37" s="116">
        <v>100</v>
      </c>
      <c r="K37" s="580" t="s">
        <v>193</v>
      </c>
      <c r="L37" s="116">
        <v>100</v>
      </c>
      <c r="M37" s="589" t="s">
        <v>193</v>
      </c>
    </row>
    <row r="38" spans="1:13" ht="15.75">
      <c r="A38" s="1292"/>
      <c r="B38" s="1269"/>
      <c r="C38" s="197" t="s">
        <v>193</v>
      </c>
      <c r="D38" s="197" t="s">
        <v>520</v>
      </c>
      <c r="E38" s="197"/>
      <c r="F38" s="197" t="s">
        <v>521</v>
      </c>
      <c r="G38" s="197"/>
      <c r="H38" s="10" t="s">
        <v>522</v>
      </c>
      <c r="I38" s="10"/>
      <c r="J38" s="10" t="s">
        <v>523</v>
      </c>
      <c r="K38" s="197"/>
      <c r="L38" s="197" t="s">
        <v>524</v>
      </c>
      <c r="M38" s="588" t="s">
        <v>193</v>
      </c>
    </row>
    <row r="39" spans="1:13" ht="15.75">
      <c r="A39" s="1292"/>
      <c r="B39" s="1269"/>
      <c r="C39" s="197" t="s">
        <v>193</v>
      </c>
      <c r="D39" s="116">
        <v>100</v>
      </c>
      <c r="E39" s="580" t="s">
        <v>193</v>
      </c>
      <c r="F39" s="116">
        <v>100</v>
      </c>
      <c r="G39" s="580" t="s">
        <v>193</v>
      </c>
      <c r="H39" s="116">
        <v>100</v>
      </c>
      <c r="I39" s="580" t="s">
        <v>193</v>
      </c>
      <c r="J39" s="116">
        <v>100</v>
      </c>
      <c r="K39" s="580" t="s">
        <v>193</v>
      </c>
      <c r="L39" s="116">
        <v>100</v>
      </c>
      <c r="M39" s="589" t="s">
        <v>193</v>
      </c>
    </row>
    <row r="40" spans="1:13" ht="15.75">
      <c r="A40" s="1292"/>
      <c r="B40" s="1269"/>
      <c r="C40" s="197" t="s">
        <v>193</v>
      </c>
      <c r="D40" s="197" t="s">
        <v>525</v>
      </c>
      <c r="E40" s="197" t="s">
        <v>193</v>
      </c>
      <c r="F40" s="197" t="s">
        <v>526</v>
      </c>
      <c r="G40" s="197" t="s">
        <v>193</v>
      </c>
      <c r="H40" s="10" t="s">
        <v>527</v>
      </c>
      <c r="I40" s="10" t="s">
        <v>193</v>
      </c>
      <c r="J40" s="10" t="s">
        <v>528</v>
      </c>
      <c r="K40" s="197" t="s">
        <v>193</v>
      </c>
      <c r="L40" s="197" t="s">
        <v>529</v>
      </c>
      <c r="M40" s="588" t="s">
        <v>193</v>
      </c>
    </row>
    <row r="41" spans="1:13" ht="15.75">
      <c r="A41" s="1292"/>
      <c r="B41" s="1269"/>
      <c r="C41" s="197" t="s">
        <v>193</v>
      </c>
      <c r="D41" s="203" t="s">
        <v>193</v>
      </c>
      <c r="E41" s="580" t="s">
        <v>193</v>
      </c>
      <c r="F41" s="52" t="s">
        <v>193</v>
      </c>
      <c r="G41" s="580" t="s">
        <v>193</v>
      </c>
      <c r="H41" s="52" t="s">
        <v>193</v>
      </c>
      <c r="I41" s="580" t="s">
        <v>193</v>
      </c>
      <c r="J41" s="52" t="s">
        <v>193</v>
      </c>
      <c r="K41" s="580" t="s">
        <v>193</v>
      </c>
      <c r="L41" s="52" t="s">
        <v>193</v>
      </c>
      <c r="M41" s="589" t="s">
        <v>193</v>
      </c>
    </row>
    <row r="42" spans="1:13" ht="15.75">
      <c r="A42" s="1292"/>
      <c r="B42" s="1269"/>
      <c r="C42" s="197" t="s">
        <v>193</v>
      </c>
      <c r="D42" s="198" t="s">
        <v>529</v>
      </c>
      <c r="E42" s="198" t="s">
        <v>193</v>
      </c>
      <c r="F42" s="198" t="s">
        <v>530</v>
      </c>
      <c r="G42" s="198" t="s">
        <v>193</v>
      </c>
      <c r="H42" s="197" t="s">
        <v>193</v>
      </c>
      <c r="I42" s="197" t="s">
        <v>193</v>
      </c>
      <c r="J42" s="197" t="s">
        <v>193</v>
      </c>
      <c r="K42" s="197" t="s">
        <v>193</v>
      </c>
      <c r="L42" s="197" t="s">
        <v>193</v>
      </c>
      <c r="M42" s="588" t="s">
        <v>193</v>
      </c>
    </row>
    <row r="43" spans="1:13" ht="15" customHeight="1">
      <c r="A43" s="1292"/>
      <c r="B43" s="1269"/>
      <c r="C43" s="197" t="s">
        <v>193</v>
      </c>
      <c r="D43" s="586">
        <v>2032</v>
      </c>
      <c r="E43" s="585" t="s">
        <v>193</v>
      </c>
      <c r="F43" s="1284">
        <v>100</v>
      </c>
      <c r="G43" s="1285"/>
      <c r="H43" s="1286" t="s">
        <v>193</v>
      </c>
      <c r="I43" s="1286"/>
      <c r="J43" s="197" t="s">
        <v>193</v>
      </c>
      <c r="K43" s="197" t="s">
        <v>193</v>
      </c>
      <c r="L43" s="197" t="s">
        <v>193</v>
      </c>
      <c r="M43" s="588" t="s">
        <v>193</v>
      </c>
    </row>
    <row r="44" spans="1:13" ht="15.75">
      <c r="A44" s="1292"/>
      <c r="B44" s="1269"/>
      <c r="C44" s="198" t="s">
        <v>193</v>
      </c>
      <c r="D44" s="198" t="s">
        <v>193</v>
      </c>
      <c r="E44" s="198" t="s">
        <v>193</v>
      </c>
      <c r="F44" s="198" t="s">
        <v>193</v>
      </c>
      <c r="G44" s="198" t="s">
        <v>193</v>
      </c>
      <c r="H44" s="198" t="s">
        <v>193</v>
      </c>
      <c r="I44" s="198" t="s">
        <v>193</v>
      </c>
      <c r="J44" s="198" t="s">
        <v>193</v>
      </c>
      <c r="K44" s="198" t="s">
        <v>193</v>
      </c>
      <c r="L44" s="198" t="s">
        <v>193</v>
      </c>
      <c r="M44" s="587" t="s">
        <v>193</v>
      </c>
    </row>
    <row r="45" spans="1:13" ht="15.75">
      <c r="A45" s="1292"/>
      <c r="B45" s="1268" t="s">
        <v>531</v>
      </c>
      <c r="C45" s="197" t="s">
        <v>193</v>
      </c>
      <c r="D45" s="197" t="s">
        <v>193</v>
      </c>
      <c r="E45" s="197" t="s">
        <v>193</v>
      </c>
      <c r="F45" s="197" t="s">
        <v>193</v>
      </c>
      <c r="G45" s="197" t="s">
        <v>193</v>
      </c>
      <c r="H45" s="197" t="s">
        <v>193</v>
      </c>
      <c r="I45" s="197" t="s">
        <v>193</v>
      </c>
      <c r="J45" s="197" t="s">
        <v>193</v>
      </c>
      <c r="K45" s="197" t="s">
        <v>193</v>
      </c>
      <c r="L45" s="10" t="s">
        <v>193</v>
      </c>
      <c r="M45" s="46" t="s">
        <v>193</v>
      </c>
    </row>
    <row r="46" spans="1:13" ht="15" customHeight="1">
      <c r="A46" s="1292"/>
      <c r="B46" s="1269"/>
      <c r="C46" s="10" t="s">
        <v>193</v>
      </c>
      <c r="D46" s="197" t="s">
        <v>532</v>
      </c>
      <c r="E46" s="198" t="s">
        <v>533</v>
      </c>
      <c r="F46" s="1273" t="s">
        <v>534</v>
      </c>
      <c r="G46" s="1274" t="s">
        <v>650</v>
      </c>
      <c r="H46" s="1275"/>
      <c r="I46" s="1275"/>
      <c r="J46" s="1276"/>
      <c r="K46" s="197" t="s">
        <v>498</v>
      </c>
      <c r="L46" s="1246" t="s">
        <v>193</v>
      </c>
      <c r="M46" s="1247"/>
    </row>
    <row r="47" spans="1:13" ht="15.75">
      <c r="A47" s="1292"/>
      <c r="B47" s="1269"/>
      <c r="C47" s="10" t="s">
        <v>193</v>
      </c>
      <c r="D47" s="507" t="s">
        <v>497</v>
      </c>
      <c r="E47" s="585"/>
      <c r="F47" s="1273"/>
      <c r="G47" s="1277"/>
      <c r="H47" s="1235"/>
      <c r="I47" s="1235"/>
      <c r="J47" s="1278"/>
      <c r="K47" s="10" t="s">
        <v>193</v>
      </c>
      <c r="L47" s="1248"/>
      <c r="M47" s="1249"/>
    </row>
    <row r="48" spans="1:13" ht="15.75">
      <c r="A48" s="1292"/>
      <c r="B48" s="1270"/>
      <c r="C48" s="15" t="s">
        <v>193</v>
      </c>
      <c r="D48" s="15" t="s">
        <v>193</v>
      </c>
      <c r="E48" s="15" t="s">
        <v>193</v>
      </c>
      <c r="F48" s="15" t="s">
        <v>193</v>
      </c>
      <c r="G48" s="15" t="s">
        <v>193</v>
      </c>
      <c r="H48" s="15" t="s">
        <v>193</v>
      </c>
      <c r="I48" s="15" t="s">
        <v>193</v>
      </c>
      <c r="J48" s="15" t="s">
        <v>193</v>
      </c>
      <c r="K48" s="15" t="s">
        <v>193</v>
      </c>
      <c r="L48" s="10" t="s">
        <v>193</v>
      </c>
      <c r="M48" s="46" t="s">
        <v>193</v>
      </c>
    </row>
    <row r="49" spans="1:13" ht="80.25" customHeight="1">
      <c r="A49" s="1292"/>
      <c r="B49" s="9" t="s">
        <v>536</v>
      </c>
      <c r="C49" s="1036" t="s">
        <v>678</v>
      </c>
      <c r="D49" s="1037"/>
      <c r="E49" s="1037"/>
      <c r="F49" s="1037"/>
      <c r="G49" s="1037"/>
      <c r="H49" s="1037"/>
      <c r="I49" s="1037"/>
      <c r="J49" s="1037"/>
      <c r="K49" s="1037"/>
      <c r="L49" s="1037"/>
      <c r="M49" s="1038"/>
    </row>
    <row r="50" spans="1:13" ht="33.950000000000003" customHeight="1">
      <c r="A50" s="1292"/>
      <c r="B50" s="18" t="s">
        <v>538</v>
      </c>
      <c r="C50" s="1240" t="s">
        <v>679</v>
      </c>
      <c r="D50" s="1240"/>
      <c r="E50" s="1240"/>
      <c r="F50" s="1240"/>
      <c r="G50" s="1240"/>
      <c r="H50" s="1240"/>
      <c r="I50" s="1240"/>
      <c r="J50" s="1240"/>
      <c r="K50" s="1240"/>
      <c r="L50" s="1240"/>
      <c r="M50" s="1241"/>
    </row>
    <row r="51" spans="1:13" ht="15.75">
      <c r="A51" s="1292"/>
      <c r="B51" s="18" t="s">
        <v>540</v>
      </c>
      <c r="C51" s="1039">
        <v>60</v>
      </c>
      <c r="D51" s="1040" t="s">
        <v>193</v>
      </c>
      <c r="E51" s="1040" t="s">
        <v>193</v>
      </c>
      <c r="F51" s="1040" t="s">
        <v>193</v>
      </c>
      <c r="G51" s="1040" t="s">
        <v>193</v>
      </c>
      <c r="H51" s="1040" t="s">
        <v>193</v>
      </c>
      <c r="I51" s="1040" t="s">
        <v>193</v>
      </c>
      <c r="J51" s="1040" t="s">
        <v>193</v>
      </c>
      <c r="K51" s="1040" t="s">
        <v>193</v>
      </c>
      <c r="L51" s="1040" t="s">
        <v>193</v>
      </c>
      <c r="M51" s="1041" t="s">
        <v>193</v>
      </c>
    </row>
    <row r="52" spans="1:13" ht="15.75">
      <c r="A52" s="1292"/>
      <c r="B52" s="18" t="s">
        <v>541</v>
      </c>
      <c r="C52" s="1039">
        <v>2024</v>
      </c>
      <c r="D52" s="1040" t="s">
        <v>193</v>
      </c>
      <c r="E52" s="1040" t="s">
        <v>193</v>
      </c>
      <c r="F52" s="1040" t="s">
        <v>193</v>
      </c>
      <c r="G52" s="1040" t="s">
        <v>193</v>
      </c>
      <c r="H52" s="1040" t="s">
        <v>193</v>
      </c>
      <c r="I52" s="1040" t="s">
        <v>193</v>
      </c>
      <c r="J52" s="1040" t="s">
        <v>193</v>
      </c>
      <c r="K52" s="1040" t="s">
        <v>193</v>
      </c>
      <c r="L52" s="1040" t="s">
        <v>193</v>
      </c>
      <c r="M52" s="1041" t="s">
        <v>193</v>
      </c>
    </row>
    <row r="53" spans="1:13" ht="15" customHeight="1">
      <c r="A53" s="1293" t="s">
        <v>60</v>
      </c>
      <c r="B53" s="38" t="s">
        <v>542</v>
      </c>
      <c r="C53" s="1039" t="s">
        <v>680</v>
      </c>
      <c r="D53" s="1040"/>
      <c r="E53" s="1040"/>
      <c r="F53" s="1040"/>
      <c r="G53" s="1040"/>
      <c r="H53" s="1040"/>
      <c r="I53" s="1040"/>
      <c r="J53" s="1040"/>
      <c r="K53" s="1040"/>
      <c r="L53" s="1040"/>
      <c r="M53" s="1041"/>
    </row>
    <row r="54" spans="1:13" ht="15" customHeight="1">
      <c r="A54" s="1294"/>
      <c r="B54" s="38" t="s">
        <v>544</v>
      </c>
      <c r="C54" s="1039" t="s">
        <v>665</v>
      </c>
      <c r="D54" s="1040"/>
      <c r="E54" s="1040"/>
      <c r="F54" s="1040"/>
      <c r="G54" s="1040"/>
      <c r="H54" s="1040"/>
      <c r="I54" s="1040"/>
      <c r="J54" s="1040"/>
      <c r="K54" s="1040"/>
      <c r="L54" s="1040"/>
      <c r="M54" s="1041"/>
    </row>
    <row r="55" spans="1:13" ht="15" customHeight="1">
      <c r="A55" s="1294"/>
      <c r="B55" s="38" t="s">
        <v>546</v>
      </c>
      <c r="C55" s="1039" t="s">
        <v>85</v>
      </c>
      <c r="D55" s="1040"/>
      <c r="E55" s="1040"/>
      <c r="F55" s="1040"/>
      <c r="G55" s="1040"/>
      <c r="H55" s="1040"/>
      <c r="I55" s="1040"/>
      <c r="J55" s="1040"/>
      <c r="K55" s="1040"/>
      <c r="L55" s="1040"/>
      <c r="M55" s="1041"/>
    </row>
    <row r="56" spans="1:13" ht="15" customHeight="1">
      <c r="A56" s="1294"/>
      <c r="B56" s="38" t="s">
        <v>548</v>
      </c>
      <c r="C56" s="1039" t="s">
        <v>667</v>
      </c>
      <c r="D56" s="1040"/>
      <c r="E56" s="1040"/>
      <c r="F56" s="1040"/>
      <c r="G56" s="1040"/>
      <c r="H56" s="1040"/>
      <c r="I56" s="1040"/>
      <c r="J56" s="1040"/>
      <c r="K56" s="1040"/>
      <c r="L56" s="1040"/>
      <c r="M56" s="1041"/>
    </row>
    <row r="57" spans="1:13" ht="15" customHeight="1">
      <c r="A57" s="1294"/>
      <c r="B57" s="38" t="s">
        <v>550</v>
      </c>
      <c r="C57" s="1042" t="s">
        <v>259</v>
      </c>
      <c r="D57" s="1040"/>
      <c r="E57" s="1040"/>
      <c r="F57" s="1040"/>
      <c r="G57" s="1040"/>
      <c r="H57" s="1040"/>
      <c r="I57" s="1040"/>
      <c r="J57" s="1040"/>
      <c r="K57" s="1040"/>
      <c r="L57" s="1040"/>
      <c r="M57" s="1041"/>
    </row>
    <row r="58" spans="1:13" ht="15" customHeight="1">
      <c r="A58" s="1295"/>
      <c r="B58" s="38" t="s">
        <v>551</v>
      </c>
      <c r="C58" s="1039"/>
      <c r="D58" s="1040"/>
      <c r="E58" s="1040"/>
      <c r="F58" s="1040"/>
      <c r="G58" s="1040"/>
      <c r="H58" s="1040"/>
      <c r="I58" s="1040"/>
      <c r="J58" s="1040"/>
      <c r="K58" s="1040"/>
      <c r="L58" s="1040"/>
      <c r="M58" s="1041"/>
    </row>
    <row r="59" spans="1:13" ht="15" customHeight="1">
      <c r="A59" s="1293" t="s">
        <v>552</v>
      </c>
      <c r="B59" s="39" t="s">
        <v>553</v>
      </c>
      <c r="C59" s="1039" t="s">
        <v>668</v>
      </c>
      <c r="D59" s="1040"/>
      <c r="E59" s="1040"/>
      <c r="F59" s="1040"/>
      <c r="G59" s="1040"/>
      <c r="H59" s="1040"/>
      <c r="I59" s="1040"/>
      <c r="J59" s="1040"/>
      <c r="K59" s="1040"/>
      <c r="L59" s="1040"/>
      <c r="M59" s="1041"/>
    </row>
    <row r="60" spans="1:13" ht="15" customHeight="1">
      <c r="A60" s="1294"/>
      <c r="B60" s="39" t="s">
        <v>555</v>
      </c>
      <c r="C60" s="1039" t="s">
        <v>669</v>
      </c>
      <c r="D60" s="1040"/>
      <c r="E60" s="1040"/>
      <c r="F60" s="1040"/>
      <c r="G60" s="1040"/>
      <c r="H60" s="1040"/>
      <c r="I60" s="1040"/>
      <c r="J60" s="1040"/>
      <c r="K60" s="1040"/>
      <c r="L60" s="1040"/>
      <c r="M60" s="1041"/>
    </row>
    <row r="61" spans="1:13" ht="15" customHeight="1">
      <c r="A61" s="1294"/>
      <c r="B61" s="40" t="s">
        <v>154</v>
      </c>
      <c r="C61" s="1039" t="s">
        <v>666</v>
      </c>
      <c r="D61" s="1040"/>
      <c r="E61" s="1040"/>
      <c r="F61" s="1040"/>
      <c r="G61" s="1040"/>
      <c r="H61" s="1040"/>
      <c r="I61" s="1040"/>
      <c r="J61" s="1040"/>
      <c r="K61" s="1040"/>
      <c r="L61" s="1040"/>
      <c r="M61" s="1041"/>
    </row>
    <row r="62" spans="1:13" ht="15" customHeight="1">
      <c r="A62" s="613" t="s">
        <v>64</v>
      </c>
      <c r="B62" s="42" t="s">
        <v>193</v>
      </c>
      <c r="C62" s="1287" t="s">
        <v>193</v>
      </c>
      <c r="D62" s="1287"/>
      <c r="E62" s="1287"/>
      <c r="F62" s="1287"/>
      <c r="G62" s="1287"/>
      <c r="H62" s="1287"/>
      <c r="I62" s="1287"/>
      <c r="J62" s="1287"/>
      <c r="K62" s="1287"/>
      <c r="L62" s="1287"/>
      <c r="M62" s="1288"/>
    </row>
  </sheetData>
  <mergeCells count="53">
    <mergeCell ref="C60:M60"/>
    <mergeCell ref="C61:M61"/>
    <mergeCell ref="C62:M62"/>
    <mergeCell ref="A2:A15"/>
    <mergeCell ref="A16:A52"/>
    <mergeCell ref="A53:A58"/>
    <mergeCell ref="A59:A61"/>
    <mergeCell ref="B8:B10"/>
    <mergeCell ref="B14:B15"/>
    <mergeCell ref="B18:B24"/>
    <mergeCell ref="B25:B28"/>
    <mergeCell ref="B32:B34"/>
    <mergeCell ref="B35:B44"/>
    <mergeCell ref="B45:B48"/>
    <mergeCell ref="F46:F47"/>
    <mergeCell ref="G46:J47"/>
    <mergeCell ref="C55:M55"/>
    <mergeCell ref="C56:M56"/>
    <mergeCell ref="C57:M57"/>
    <mergeCell ref="C58:M58"/>
    <mergeCell ref="C59:M59"/>
    <mergeCell ref="C50:M50"/>
    <mergeCell ref="C51:M51"/>
    <mergeCell ref="C52:M52"/>
    <mergeCell ref="C53:M53"/>
    <mergeCell ref="C54:M54"/>
    <mergeCell ref="C17:M17"/>
    <mergeCell ref="F23:M23"/>
    <mergeCell ref="F43:G43"/>
    <mergeCell ref="H43:I43"/>
    <mergeCell ref="C49:M49"/>
    <mergeCell ref="L46:M47"/>
    <mergeCell ref="C13:M13"/>
    <mergeCell ref="C14:D14"/>
    <mergeCell ref="F14:M14"/>
    <mergeCell ref="C15:M15"/>
    <mergeCell ref="C16:M16"/>
    <mergeCell ref="C10:D10"/>
    <mergeCell ref="F10:G10"/>
    <mergeCell ref="I10:J10"/>
    <mergeCell ref="C11:M11"/>
    <mergeCell ref="C12:M12"/>
    <mergeCell ref="C6:M6"/>
    <mergeCell ref="C7:G7"/>
    <mergeCell ref="I7:M7"/>
    <mergeCell ref="C9:D9"/>
    <mergeCell ref="F9:G9"/>
    <mergeCell ref="I9:J9"/>
    <mergeCell ref="C2:M2"/>
    <mergeCell ref="C3:M3"/>
    <mergeCell ref="C4:E4"/>
    <mergeCell ref="F4:G4"/>
    <mergeCell ref="C5:M5"/>
  </mergeCells>
  <hyperlinks>
    <hyperlink ref="C57" r:id="rId1"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62"/>
  <sheetViews>
    <sheetView topLeftCell="A2" workbookViewId="0">
      <selection activeCell="C4" sqref="C4:E4"/>
    </sheetView>
  </sheetViews>
  <sheetFormatPr baseColWidth="10" defaultColWidth="11.42578125" defaultRowHeight="15.75"/>
  <cols>
    <col min="1" max="1" width="25.140625" style="56" customWidth="1"/>
    <col min="2" max="2" width="39.140625" style="57" customWidth="1"/>
    <col min="3" max="3" width="21.140625" style="56" customWidth="1"/>
    <col min="4" max="16384" width="11.42578125" style="56"/>
  </cols>
  <sheetData>
    <row r="1" spans="1:13">
      <c r="A1" s="58"/>
      <c r="B1" s="4" t="s">
        <v>681</v>
      </c>
      <c r="C1" s="5"/>
      <c r="D1" s="5"/>
      <c r="E1" s="5"/>
      <c r="F1" s="5"/>
      <c r="G1" s="5"/>
      <c r="H1" s="5"/>
      <c r="I1" s="5"/>
      <c r="J1" s="5"/>
      <c r="K1" s="5"/>
      <c r="L1" s="5"/>
      <c r="M1" s="43"/>
    </row>
    <row r="2" spans="1:13" ht="56.25" customHeight="1">
      <c r="A2" s="1049" t="s">
        <v>470</v>
      </c>
      <c r="B2" s="59" t="s">
        <v>471</v>
      </c>
      <c r="C2" s="1008" t="str">
        <f>+'Plan de Acción'!Z32</f>
        <v>Porcentaje de implementación de una estrategia de prospectiva y vigilancia tecnológica</v>
      </c>
      <c r="D2" s="1009"/>
      <c r="E2" s="1009"/>
      <c r="F2" s="1009"/>
      <c r="G2" s="1009"/>
      <c r="H2" s="1009"/>
      <c r="I2" s="1009"/>
      <c r="J2" s="1009"/>
      <c r="K2" s="1009"/>
      <c r="L2" s="1009"/>
      <c r="M2" s="1010"/>
    </row>
    <row r="3" spans="1:13" ht="47.25" customHeight="1">
      <c r="A3" s="1050"/>
      <c r="B3" s="60" t="s">
        <v>600</v>
      </c>
      <c r="C3" s="1141" t="s">
        <v>682</v>
      </c>
      <c r="D3" s="1069"/>
      <c r="E3" s="1069"/>
      <c r="F3" s="1069"/>
      <c r="G3" s="1069"/>
      <c r="H3" s="1069"/>
      <c r="I3" s="1069"/>
      <c r="J3" s="1069"/>
      <c r="K3" s="1069"/>
      <c r="L3" s="1069"/>
      <c r="M3" s="1070"/>
    </row>
    <row r="4" spans="1:13" ht="56.25" customHeight="1">
      <c r="A4" s="1050"/>
      <c r="B4" s="61" t="s">
        <v>150</v>
      </c>
      <c r="C4" s="1181" t="s">
        <v>191</v>
      </c>
      <c r="D4" s="1182"/>
      <c r="E4" s="1183"/>
      <c r="F4" s="1144" t="s">
        <v>151</v>
      </c>
      <c r="G4" s="1145"/>
      <c r="H4" s="606">
        <f>+'Plan de Acción'!AH32</f>
        <v>469</v>
      </c>
      <c r="I4" s="44"/>
      <c r="J4" s="44"/>
      <c r="K4" s="44"/>
      <c r="L4" s="44"/>
      <c r="M4" s="139"/>
    </row>
    <row r="5" spans="1:13" ht="49.5" customHeight="1">
      <c r="A5" s="1050"/>
      <c r="B5" s="61" t="s">
        <v>475</v>
      </c>
      <c r="C5" s="1067" t="s">
        <v>476</v>
      </c>
      <c r="D5" s="1069"/>
      <c r="E5" s="1069"/>
      <c r="F5" s="1069"/>
      <c r="G5" s="1069"/>
      <c r="H5" s="1069"/>
      <c r="I5" s="1069"/>
      <c r="J5" s="1069"/>
      <c r="K5" s="1069"/>
      <c r="L5" s="1069"/>
      <c r="M5" s="1070"/>
    </row>
    <row r="6" spans="1:13" ht="26.1" customHeight="1">
      <c r="A6" s="1050"/>
      <c r="B6" s="61" t="s">
        <v>477</v>
      </c>
      <c r="C6" s="1017" t="s">
        <v>478</v>
      </c>
      <c r="D6" s="1018"/>
      <c r="E6" s="1018"/>
      <c r="F6" s="1018"/>
      <c r="G6" s="1018"/>
      <c r="H6" s="1018"/>
      <c r="I6" s="1018"/>
      <c r="J6" s="1018"/>
      <c r="K6" s="1018"/>
      <c r="L6" s="1018"/>
      <c r="M6" s="1019"/>
    </row>
    <row r="7" spans="1:13" ht="17.100000000000001" customHeight="1">
      <c r="A7" s="1050"/>
      <c r="B7" s="60" t="s">
        <v>479</v>
      </c>
      <c r="C7" s="1020" t="str">
        <f>+'Plan de Acción'!CM26</f>
        <v>Gestión Pública</v>
      </c>
      <c r="D7" s="1021"/>
      <c r="E7" s="1021"/>
      <c r="F7" s="1021"/>
      <c r="G7" s="1296"/>
      <c r="H7" s="65" t="s">
        <v>154</v>
      </c>
      <c r="I7" s="599" t="s">
        <v>683</v>
      </c>
      <c r="J7" s="62"/>
      <c r="K7" s="62"/>
      <c r="L7" s="62"/>
      <c r="M7" s="600"/>
    </row>
    <row r="8" spans="1:13">
      <c r="A8" s="1050"/>
      <c r="B8" s="1135" t="s">
        <v>481</v>
      </c>
      <c r="C8" s="66"/>
      <c r="D8" s="67"/>
      <c r="E8" s="67"/>
      <c r="F8" s="67"/>
      <c r="G8" s="67"/>
      <c r="H8" s="67"/>
      <c r="I8" s="67"/>
      <c r="J8" s="67"/>
      <c r="K8" s="67"/>
      <c r="L8" s="140"/>
      <c r="M8" s="141"/>
    </row>
    <row r="9" spans="1:13">
      <c r="A9" s="1050"/>
      <c r="B9" s="1136"/>
      <c r="C9" s="1025"/>
      <c r="D9" s="1026"/>
      <c r="E9" s="69"/>
      <c r="F9" s="1026"/>
      <c r="G9" s="1026"/>
      <c r="H9" s="69"/>
      <c r="I9" s="1026"/>
      <c r="J9" s="1026"/>
      <c r="K9" s="69"/>
      <c r="L9" s="94"/>
      <c r="M9" s="142"/>
    </row>
    <row r="10" spans="1:13">
      <c r="A10" s="1050"/>
      <c r="B10" s="1137"/>
      <c r="C10" s="1025" t="s">
        <v>482</v>
      </c>
      <c r="D10" s="1026"/>
      <c r="E10" s="68"/>
      <c r="F10" s="1026" t="s">
        <v>482</v>
      </c>
      <c r="G10" s="1026"/>
      <c r="H10" s="68"/>
      <c r="I10" s="1026" t="s">
        <v>482</v>
      </c>
      <c r="J10" s="1026"/>
      <c r="K10" s="68"/>
      <c r="L10" s="131"/>
      <c r="M10" s="143"/>
    </row>
    <row r="11" spans="1:13" ht="33" customHeight="1">
      <c r="A11" s="1050"/>
      <c r="B11" s="60" t="s">
        <v>483</v>
      </c>
      <c r="C11" s="1036" t="s">
        <v>684</v>
      </c>
      <c r="D11" s="1037"/>
      <c r="E11" s="1037"/>
      <c r="F11" s="1037"/>
      <c r="G11" s="1037"/>
      <c r="H11" s="1037"/>
      <c r="I11" s="1037"/>
      <c r="J11" s="1037"/>
      <c r="K11" s="1037"/>
      <c r="L11" s="1037"/>
      <c r="M11" s="1038"/>
    </row>
    <row r="12" spans="1:13" ht="137.1" customHeight="1">
      <c r="A12" s="1050"/>
      <c r="B12" s="60" t="s">
        <v>603</v>
      </c>
      <c r="C12" s="1297" t="s">
        <v>685</v>
      </c>
      <c r="D12" s="1298"/>
      <c r="E12" s="1298"/>
      <c r="F12" s="1298"/>
      <c r="G12" s="1298"/>
      <c r="H12" s="1298"/>
      <c r="I12" s="1298"/>
      <c r="J12" s="1298"/>
      <c r="K12" s="1298"/>
      <c r="L12" s="1298"/>
      <c r="M12" s="1299"/>
    </row>
    <row r="13" spans="1:13" ht="33.950000000000003" customHeight="1">
      <c r="A13" s="1050"/>
      <c r="B13" s="60" t="s">
        <v>605</v>
      </c>
      <c r="C13" s="1239" t="s">
        <v>661</v>
      </c>
      <c r="D13" s="1240"/>
      <c r="E13" s="1240"/>
      <c r="F13" s="1240"/>
      <c r="G13" s="1240"/>
      <c r="H13" s="1240"/>
      <c r="I13" s="1240"/>
      <c r="J13" s="1240"/>
      <c r="K13" s="1240"/>
      <c r="L13" s="1240"/>
      <c r="M13" s="1241"/>
    </row>
    <row r="14" spans="1:13">
      <c r="A14" s="1050"/>
      <c r="B14" s="1135" t="s">
        <v>607</v>
      </c>
      <c r="C14" s="1095" t="str">
        <f>+'Plan de Acción'!AC32</f>
        <v>Paz justicia e instituciones sólidas</v>
      </c>
      <c r="D14" s="1031"/>
      <c r="E14" s="73" t="s">
        <v>608</v>
      </c>
      <c r="F14" s="1030" t="str">
        <f>+'Plan de Acción'!AD32</f>
        <v>Creación de instituciones eficaces y transparentes</v>
      </c>
      <c r="G14" s="1031"/>
      <c r="H14" s="1031"/>
      <c r="I14" s="1031"/>
      <c r="J14" s="1031"/>
      <c r="K14" s="1031"/>
      <c r="L14" s="1031"/>
      <c r="M14" s="1096"/>
    </row>
    <row r="15" spans="1:13">
      <c r="A15" s="1050"/>
      <c r="B15" s="1136"/>
      <c r="C15" s="1095"/>
      <c r="D15" s="1031"/>
      <c r="E15" s="1031"/>
      <c r="F15" s="1031"/>
      <c r="G15" s="1031"/>
      <c r="H15" s="1031"/>
      <c r="I15" s="1031"/>
      <c r="J15" s="1031"/>
      <c r="K15" s="1031"/>
      <c r="L15" s="1031"/>
      <c r="M15" s="1096"/>
    </row>
    <row r="16" spans="1:13">
      <c r="A16" s="1052" t="s">
        <v>48</v>
      </c>
      <c r="B16" s="75" t="s">
        <v>138</v>
      </c>
      <c r="C16" s="1036" t="str">
        <f>+'Plan de Acción'!AE32</f>
        <v>Territorial</v>
      </c>
      <c r="D16" s="1037"/>
      <c r="E16" s="1037"/>
      <c r="F16" s="1037"/>
      <c r="G16" s="1037"/>
      <c r="H16" s="1037"/>
      <c r="I16" s="1037"/>
      <c r="J16" s="1037"/>
      <c r="K16" s="1037"/>
      <c r="L16" s="1037"/>
      <c r="M16" s="1038"/>
    </row>
    <row r="17" spans="1:13" ht="65.25" customHeight="1">
      <c r="A17" s="1053"/>
      <c r="B17" s="75" t="s">
        <v>609</v>
      </c>
      <c r="C17" s="1036" t="str">
        <f>+'Plan de Acción'!AA32</f>
        <v>N° de metas de captura y análisis de información implementadas en la vigencia * 100 / N° Total de metas de captura y análisis de información establecidas para la vigencia</v>
      </c>
      <c r="D17" s="1037"/>
      <c r="E17" s="1037"/>
      <c r="F17" s="1037"/>
      <c r="G17" s="1037"/>
      <c r="H17" s="1037"/>
      <c r="I17" s="1037"/>
      <c r="J17" s="1037"/>
      <c r="K17" s="1037"/>
      <c r="L17" s="1037"/>
      <c r="M17" s="1038"/>
    </row>
    <row r="18" spans="1:13" ht="8.25" customHeight="1">
      <c r="A18" s="1053"/>
      <c r="B18" s="1058" t="s">
        <v>486</v>
      </c>
      <c r="C18" s="76"/>
      <c r="D18" s="77"/>
      <c r="E18" s="77"/>
      <c r="F18" s="77"/>
      <c r="G18" s="77"/>
      <c r="H18" s="77"/>
      <c r="I18" s="77"/>
      <c r="J18" s="77"/>
      <c r="K18" s="77"/>
      <c r="L18" s="77"/>
      <c r="M18" s="146"/>
    </row>
    <row r="19" spans="1:13" ht="9" customHeight="1">
      <c r="A19" s="1053"/>
      <c r="B19" s="1059"/>
      <c r="C19" s="78"/>
      <c r="D19" s="79"/>
      <c r="E19" s="80"/>
      <c r="F19" s="79"/>
      <c r="G19" s="80"/>
      <c r="H19" s="79"/>
      <c r="I19" s="80"/>
      <c r="J19" s="79"/>
      <c r="K19" s="80"/>
      <c r="L19" s="80"/>
      <c r="M19" s="147"/>
    </row>
    <row r="20" spans="1:13">
      <c r="A20" s="1053"/>
      <c r="B20" s="1059"/>
      <c r="C20" s="81" t="s">
        <v>487</v>
      </c>
      <c r="D20" s="82"/>
      <c r="E20" s="83" t="s">
        <v>488</v>
      </c>
      <c r="F20" s="82"/>
      <c r="G20" s="83" t="s">
        <v>489</v>
      </c>
      <c r="H20" s="82"/>
      <c r="I20" s="83" t="s">
        <v>490</v>
      </c>
      <c r="J20" s="148"/>
      <c r="K20" s="83"/>
      <c r="L20" s="83"/>
      <c r="M20" s="149"/>
    </row>
    <row r="21" spans="1:13">
      <c r="A21" s="1053"/>
      <c r="B21" s="1059"/>
      <c r="C21" s="81" t="s">
        <v>491</v>
      </c>
      <c r="D21" s="84"/>
      <c r="E21" s="83" t="s">
        <v>492</v>
      </c>
      <c r="F21" s="85"/>
      <c r="G21" s="83" t="s">
        <v>493</v>
      </c>
      <c r="H21" s="85"/>
      <c r="I21" s="83"/>
      <c r="J21" s="86"/>
      <c r="K21" s="83"/>
      <c r="L21" s="83"/>
      <c r="M21" s="149"/>
    </row>
    <row r="22" spans="1:13">
      <c r="A22" s="1053"/>
      <c r="B22" s="1059"/>
      <c r="C22" s="81" t="s">
        <v>494</v>
      </c>
      <c r="D22" s="84"/>
      <c r="E22" s="83" t="s">
        <v>495</v>
      </c>
      <c r="F22" s="84" t="s">
        <v>497</v>
      </c>
      <c r="G22" s="83"/>
      <c r="H22" s="86"/>
      <c r="I22" s="83"/>
      <c r="J22" s="86"/>
      <c r="K22" s="83"/>
      <c r="L22" s="83"/>
      <c r="M22" s="149"/>
    </row>
    <row r="23" spans="1:13" ht="30" customHeight="1">
      <c r="A23" s="1053"/>
      <c r="B23" s="1059"/>
      <c r="C23" s="81" t="s">
        <v>496</v>
      </c>
      <c r="D23" s="85"/>
      <c r="E23" s="83" t="s">
        <v>498</v>
      </c>
      <c r="F23" s="1207"/>
      <c r="G23" s="1207"/>
      <c r="H23" s="1207"/>
      <c r="I23" s="1207"/>
      <c r="J23" s="1207"/>
      <c r="K23" s="1207"/>
      <c r="L23" s="1207"/>
      <c r="M23" s="1208"/>
    </row>
    <row r="24" spans="1:13" ht="9.75" customHeight="1">
      <c r="A24" s="1053"/>
      <c r="B24" s="1060"/>
      <c r="C24" s="88"/>
      <c r="D24" s="89"/>
      <c r="E24" s="89"/>
      <c r="F24" s="89"/>
      <c r="G24" s="89"/>
      <c r="H24" s="89"/>
      <c r="I24" s="89"/>
      <c r="J24" s="89"/>
      <c r="K24" s="89"/>
      <c r="L24" s="89"/>
      <c r="M24" s="150"/>
    </row>
    <row r="25" spans="1:13">
      <c r="A25" s="1053"/>
      <c r="B25" s="1058" t="s">
        <v>500</v>
      </c>
      <c r="C25" s="90"/>
      <c r="D25" s="91"/>
      <c r="E25" s="91"/>
      <c r="F25" s="91"/>
      <c r="G25" s="91"/>
      <c r="H25" s="91"/>
      <c r="I25" s="91"/>
      <c r="J25" s="91"/>
      <c r="K25" s="91"/>
      <c r="L25" s="140"/>
      <c r="M25" s="141"/>
    </row>
    <row r="26" spans="1:13">
      <c r="A26" s="1053"/>
      <c r="B26" s="1059"/>
      <c r="C26" s="81" t="s">
        <v>501</v>
      </c>
      <c r="D26" s="85"/>
      <c r="E26" s="92"/>
      <c r="F26" s="83" t="s">
        <v>502</v>
      </c>
      <c r="G26" s="84"/>
      <c r="H26" s="92"/>
      <c r="I26" s="83" t="s">
        <v>503</v>
      </c>
      <c r="J26" s="84" t="s">
        <v>497</v>
      </c>
      <c r="K26" s="92"/>
      <c r="L26" s="94"/>
      <c r="M26" s="142"/>
    </row>
    <row r="27" spans="1:13">
      <c r="A27" s="1053"/>
      <c r="B27" s="1059"/>
      <c r="C27" s="81" t="s">
        <v>504</v>
      </c>
      <c r="D27" s="93"/>
      <c r="E27" s="94"/>
      <c r="F27" s="83" t="s">
        <v>505</v>
      </c>
      <c r="G27" s="85"/>
      <c r="H27" s="94"/>
      <c r="I27" s="151"/>
      <c r="J27" s="94"/>
      <c r="K27" s="69"/>
      <c r="L27" s="94"/>
      <c r="M27" s="142"/>
    </row>
    <row r="28" spans="1:13">
      <c r="A28" s="1053"/>
      <c r="B28" s="1060"/>
      <c r="C28" s="95"/>
      <c r="D28" s="96"/>
      <c r="E28" s="96"/>
      <c r="F28" s="96"/>
      <c r="G28" s="96"/>
      <c r="H28" s="96"/>
      <c r="I28" s="96"/>
      <c r="J28" s="96"/>
      <c r="K28" s="96"/>
      <c r="L28" s="131"/>
      <c r="M28" s="143"/>
    </row>
    <row r="29" spans="1:13">
      <c r="A29" s="1053"/>
      <c r="B29" s="97" t="s">
        <v>506</v>
      </c>
      <c r="C29" s="98"/>
      <c r="D29" s="99"/>
      <c r="E29" s="99"/>
      <c r="F29" s="99"/>
      <c r="G29" s="99"/>
      <c r="H29" s="99"/>
      <c r="I29" s="99"/>
      <c r="J29" s="99"/>
      <c r="K29" s="99"/>
      <c r="L29" s="99"/>
      <c r="M29" s="152"/>
    </row>
    <row r="30" spans="1:13">
      <c r="A30" s="1053"/>
      <c r="B30" s="97"/>
      <c r="C30" s="100" t="s">
        <v>507</v>
      </c>
      <c r="D30" s="101">
        <v>0</v>
      </c>
      <c r="E30" s="92"/>
      <c r="F30" s="102" t="s">
        <v>508</v>
      </c>
      <c r="G30" s="85">
        <v>2021</v>
      </c>
      <c r="H30" s="92"/>
      <c r="I30" s="102" t="s">
        <v>509</v>
      </c>
      <c r="J30" s="153"/>
      <c r="K30" s="72"/>
      <c r="L30" s="154"/>
      <c r="M30" s="155"/>
    </row>
    <row r="31" spans="1:13">
      <c r="A31" s="1053"/>
      <c r="B31" s="61"/>
      <c r="C31" s="88"/>
      <c r="D31" s="89"/>
      <c r="E31" s="89"/>
      <c r="F31" s="89"/>
      <c r="G31" s="89"/>
      <c r="H31" s="89"/>
      <c r="I31" s="89"/>
      <c r="J31" s="89"/>
      <c r="K31" s="89"/>
      <c r="L31" s="89"/>
      <c r="M31" s="150"/>
    </row>
    <row r="32" spans="1:13">
      <c r="A32" s="1053"/>
      <c r="B32" s="1058" t="s">
        <v>511</v>
      </c>
      <c r="C32" s="103"/>
      <c r="D32" s="104"/>
      <c r="E32" s="104"/>
      <c r="F32" s="104"/>
      <c r="G32" s="104"/>
      <c r="H32" s="104"/>
      <c r="I32" s="104"/>
      <c r="J32" s="104"/>
      <c r="K32" s="104"/>
      <c r="L32" s="140"/>
      <c r="M32" s="141"/>
    </row>
    <row r="33" spans="1:13">
      <c r="A33" s="1053"/>
      <c r="B33" s="1059"/>
      <c r="C33" s="105" t="s">
        <v>512</v>
      </c>
      <c r="D33" s="106">
        <v>2023</v>
      </c>
      <c r="E33" s="107"/>
      <c r="F33" s="92" t="s">
        <v>513</v>
      </c>
      <c r="G33" s="108" t="s">
        <v>631</v>
      </c>
      <c r="H33" s="107"/>
      <c r="I33" s="102"/>
      <c r="J33" s="107"/>
      <c r="K33" s="107"/>
      <c r="L33" s="94"/>
      <c r="M33" s="142"/>
    </row>
    <row r="34" spans="1:13">
      <c r="A34" s="1053"/>
      <c r="B34" s="1060"/>
      <c r="C34" s="88"/>
      <c r="D34" s="109"/>
      <c r="E34" s="110"/>
      <c r="F34" s="89"/>
      <c r="G34" s="110"/>
      <c r="H34" s="110"/>
      <c r="I34" s="156"/>
      <c r="J34" s="110"/>
      <c r="K34" s="110"/>
      <c r="L34" s="131"/>
      <c r="M34" s="143"/>
    </row>
    <row r="35" spans="1:13">
      <c r="A35" s="1053"/>
      <c r="B35" s="1058" t="s">
        <v>514</v>
      </c>
      <c r="C35" s="111"/>
      <c r="D35" s="112"/>
      <c r="E35" s="112"/>
      <c r="F35" s="112"/>
      <c r="G35" s="112"/>
      <c r="H35" s="112"/>
      <c r="I35" s="112"/>
      <c r="J35" s="112"/>
      <c r="K35" s="112"/>
      <c r="L35" s="112"/>
      <c r="M35" s="157"/>
    </row>
    <row r="36" spans="1:13" ht="15.75" customHeight="1">
      <c r="A36" s="1053"/>
      <c r="B36" s="1059"/>
      <c r="C36" s="113"/>
      <c r="D36" s="114" t="s">
        <v>515</v>
      </c>
      <c r="E36" s="114"/>
      <c r="F36" s="114" t="s">
        <v>516</v>
      </c>
      <c r="G36" s="114"/>
      <c r="H36" s="115" t="s">
        <v>517</v>
      </c>
      <c r="I36" s="115"/>
      <c r="J36" s="115" t="s">
        <v>518</v>
      </c>
      <c r="K36" s="114"/>
      <c r="L36" s="114" t="s">
        <v>519</v>
      </c>
      <c r="M36" s="158"/>
    </row>
    <row r="37" spans="1:13">
      <c r="A37" s="1053"/>
      <c r="B37" s="1059"/>
      <c r="C37" s="113"/>
      <c r="D37" s="118">
        <f>+'Plan de Acción'!AM32</f>
        <v>1</v>
      </c>
      <c r="E37" s="117"/>
      <c r="F37" s="118">
        <f>+'Plan de Acción'!AN32</f>
        <v>1</v>
      </c>
      <c r="G37" s="117"/>
      <c r="H37" s="118">
        <f>+'Plan de Acción'!AO32</f>
        <v>1</v>
      </c>
      <c r="I37" s="117"/>
      <c r="J37" s="118">
        <f>+'Plan de Acción'!AP32</f>
        <v>1</v>
      </c>
      <c r="K37" s="117"/>
      <c r="L37" s="118">
        <f>+'Plan de Acción'!AQ32</f>
        <v>1</v>
      </c>
      <c r="M37" s="159"/>
    </row>
    <row r="38" spans="1:13" ht="15.75" customHeight="1">
      <c r="A38" s="1053"/>
      <c r="B38" s="1059"/>
      <c r="C38" s="113"/>
      <c r="D38" s="114" t="s">
        <v>520</v>
      </c>
      <c r="E38" s="114"/>
      <c r="F38" s="114" t="s">
        <v>521</v>
      </c>
      <c r="G38" s="114"/>
      <c r="H38" s="115" t="s">
        <v>522</v>
      </c>
      <c r="I38" s="115"/>
      <c r="J38" s="115" t="s">
        <v>523</v>
      </c>
      <c r="K38" s="114"/>
      <c r="L38" s="114" t="s">
        <v>524</v>
      </c>
      <c r="M38" s="147"/>
    </row>
    <row r="39" spans="1:13">
      <c r="A39" s="1053"/>
      <c r="B39" s="1059"/>
      <c r="C39" s="113"/>
      <c r="D39" s="118">
        <f>+'Plan de Acción'!AR32</f>
        <v>1</v>
      </c>
      <c r="E39" s="117"/>
      <c r="F39" s="118">
        <f>+'Plan de Acción'!AS32</f>
        <v>1</v>
      </c>
      <c r="G39" s="117"/>
      <c r="H39" s="118">
        <f>+'Plan de Acción'!AT32</f>
        <v>1</v>
      </c>
      <c r="I39" s="117"/>
      <c r="J39" s="118">
        <f>+'Plan de Acción'!AT32</f>
        <v>1</v>
      </c>
      <c r="K39" s="117"/>
      <c r="L39" s="118">
        <f>+'Plan de Acción'!AW32</f>
        <v>1</v>
      </c>
      <c r="M39" s="159"/>
    </row>
    <row r="40" spans="1:13" ht="15.75" customHeight="1">
      <c r="A40" s="1053"/>
      <c r="B40" s="1059"/>
      <c r="C40" s="113"/>
      <c r="D40" s="114" t="s">
        <v>525</v>
      </c>
      <c r="E40" s="114"/>
      <c r="F40" s="114" t="s">
        <v>526</v>
      </c>
      <c r="G40" s="114"/>
      <c r="H40" s="115" t="s">
        <v>527</v>
      </c>
      <c r="I40" s="115"/>
      <c r="J40" s="115" t="s">
        <v>528</v>
      </c>
      <c r="K40" s="114"/>
      <c r="L40" s="114" t="s">
        <v>529</v>
      </c>
      <c r="M40" s="147"/>
    </row>
    <row r="41" spans="1:13">
      <c r="A41" s="1053"/>
      <c r="B41" s="1059"/>
      <c r="C41" s="113"/>
      <c r="D41" s="118"/>
      <c r="E41" s="117"/>
      <c r="F41" s="118"/>
      <c r="G41" s="117"/>
      <c r="H41" s="118"/>
      <c r="I41" s="117"/>
      <c r="J41" s="118"/>
      <c r="K41" s="117"/>
      <c r="L41" s="118"/>
      <c r="M41" s="159"/>
    </row>
    <row r="42" spans="1:13" ht="15.75" customHeight="1">
      <c r="A42" s="1053"/>
      <c r="B42" s="1059"/>
      <c r="C42" s="113"/>
      <c r="D42" s="119" t="s">
        <v>529</v>
      </c>
      <c r="E42" s="120"/>
      <c r="F42" s="119" t="s">
        <v>530</v>
      </c>
      <c r="G42" s="120"/>
      <c r="H42" s="121"/>
      <c r="I42" s="160"/>
      <c r="J42" s="121"/>
      <c r="K42" s="160"/>
      <c r="L42" s="121"/>
      <c r="M42" s="161"/>
    </row>
    <row r="43" spans="1:13">
      <c r="A43" s="1053"/>
      <c r="B43" s="1059"/>
      <c r="C43" s="113"/>
      <c r="D43" s="592">
        <v>2032</v>
      </c>
      <c r="E43" s="117"/>
      <c r="F43" s="1124">
        <f>+'Plan de Acción'!AW32</f>
        <v>1</v>
      </c>
      <c r="G43" s="1125"/>
      <c r="H43" s="1126"/>
      <c r="I43" s="1126"/>
      <c r="J43" s="123"/>
      <c r="K43" s="114"/>
      <c r="L43" s="123"/>
      <c r="M43" s="162"/>
    </row>
    <row r="44" spans="1:13">
      <c r="A44" s="1053"/>
      <c r="B44" s="1059"/>
      <c r="C44" s="124"/>
      <c r="D44" s="119"/>
      <c r="E44" s="120"/>
      <c r="F44" s="119"/>
      <c r="G44" s="120"/>
      <c r="H44" s="125"/>
      <c r="I44" s="163"/>
      <c r="J44" s="125"/>
      <c r="K44" s="163"/>
      <c r="L44" s="125"/>
      <c r="M44" s="164"/>
    </row>
    <row r="45" spans="1:13" ht="18" customHeight="1">
      <c r="A45" s="1053"/>
      <c r="B45" s="1058" t="s">
        <v>531</v>
      </c>
      <c r="C45" s="90"/>
      <c r="D45" s="91"/>
      <c r="E45" s="91"/>
      <c r="F45" s="91"/>
      <c r="G45" s="91"/>
      <c r="H45" s="91"/>
      <c r="I45" s="91"/>
      <c r="J45" s="91"/>
      <c r="K45" s="91"/>
      <c r="L45" s="94"/>
      <c r="M45" s="142"/>
    </row>
    <row r="46" spans="1:13">
      <c r="A46" s="1053"/>
      <c r="B46" s="1059"/>
      <c r="C46" s="126"/>
      <c r="D46" s="127" t="s">
        <v>532</v>
      </c>
      <c r="E46" s="128" t="s">
        <v>533</v>
      </c>
      <c r="F46" s="1061" t="s">
        <v>534</v>
      </c>
      <c r="G46" s="1062" t="s">
        <v>650</v>
      </c>
      <c r="H46" s="1062"/>
      <c r="I46" s="1062"/>
      <c r="J46" s="1062"/>
      <c r="K46" s="165" t="s">
        <v>498</v>
      </c>
      <c r="L46" s="1063"/>
      <c r="M46" s="1064"/>
    </row>
    <row r="47" spans="1:13">
      <c r="A47" s="1053"/>
      <c r="B47" s="1059"/>
      <c r="C47" s="126"/>
      <c r="D47" s="129" t="s">
        <v>497</v>
      </c>
      <c r="E47" s="84"/>
      <c r="F47" s="1061"/>
      <c r="G47" s="1062"/>
      <c r="H47" s="1062"/>
      <c r="I47" s="1062"/>
      <c r="J47" s="1062"/>
      <c r="K47" s="94"/>
      <c r="L47" s="1065"/>
      <c r="M47" s="1066"/>
    </row>
    <row r="48" spans="1:13">
      <c r="A48" s="1053"/>
      <c r="B48" s="1060"/>
      <c r="C48" s="130"/>
      <c r="D48" s="131"/>
      <c r="E48" s="131"/>
      <c r="F48" s="131"/>
      <c r="G48" s="131"/>
      <c r="H48" s="131"/>
      <c r="I48" s="131"/>
      <c r="J48" s="131"/>
      <c r="K48" s="131"/>
      <c r="L48" s="94"/>
      <c r="M48" s="142"/>
    </row>
    <row r="49" spans="1:13" ht="150.94999999999999" customHeight="1">
      <c r="A49" s="1053"/>
      <c r="B49" s="60" t="s">
        <v>536</v>
      </c>
      <c r="C49" s="1148" t="s">
        <v>686</v>
      </c>
      <c r="D49" s="1149"/>
      <c r="E49" s="1149"/>
      <c r="F49" s="1149"/>
      <c r="G49" s="1149"/>
      <c r="H49" s="1149"/>
      <c r="I49" s="1149"/>
      <c r="J49" s="1149"/>
      <c r="K49" s="1149"/>
      <c r="L49" s="1149"/>
      <c r="M49" s="1150"/>
    </row>
    <row r="50" spans="1:13" ht="36" customHeight="1">
      <c r="A50" s="1053"/>
      <c r="B50" s="75" t="s">
        <v>538</v>
      </c>
      <c r="C50" s="1036" t="s">
        <v>549</v>
      </c>
      <c r="D50" s="1037"/>
      <c r="E50" s="1037"/>
      <c r="F50" s="1037"/>
      <c r="G50" s="1037"/>
      <c r="H50" s="1037"/>
      <c r="I50" s="1037"/>
      <c r="J50" s="1037"/>
      <c r="K50" s="1037"/>
      <c r="L50" s="1037"/>
      <c r="M50" s="1038"/>
    </row>
    <row r="51" spans="1:13">
      <c r="A51" s="1053"/>
      <c r="B51" s="75" t="s">
        <v>540</v>
      </c>
      <c r="C51" s="70">
        <v>60</v>
      </c>
      <c r="D51" s="71"/>
      <c r="E51" s="71"/>
      <c r="F51" s="71"/>
      <c r="G51" s="71"/>
      <c r="H51" s="71"/>
      <c r="I51" s="71"/>
      <c r="J51" s="71"/>
      <c r="K51" s="71"/>
      <c r="L51" s="71"/>
      <c r="M51" s="144"/>
    </row>
    <row r="52" spans="1:13">
      <c r="A52" s="1053"/>
      <c r="B52" s="75" t="s">
        <v>541</v>
      </c>
      <c r="C52" s="70">
        <v>2025</v>
      </c>
      <c r="D52" s="71"/>
      <c r="E52" s="71"/>
      <c r="F52" s="71"/>
      <c r="G52" s="71"/>
      <c r="H52" s="71"/>
      <c r="I52" s="71"/>
      <c r="J52" s="71"/>
      <c r="K52" s="71"/>
      <c r="L52" s="71"/>
      <c r="M52" s="144"/>
    </row>
    <row r="53" spans="1:13" ht="15.75" customHeight="1">
      <c r="A53" s="1055" t="s">
        <v>60</v>
      </c>
      <c r="B53" s="132" t="s">
        <v>542</v>
      </c>
      <c r="C53" s="1039" t="s">
        <v>543</v>
      </c>
      <c r="D53" s="1040"/>
      <c r="E53" s="1040"/>
      <c r="F53" s="1040"/>
      <c r="G53" s="1040"/>
      <c r="H53" s="1040"/>
      <c r="I53" s="1040"/>
      <c r="J53" s="1040"/>
      <c r="K53" s="1040"/>
      <c r="L53" s="1040"/>
      <c r="M53" s="1041"/>
    </row>
    <row r="54" spans="1:13">
      <c r="A54" s="1056"/>
      <c r="B54" s="132" t="s">
        <v>544</v>
      </c>
      <c r="C54" s="1039" t="s">
        <v>545</v>
      </c>
      <c r="D54" s="1040"/>
      <c r="E54" s="1040"/>
      <c r="F54" s="1040"/>
      <c r="G54" s="1040"/>
      <c r="H54" s="1040"/>
      <c r="I54" s="1040"/>
      <c r="J54" s="1040"/>
      <c r="K54" s="1040"/>
      <c r="L54" s="1040"/>
      <c r="M54" s="1041"/>
    </row>
    <row r="55" spans="1:13" ht="15.6" customHeight="1">
      <c r="A55" s="1056"/>
      <c r="B55" s="132" t="s">
        <v>546</v>
      </c>
      <c r="C55" s="1039" t="s">
        <v>547</v>
      </c>
      <c r="D55" s="1040"/>
      <c r="E55" s="1040"/>
      <c r="F55" s="1040"/>
      <c r="G55" s="1040"/>
      <c r="H55" s="1040"/>
      <c r="I55" s="1040"/>
      <c r="J55" s="1040"/>
      <c r="K55" s="1040"/>
      <c r="L55" s="1040"/>
      <c r="M55" s="1041"/>
    </row>
    <row r="56" spans="1:13" ht="15.75" customHeight="1">
      <c r="A56" s="1056"/>
      <c r="B56" s="134" t="s">
        <v>548</v>
      </c>
      <c r="C56" s="1039" t="s">
        <v>549</v>
      </c>
      <c r="D56" s="1040"/>
      <c r="E56" s="1040"/>
      <c r="F56" s="1040"/>
      <c r="G56" s="1040"/>
      <c r="H56" s="1040"/>
      <c r="I56" s="1040"/>
      <c r="J56" s="1040"/>
      <c r="K56" s="1040"/>
      <c r="L56" s="1040"/>
      <c r="M56" s="1041"/>
    </row>
    <row r="57" spans="1:13" ht="15.75" customHeight="1">
      <c r="A57" s="1056"/>
      <c r="B57" s="132" t="s">
        <v>550</v>
      </c>
      <c r="C57" s="1042" t="s">
        <v>201</v>
      </c>
      <c r="D57" s="1040"/>
      <c r="E57" s="1040"/>
      <c r="F57" s="1040"/>
      <c r="G57" s="1040"/>
      <c r="H57" s="1040"/>
      <c r="I57" s="1040"/>
      <c r="J57" s="1040"/>
      <c r="K57" s="1040"/>
      <c r="L57" s="1040"/>
      <c r="M57" s="1041"/>
    </row>
    <row r="58" spans="1:13">
      <c r="A58" s="1057"/>
      <c r="B58" s="132" t="s">
        <v>551</v>
      </c>
      <c r="C58" s="1039" t="s">
        <v>687</v>
      </c>
      <c r="D58" s="1040"/>
      <c r="E58" s="1040"/>
      <c r="F58" s="1040"/>
      <c r="G58" s="1040"/>
      <c r="H58" s="1040"/>
      <c r="I58" s="1040"/>
      <c r="J58" s="1040"/>
      <c r="K58" s="1040"/>
      <c r="L58" s="1040"/>
      <c r="M58" s="1041"/>
    </row>
    <row r="59" spans="1:13" ht="15.75" customHeight="1">
      <c r="A59" s="1055" t="s">
        <v>552</v>
      </c>
      <c r="B59" s="135" t="s">
        <v>553</v>
      </c>
      <c r="C59" s="1039" t="s">
        <v>554</v>
      </c>
      <c r="D59" s="1040"/>
      <c r="E59" s="1040"/>
      <c r="F59" s="1040"/>
      <c r="G59" s="1040"/>
      <c r="H59" s="1040"/>
      <c r="I59" s="1040"/>
      <c r="J59" s="1040"/>
      <c r="K59" s="1040"/>
      <c r="L59" s="1040"/>
      <c r="M59" s="1041"/>
    </row>
    <row r="60" spans="1:13" ht="30" customHeight="1">
      <c r="A60" s="1056"/>
      <c r="B60" s="135" t="s">
        <v>555</v>
      </c>
      <c r="C60" s="1039" t="s">
        <v>556</v>
      </c>
      <c r="D60" s="1040"/>
      <c r="E60" s="1040"/>
      <c r="F60" s="1040"/>
      <c r="G60" s="1040"/>
      <c r="H60" s="1040"/>
      <c r="I60" s="1040"/>
      <c r="J60" s="1040"/>
      <c r="K60" s="1040"/>
      <c r="L60" s="1040"/>
      <c r="M60" s="1041"/>
    </row>
    <row r="61" spans="1:13" ht="30" customHeight="1">
      <c r="A61" s="1056"/>
      <c r="B61" s="136" t="s">
        <v>154</v>
      </c>
      <c r="C61" s="1039" t="s">
        <v>547</v>
      </c>
      <c r="D61" s="1040"/>
      <c r="E61" s="1040"/>
      <c r="F61" s="1040"/>
      <c r="G61" s="1040"/>
      <c r="H61" s="1040"/>
      <c r="I61" s="1040"/>
      <c r="J61" s="1040"/>
      <c r="K61" s="1040"/>
      <c r="L61" s="1040"/>
      <c r="M61" s="1041"/>
    </row>
    <row r="62" spans="1:13">
      <c r="A62" s="41" t="s">
        <v>64</v>
      </c>
      <c r="B62" s="137"/>
      <c r="C62" s="1046"/>
      <c r="D62" s="1133"/>
      <c r="E62" s="1133"/>
      <c r="F62" s="1133"/>
      <c r="G62" s="1133"/>
      <c r="H62" s="1133"/>
      <c r="I62" s="1133"/>
      <c r="J62" s="1133"/>
      <c r="K62" s="1133"/>
      <c r="L62" s="1133"/>
      <c r="M62" s="1134"/>
    </row>
  </sheetData>
  <mergeCells count="50">
    <mergeCell ref="C62:M62"/>
    <mergeCell ref="A2:A15"/>
    <mergeCell ref="A16:A52"/>
    <mergeCell ref="A53:A58"/>
    <mergeCell ref="A59:A61"/>
    <mergeCell ref="B8:B10"/>
    <mergeCell ref="B14:B15"/>
    <mergeCell ref="B18:B24"/>
    <mergeCell ref="B25:B28"/>
    <mergeCell ref="B32:B34"/>
    <mergeCell ref="B35:B44"/>
    <mergeCell ref="B45:B48"/>
    <mergeCell ref="F46:F47"/>
    <mergeCell ref="L46:M47"/>
    <mergeCell ref="G46:J47"/>
    <mergeCell ref="C57:M57"/>
    <mergeCell ref="C58:M58"/>
    <mergeCell ref="C59:M59"/>
    <mergeCell ref="C60:M60"/>
    <mergeCell ref="C61:M61"/>
    <mergeCell ref="C50:M50"/>
    <mergeCell ref="C53:M53"/>
    <mergeCell ref="C54:M54"/>
    <mergeCell ref="C55:M55"/>
    <mergeCell ref="C56:M56"/>
    <mergeCell ref="C17:M17"/>
    <mergeCell ref="F23:M23"/>
    <mergeCell ref="F43:G43"/>
    <mergeCell ref="H43:I43"/>
    <mergeCell ref="C49:M49"/>
    <mergeCell ref="C13:M13"/>
    <mergeCell ref="C14:D14"/>
    <mergeCell ref="F14:M14"/>
    <mergeCell ref="C15:M15"/>
    <mergeCell ref="C16:M16"/>
    <mergeCell ref="C10:D10"/>
    <mergeCell ref="F10:G10"/>
    <mergeCell ref="I10:J10"/>
    <mergeCell ref="C11:M11"/>
    <mergeCell ref="C12:M12"/>
    <mergeCell ref="C6:M6"/>
    <mergeCell ref="C7:G7"/>
    <mergeCell ref="C9:D9"/>
    <mergeCell ref="F9:G9"/>
    <mergeCell ref="I9:J9"/>
    <mergeCell ref="C2:M2"/>
    <mergeCell ref="C3:M3"/>
    <mergeCell ref="C4:E4"/>
    <mergeCell ref="F4:G4"/>
    <mergeCell ref="C5:M5"/>
  </mergeCells>
  <dataValidations count="6">
    <dataValidation allowBlank="1" showInputMessage="1" showErrorMessage="1" prompt="Incluir una ficha por cada indicador, ya sea de producto o de resultado" sqref="B1" xr:uid="{00000000-0002-0000-1100-000000000000}"/>
    <dataValidation allowBlank="1" showInputMessage="1" showErrorMessage="1" prompt="Seleccione de la lista desplegable" sqref="B4 B7 H7" xr:uid="{00000000-0002-0000-11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100-000002000000}"/>
    <dataValidation allowBlank="1" showInputMessage="1" showErrorMessage="1" prompt="Identifique la meta ODS a que le apunta el indicador de producto. Seleccione de la lista desplegable." sqref="E14" xr:uid="{00000000-0002-0000-11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100-000004000000}"/>
    <dataValidation allowBlank="1" showInputMessage="1" showErrorMessage="1" prompt="Identifique el ODS a que le apunta el indicador de producto. Seleccione de la lista desplegable._x000a_" sqref="B14:B15" xr:uid="{00000000-0002-0000-1100-000005000000}"/>
  </dataValidations>
  <hyperlinks>
    <hyperlink ref="C57" r:id="rId1" xr:uid="{00000000-0004-0000-1100-000000000000}"/>
  </hyperlinks>
  <pageMargins left="0.7" right="0.7" top="0.75" bottom="0.75" header="0.3" footer="0.3"/>
  <pageSetup paperSize="9" orientation="portrait" horizontalDpi="1200" verticalDpi="12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M62"/>
  <sheetViews>
    <sheetView zoomScale="90" zoomScaleNormal="90" workbookViewId="0">
      <selection activeCell="C17" sqref="C17:M17"/>
    </sheetView>
  </sheetViews>
  <sheetFormatPr baseColWidth="10" defaultColWidth="8.85546875" defaultRowHeight="15"/>
  <cols>
    <col min="1" max="1" width="22.28515625" style="559" customWidth="1"/>
    <col min="2" max="2" width="45.140625" style="559" customWidth="1"/>
    <col min="3" max="3" width="15.42578125" style="559" customWidth="1"/>
    <col min="4" max="4" width="22.7109375" style="559" customWidth="1"/>
    <col min="5" max="5" width="16.28515625" style="559" customWidth="1"/>
    <col min="6" max="16384" width="8.85546875" style="559"/>
  </cols>
  <sheetData>
    <row r="1" spans="1:13" ht="15.75">
      <c r="A1" s="611" t="s">
        <v>193</v>
      </c>
      <c r="B1" s="612" t="s">
        <v>670</v>
      </c>
      <c r="C1" s="612" t="s">
        <v>193</v>
      </c>
      <c r="D1" s="612" t="s">
        <v>193</v>
      </c>
      <c r="E1" s="612" t="s">
        <v>193</v>
      </c>
      <c r="F1" s="612" t="s">
        <v>193</v>
      </c>
      <c r="G1" s="612" t="s">
        <v>193</v>
      </c>
      <c r="H1" s="612" t="s">
        <v>193</v>
      </c>
      <c r="I1" s="612" t="s">
        <v>193</v>
      </c>
      <c r="J1" s="612" t="s">
        <v>193</v>
      </c>
      <c r="K1" s="612" t="s">
        <v>193</v>
      </c>
      <c r="L1" s="612" t="s">
        <v>193</v>
      </c>
      <c r="M1" s="614" t="s">
        <v>193</v>
      </c>
    </row>
    <row r="2" spans="1:13" ht="57" customHeight="1">
      <c r="A2" s="1289" t="s">
        <v>470</v>
      </c>
      <c r="B2" s="6" t="s">
        <v>471</v>
      </c>
      <c r="C2" s="1008" t="s">
        <v>688</v>
      </c>
      <c r="D2" s="1009"/>
      <c r="E2" s="1009"/>
      <c r="F2" s="1009"/>
      <c r="G2" s="1009"/>
      <c r="H2" s="1009"/>
      <c r="I2" s="1009"/>
      <c r="J2" s="1009"/>
      <c r="K2" s="1009"/>
      <c r="L2" s="1009"/>
      <c r="M2" s="1010"/>
    </row>
    <row r="3" spans="1:13" ht="48.95" customHeight="1">
      <c r="A3" s="1290"/>
      <c r="B3" s="7" t="s">
        <v>600</v>
      </c>
      <c r="C3" s="1067" t="s">
        <v>689</v>
      </c>
      <c r="D3" s="1069"/>
      <c r="E3" s="1069"/>
      <c r="F3" s="1069"/>
      <c r="G3" s="1069"/>
      <c r="H3" s="1069"/>
      <c r="I3" s="1069"/>
      <c r="J3" s="1069"/>
      <c r="K3" s="1069"/>
      <c r="L3" s="1069"/>
      <c r="M3" s="1070"/>
    </row>
    <row r="4" spans="1:13" ht="35.1" customHeight="1">
      <c r="A4" s="1290"/>
      <c r="B4" s="9" t="s">
        <v>150</v>
      </c>
      <c r="C4" s="1240" t="s">
        <v>690</v>
      </c>
      <c r="D4" s="1240"/>
      <c r="E4" s="1300"/>
      <c r="F4" s="1279" t="s">
        <v>151</v>
      </c>
      <c r="G4" s="1225"/>
      <c r="H4" s="585">
        <v>469</v>
      </c>
      <c r="I4" s="198" t="s">
        <v>193</v>
      </c>
      <c r="J4" s="198" t="s">
        <v>193</v>
      </c>
      <c r="K4" s="198" t="s">
        <v>193</v>
      </c>
      <c r="L4" s="198" t="s">
        <v>193</v>
      </c>
      <c r="M4" s="587" t="s">
        <v>193</v>
      </c>
    </row>
    <row r="5" spans="1:13" ht="45" customHeight="1">
      <c r="A5" s="1290"/>
      <c r="B5" s="9" t="s">
        <v>475</v>
      </c>
      <c r="C5" s="1067" t="s">
        <v>476</v>
      </c>
      <c r="D5" s="1069"/>
      <c r="E5" s="1069"/>
      <c r="F5" s="1069"/>
      <c r="G5" s="1069"/>
      <c r="H5" s="1069"/>
      <c r="I5" s="1069"/>
      <c r="J5" s="1069"/>
      <c r="K5" s="1069"/>
      <c r="L5" s="1069"/>
      <c r="M5" s="1070"/>
    </row>
    <row r="6" spans="1:13" ht="15" customHeight="1">
      <c r="A6" s="1290"/>
      <c r="B6" s="9" t="s">
        <v>477</v>
      </c>
      <c r="C6" s="1280" t="s">
        <v>478</v>
      </c>
      <c r="D6" s="1280"/>
      <c r="E6" s="1280"/>
      <c r="F6" s="1280"/>
      <c r="G6" s="1280"/>
      <c r="H6" s="1280"/>
      <c r="I6" s="1280"/>
      <c r="J6" s="1280"/>
      <c r="K6" s="1280"/>
      <c r="L6" s="1280"/>
      <c r="M6" s="1281"/>
    </row>
    <row r="7" spans="1:13" ht="15" customHeight="1">
      <c r="A7" s="1290"/>
      <c r="B7" s="9" t="s">
        <v>479</v>
      </c>
      <c r="C7" s="1238" t="s">
        <v>656</v>
      </c>
      <c r="D7" s="1238"/>
      <c r="E7" s="1238"/>
      <c r="F7" s="1238"/>
      <c r="G7" s="1282"/>
      <c r="H7" s="12" t="s">
        <v>154</v>
      </c>
      <c r="I7" s="1238" t="s">
        <v>657</v>
      </c>
      <c r="J7" s="1238"/>
      <c r="K7" s="1238"/>
      <c r="L7" s="1238"/>
      <c r="M7" s="1283"/>
    </row>
    <row r="8" spans="1:13" ht="15.75">
      <c r="A8" s="1290"/>
      <c r="B8" s="1265" t="s">
        <v>481</v>
      </c>
      <c r="C8" s="10" t="s">
        <v>193</v>
      </c>
      <c r="D8" s="10" t="s">
        <v>193</v>
      </c>
      <c r="E8" s="10" t="s">
        <v>193</v>
      </c>
      <c r="F8" s="10" t="s">
        <v>193</v>
      </c>
      <c r="G8" s="10" t="s">
        <v>193</v>
      </c>
      <c r="H8" s="14" t="s">
        <v>193</v>
      </c>
      <c r="I8" s="10" t="s">
        <v>193</v>
      </c>
      <c r="J8" s="10" t="s">
        <v>193</v>
      </c>
      <c r="K8" s="10" t="s">
        <v>193</v>
      </c>
      <c r="L8" s="10" t="s">
        <v>193</v>
      </c>
      <c r="M8" s="46" t="s">
        <v>193</v>
      </c>
    </row>
    <row r="9" spans="1:13" ht="15" customHeight="1">
      <c r="A9" s="1290"/>
      <c r="B9" s="1265"/>
      <c r="C9" s="1236" t="s">
        <v>673</v>
      </c>
      <c r="D9" s="1236"/>
      <c r="E9" s="10" t="s">
        <v>193</v>
      </c>
      <c r="F9" s="1236" t="s">
        <v>193</v>
      </c>
      <c r="G9" s="1236"/>
      <c r="H9" s="10" t="s">
        <v>193</v>
      </c>
      <c r="I9" s="1236" t="s">
        <v>193</v>
      </c>
      <c r="J9" s="1236"/>
      <c r="K9" s="10" t="s">
        <v>193</v>
      </c>
      <c r="L9" s="10" t="s">
        <v>193</v>
      </c>
      <c r="M9" s="46" t="s">
        <v>193</v>
      </c>
    </row>
    <row r="10" spans="1:13" ht="15" customHeight="1">
      <c r="A10" s="1290"/>
      <c r="B10" s="1266"/>
      <c r="C10" s="1236" t="s">
        <v>482</v>
      </c>
      <c r="D10" s="1236"/>
      <c r="E10" s="15" t="s">
        <v>193</v>
      </c>
      <c r="F10" s="1236" t="s">
        <v>482</v>
      </c>
      <c r="G10" s="1236"/>
      <c r="H10" s="15" t="s">
        <v>193</v>
      </c>
      <c r="I10" s="1236" t="s">
        <v>482</v>
      </c>
      <c r="J10" s="1236"/>
      <c r="K10" s="15" t="s">
        <v>193</v>
      </c>
      <c r="L10" s="15" t="s">
        <v>193</v>
      </c>
      <c r="M10" s="47" t="s">
        <v>193</v>
      </c>
    </row>
    <row r="11" spans="1:13" ht="129.75" customHeight="1">
      <c r="A11" s="1290"/>
      <c r="B11" s="9" t="s">
        <v>483</v>
      </c>
      <c r="C11" s="1071" t="s">
        <v>691</v>
      </c>
      <c r="D11" s="1037"/>
      <c r="E11" s="1037"/>
      <c r="F11" s="1037"/>
      <c r="G11" s="1037"/>
      <c r="H11" s="1037"/>
      <c r="I11" s="1037"/>
      <c r="J11" s="1037"/>
      <c r="K11" s="1037"/>
      <c r="L11" s="1037"/>
      <c r="M11" s="1038"/>
    </row>
    <row r="12" spans="1:13" ht="89.25" customHeight="1">
      <c r="A12" s="1290"/>
      <c r="B12" s="9" t="s">
        <v>603</v>
      </c>
      <c r="C12" s="1036" t="s">
        <v>692</v>
      </c>
      <c r="D12" s="1037"/>
      <c r="E12" s="1037"/>
      <c r="F12" s="1037"/>
      <c r="G12" s="1037"/>
      <c r="H12" s="1037"/>
      <c r="I12" s="1037"/>
      <c r="J12" s="1037"/>
      <c r="K12" s="1037"/>
      <c r="L12" s="1037"/>
      <c r="M12" s="1038"/>
    </row>
    <row r="13" spans="1:13" ht="50.1" customHeight="1">
      <c r="A13" s="1290"/>
      <c r="B13" s="9" t="s">
        <v>605</v>
      </c>
      <c r="C13" s="1240" t="s">
        <v>693</v>
      </c>
      <c r="D13" s="1240"/>
      <c r="E13" s="1240"/>
      <c r="F13" s="1240"/>
      <c r="G13" s="1240"/>
      <c r="H13" s="1240"/>
      <c r="I13" s="1240"/>
      <c r="J13" s="1240"/>
      <c r="K13" s="1240"/>
      <c r="L13" s="1240"/>
      <c r="M13" s="1241"/>
    </row>
    <row r="14" spans="1:13" ht="50.1" customHeight="1">
      <c r="A14" s="1290"/>
      <c r="B14" s="1265" t="s">
        <v>607</v>
      </c>
      <c r="C14" s="1240" t="s">
        <v>222</v>
      </c>
      <c r="D14" s="1240"/>
      <c r="E14" s="574" t="s">
        <v>608</v>
      </c>
      <c r="F14" s="1240" t="s">
        <v>306</v>
      </c>
      <c r="G14" s="1240"/>
      <c r="H14" s="1240"/>
      <c r="I14" s="1240"/>
      <c r="J14" s="1240"/>
      <c r="K14" s="1240"/>
      <c r="L14" s="1240"/>
      <c r="M14" s="1241"/>
    </row>
    <row r="15" spans="1:13" ht="15.75">
      <c r="A15" s="1290"/>
      <c r="B15" s="1265"/>
      <c r="C15" s="1240" t="s">
        <v>193</v>
      </c>
      <c r="D15" s="1240"/>
      <c r="E15" s="1240"/>
      <c r="F15" s="1240"/>
      <c r="G15" s="1240"/>
      <c r="H15" s="1240"/>
      <c r="I15" s="1240"/>
      <c r="J15" s="1240"/>
      <c r="K15" s="1240"/>
      <c r="L15" s="1240"/>
      <c r="M15" s="1241"/>
    </row>
    <row r="16" spans="1:13" ht="15" customHeight="1">
      <c r="A16" s="1291" t="s">
        <v>48</v>
      </c>
      <c r="B16" s="17" t="s">
        <v>138</v>
      </c>
      <c r="C16" s="1240" t="s">
        <v>253</v>
      </c>
      <c r="D16" s="1240"/>
      <c r="E16" s="1240"/>
      <c r="F16" s="1240"/>
      <c r="G16" s="1240"/>
      <c r="H16" s="1240"/>
      <c r="I16" s="1240"/>
      <c r="J16" s="1240"/>
      <c r="K16" s="1240"/>
      <c r="L16" s="1240"/>
      <c r="M16" s="1241"/>
    </row>
    <row r="17" spans="1:13" ht="91.5" customHeight="1">
      <c r="A17" s="1292"/>
      <c r="B17" s="18" t="s">
        <v>609</v>
      </c>
      <c r="C17" s="1240" t="s">
        <v>694</v>
      </c>
      <c r="D17" s="1240"/>
      <c r="E17" s="1240"/>
      <c r="F17" s="1240"/>
      <c r="G17" s="1240"/>
      <c r="H17" s="1240"/>
      <c r="I17" s="1240"/>
      <c r="J17" s="1240"/>
      <c r="K17" s="1240"/>
      <c r="L17" s="1240"/>
      <c r="M17" s="1241"/>
    </row>
    <row r="18" spans="1:13" ht="15.75">
      <c r="A18" s="1292"/>
      <c r="B18" s="1269" t="s">
        <v>486</v>
      </c>
      <c r="C18" s="10" t="s">
        <v>193</v>
      </c>
      <c r="D18" s="197" t="s">
        <v>193</v>
      </c>
      <c r="E18" s="197" t="s">
        <v>193</v>
      </c>
      <c r="F18" s="197" t="s">
        <v>193</v>
      </c>
      <c r="G18" s="197" t="s">
        <v>193</v>
      </c>
      <c r="H18" s="197" t="s">
        <v>193</v>
      </c>
      <c r="I18" s="197" t="s">
        <v>193</v>
      </c>
      <c r="J18" s="197" t="s">
        <v>193</v>
      </c>
      <c r="K18" s="197" t="s">
        <v>193</v>
      </c>
      <c r="L18" s="197" t="s">
        <v>193</v>
      </c>
      <c r="M18" s="588" t="s">
        <v>193</v>
      </c>
    </row>
    <row r="19" spans="1:13" ht="15.75">
      <c r="A19" s="1292"/>
      <c r="B19" s="1269"/>
      <c r="C19" s="10" t="s">
        <v>193</v>
      </c>
      <c r="D19" s="198" t="s">
        <v>193</v>
      </c>
      <c r="E19" s="197" t="s">
        <v>193</v>
      </c>
      <c r="F19" s="198" t="s">
        <v>193</v>
      </c>
      <c r="G19" s="197" t="s">
        <v>193</v>
      </c>
      <c r="H19" s="198" t="s">
        <v>193</v>
      </c>
      <c r="I19" s="197" t="s">
        <v>193</v>
      </c>
      <c r="J19" s="198" t="s">
        <v>193</v>
      </c>
      <c r="K19" s="197" t="s">
        <v>193</v>
      </c>
      <c r="L19" s="197" t="s">
        <v>193</v>
      </c>
      <c r="M19" s="588" t="s">
        <v>193</v>
      </c>
    </row>
    <row r="20" spans="1:13" ht="31.5">
      <c r="A20" s="1292"/>
      <c r="B20" s="1269"/>
      <c r="C20" s="197" t="s">
        <v>487</v>
      </c>
      <c r="D20" s="196" t="s">
        <v>193</v>
      </c>
      <c r="E20" s="197" t="s">
        <v>488</v>
      </c>
      <c r="F20" s="196" t="s">
        <v>193</v>
      </c>
      <c r="G20" s="197" t="s">
        <v>489</v>
      </c>
      <c r="H20" s="196" t="s">
        <v>193</v>
      </c>
      <c r="I20" s="197" t="s">
        <v>490</v>
      </c>
      <c r="J20" s="196"/>
      <c r="K20" s="197" t="s">
        <v>193</v>
      </c>
      <c r="L20" s="197" t="s">
        <v>193</v>
      </c>
      <c r="M20" s="588" t="s">
        <v>193</v>
      </c>
    </row>
    <row r="21" spans="1:13" ht="31.5">
      <c r="A21" s="1292"/>
      <c r="B21" s="1269"/>
      <c r="C21" s="197" t="s">
        <v>491</v>
      </c>
      <c r="D21" s="196" t="s">
        <v>193</v>
      </c>
      <c r="E21" s="197" t="s">
        <v>492</v>
      </c>
      <c r="F21" s="196" t="s">
        <v>193</v>
      </c>
      <c r="G21" s="197" t="s">
        <v>493</v>
      </c>
      <c r="H21" s="196" t="s">
        <v>193</v>
      </c>
      <c r="I21" s="197" t="s">
        <v>193</v>
      </c>
      <c r="J21" s="197" t="s">
        <v>193</v>
      </c>
      <c r="K21" s="197" t="s">
        <v>193</v>
      </c>
      <c r="L21" s="197" t="s">
        <v>193</v>
      </c>
      <c r="M21" s="588" t="s">
        <v>193</v>
      </c>
    </row>
    <row r="22" spans="1:13" ht="15.75">
      <c r="A22" s="1292"/>
      <c r="B22" s="1269"/>
      <c r="C22" s="197" t="s">
        <v>494</v>
      </c>
      <c r="D22" s="196" t="s">
        <v>193</v>
      </c>
      <c r="E22" s="197" t="s">
        <v>495</v>
      </c>
      <c r="F22" s="196" t="s">
        <v>193</v>
      </c>
      <c r="G22" s="197" t="s">
        <v>193</v>
      </c>
      <c r="H22" s="197" t="s">
        <v>193</v>
      </c>
      <c r="I22" s="197" t="s">
        <v>193</v>
      </c>
      <c r="J22" s="197" t="s">
        <v>193</v>
      </c>
      <c r="K22" s="197" t="s">
        <v>193</v>
      </c>
      <c r="L22" s="197" t="s">
        <v>193</v>
      </c>
      <c r="M22" s="588" t="s">
        <v>193</v>
      </c>
    </row>
    <row r="23" spans="1:13" ht="58.5" customHeight="1">
      <c r="A23" s="1292"/>
      <c r="B23" s="1269"/>
      <c r="C23" s="197" t="s">
        <v>496</v>
      </c>
      <c r="D23" s="196" t="s">
        <v>497</v>
      </c>
      <c r="E23" s="197" t="s">
        <v>498</v>
      </c>
      <c r="F23" s="1236" t="s">
        <v>695</v>
      </c>
      <c r="G23" s="1236"/>
      <c r="H23" s="1236"/>
      <c r="I23" s="1236"/>
      <c r="J23" s="1236"/>
      <c r="K23" s="1236"/>
      <c r="L23" s="1236"/>
      <c r="M23" s="1245"/>
    </row>
    <row r="24" spans="1:13" ht="15.75">
      <c r="A24" s="1292"/>
      <c r="B24" s="1270"/>
      <c r="C24" s="198" t="s">
        <v>193</v>
      </c>
      <c r="D24" s="198" t="s">
        <v>193</v>
      </c>
      <c r="E24" s="198" t="s">
        <v>193</v>
      </c>
      <c r="F24" s="198" t="s">
        <v>193</v>
      </c>
      <c r="G24" s="198" t="s">
        <v>193</v>
      </c>
      <c r="H24" s="198" t="s">
        <v>193</v>
      </c>
      <c r="I24" s="198" t="s">
        <v>193</v>
      </c>
      <c r="J24" s="198" t="s">
        <v>193</v>
      </c>
      <c r="K24" s="198" t="s">
        <v>193</v>
      </c>
      <c r="L24" s="198" t="s">
        <v>193</v>
      </c>
      <c r="M24" s="587" t="s">
        <v>193</v>
      </c>
    </row>
    <row r="25" spans="1:13" ht="15.75">
      <c r="A25" s="1292"/>
      <c r="B25" s="1269" t="s">
        <v>500</v>
      </c>
      <c r="C25" s="197" t="s">
        <v>193</v>
      </c>
      <c r="D25" s="197" t="s">
        <v>193</v>
      </c>
      <c r="E25" s="197" t="s">
        <v>193</v>
      </c>
      <c r="F25" s="197" t="s">
        <v>193</v>
      </c>
      <c r="G25" s="197" t="s">
        <v>193</v>
      </c>
      <c r="H25" s="197" t="s">
        <v>193</v>
      </c>
      <c r="I25" s="197" t="s">
        <v>193</v>
      </c>
      <c r="J25" s="197" t="s">
        <v>193</v>
      </c>
      <c r="K25" s="197" t="s">
        <v>193</v>
      </c>
      <c r="L25" s="10" t="s">
        <v>193</v>
      </c>
      <c r="M25" s="46" t="s">
        <v>193</v>
      </c>
    </row>
    <row r="26" spans="1:13" ht="31.5">
      <c r="A26" s="1292"/>
      <c r="B26" s="1269"/>
      <c r="C26" s="197" t="s">
        <v>501</v>
      </c>
      <c r="D26" s="199" t="s">
        <v>193</v>
      </c>
      <c r="E26" s="197" t="s">
        <v>193</v>
      </c>
      <c r="F26" s="197" t="s">
        <v>502</v>
      </c>
      <c r="G26" s="199" t="s">
        <v>193</v>
      </c>
      <c r="H26" s="197" t="s">
        <v>193</v>
      </c>
      <c r="I26" s="197" t="s">
        <v>503</v>
      </c>
      <c r="J26" s="199" t="s">
        <v>497</v>
      </c>
      <c r="K26" s="197" t="s">
        <v>193</v>
      </c>
      <c r="L26" s="10" t="s">
        <v>193</v>
      </c>
      <c r="M26" s="46" t="s">
        <v>193</v>
      </c>
    </row>
    <row r="27" spans="1:13" ht="31.5">
      <c r="A27" s="1292"/>
      <c r="B27" s="1269"/>
      <c r="C27" s="197" t="s">
        <v>504</v>
      </c>
      <c r="D27" s="200" t="s">
        <v>193</v>
      </c>
      <c r="E27" s="10" t="s">
        <v>193</v>
      </c>
      <c r="F27" s="197" t="s">
        <v>505</v>
      </c>
      <c r="G27" s="196" t="s">
        <v>193</v>
      </c>
      <c r="H27" s="10" t="s">
        <v>193</v>
      </c>
      <c r="I27" s="10" t="s">
        <v>193</v>
      </c>
      <c r="J27" s="10" t="s">
        <v>193</v>
      </c>
      <c r="K27" s="10" t="s">
        <v>193</v>
      </c>
      <c r="L27" s="10" t="s">
        <v>193</v>
      </c>
      <c r="M27" s="46" t="s">
        <v>193</v>
      </c>
    </row>
    <row r="28" spans="1:13" ht="15.75">
      <c r="A28" s="1292"/>
      <c r="B28" s="1270"/>
      <c r="C28" s="198" t="s">
        <v>193</v>
      </c>
      <c r="D28" s="198" t="s">
        <v>193</v>
      </c>
      <c r="E28" s="198" t="s">
        <v>193</v>
      </c>
      <c r="F28" s="198" t="s">
        <v>193</v>
      </c>
      <c r="G28" s="198" t="s">
        <v>193</v>
      </c>
      <c r="H28" s="198" t="s">
        <v>193</v>
      </c>
      <c r="I28" s="198" t="s">
        <v>193</v>
      </c>
      <c r="J28" s="198" t="s">
        <v>193</v>
      </c>
      <c r="K28" s="198" t="s">
        <v>193</v>
      </c>
      <c r="L28" s="15" t="s">
        <v>193</v>
      </c>
      <c r="M28" s="47" t="s">
        <v>193</v>
      </c>
    </row>
    <row r="29" spans="1:13" ht="15.75">
      <c r="A29" s="1292"/>
      <c r="B29" s="13" t="s">
        <v>506</v>
      </c>
      <c r="C29" s="197" t="s">
        <v>193</v>
      </c>
      <c r="D29" s="197" t="s">
        <v>193</v>
      </c>
      <c r="E29" s="197" t="s">
        <v>193</v>
      </c>
      <c r="F29" s="197" t="s">
        <v>193</v>
      </c>
      <c r="G29" s="197" t="s">
        <v>193</v>
      </c>
      <c r="H29" s="197" t="s">
        <v>193</v>
      </c>
      <c r="I29" s="197" t="s">
        <v>193</v>
      </c>
      <c r="J29" s="197" t="s">
        <v>193</v>
      </c>
      <c r="K29" s="197" t="s">
        <v>193</v>
      </c>
      <c r="L29" s="197" t="s">
        <v>193</v>
      </c>
      <c r="M29" s="588" t="s">
        <v>193</v>
      </c>
    </row>
    <row r="30" spans="1:13" ht="15.75">
      <c r="A30" s="1292"/>
      <c r="B30" s="13" t="s">
        <v>193</v>
      </c>
      <c r="C30" s="575" t="s">
        <v>507</v>
      </c>
      <c r="D30" s="179" t="s">
        <v>247</v>
      </c>
      <c r="E30" s="197" t="s">
        <v>193</v>
      </c>
      <c r="F30" s="10" t="s">
        <v>508</v>
      </c>
      <c r="G30" s="199" t="s">
        <v>247</v>
      </c>
      <c r="H30" s="197" t="s">
        <v>193</v>
      </c>
      <c r="I30" s="10" t="s">
        <v>509</v>
      </c>
      <c r="J30" s="203" t="s">
        <v>193</v>
      </c>
      <c r="K30" s="52" t="s">
        <v>193</v>
      </c>
      <c r="L30" s="580" t="s">
        <v>193</v>
      </c>
      <c r="M30" s="588" t="s">
        <v>193</v>
      </c>
    </row>
    <row r="31" spans="1:13" ht="15.75">
      <c r="A31" s="1292"/>
      <c r="B31" s="9" t="s">
        <v>193</v>
      </c>
      <c r="C31" s="198" t="s">
        <v>193</v>
      </c>
      <c r="D31" s="198" t="s">
        <v>193</v>
      </c>
      <c r="E31" s="198" t="s">
        <v>193</v>
      </c>
      <c r="F31" s="198" t="s">
        <v>193</v>
      </c>
      <c r="G31" s="198" t="s">
        <v>193</v>
      </c>
      <c r="H31" s="198" t="s">
        <v>193</v>
      </c>
      <c r="I31" s="198" t="s">
        <v>193</v>
      </c>
      <c r="J31" s="198" t="s">
        <v>193</v>
      </c>
      <c r="K31" s="198" t="s">
        <v>193</v>
      </c>
      <c r="L31" s="198" t="s">
        <v>193</v>
      </c>
      <c r="M31" s="587" t="s">
        <v>193</v>
      </c>
    </row>
    <row r="32" spans="1:13" ht="15.75">
      <c r="A32" s="1292"/>
      <c r="B32" s="1269" t="s">
        <v>511</v>
      </c>
      <c r="C32" s="201" t="s">
        <v>193</v>
      </c>
      <c r="D32" s="201" t="s">
        <v>193</v>
      </c>
      <c r="E32" s="201" t="s">
        <v>193</v>
      </c>
      <c r="F32" s="201" t="s">
        <v>193</v>
      </c>
      <c r="G32" s="201" t="s">
        <v>193</v>
      </c>
      <c r="H32" s="201" t="s">
        <v>193</v>
      </c>
      <c r="I32" s="201" t="s">
        <v>193</v>
      </c>
      <c r="J32" s="201" t="s">
        <v>193</v>
      </c>
      <c r="K32" s="201" t="s">
        <v>193</v>
      </c>
      <c r="L32" s="10" t="s">
        <v>193</v>
      </c>
      <c r="M32" s="46" t="s">
        <v>193</v>
      </c>
    </row>
    <row r="33" spans="1:13" ht="15.75">
      <c r="A33" s="1292"/>
      <c r="B33" s="1269"/>
      <c r="C33" s="197" t="s">
        <v>512</v>
      </c>
      <c r="D33" s="576">
        <v>2023</v>
      </c>
      <c r="E33" s="201" t="s">
        <v>193</v>
      </c>
      <c r="F33" s="197" t="s">
        <v>513</v>
      </c>
      <c r="G33" s="577">
        <v>2032</v>
      </c>
      <c r="H33" s="201" t="s">
        <v>193</v>
      </c>
      <c r="I33" s="10" t="s">
        <v>193</v>
      </c>
      <c r="J33" s="201" t="s">
        <v>193</v>
      </c>
      <c r="K33" s="201" t="s">
        <v>193</v>
      </c>
      <c r="L33" s="10" t="s">
        <v>193</v>
      </c>
      <c r="M33" s="46" t="s">
        <v>193</v>
      </c>
    </row>
    <row r="34" spans="1:13" ht="15.75">
      <c r="A34" s="1292"/>
      <c r="B34" s="1270"/>
      <c r="C34" s="198" t="s">
        <v>193</v>
      </c>
      <c r="D34" s="198" t="s">
        <v>193</v>
      </c>
      <c r="E34" s="578" t="s">
        <v>193</v>
      </c>
      <c r="F34" s="198" t="s">
        <v>193</v>
      </c>
      <c r="G34" s="578" t="s">
        <v>193</v>
      </c>
      <c r="H34" s="578" t="s">
        <v>193</v>
      </c>
      <c r="I34" s="15" t="s">
        <v>193</v>
      </c>
      <c r="J34" s="578" t="s">
        <v>193</v>
      </c>
      <c r="K34" s="578" t="s">
        <v>193</v>
      </c>
      <c r="L34" s="15" t="s">
        <v>193</v>
      </c>
      <c r="M34" s="47" t="s">
        <v>193</v>
      </c>
    </row>
    <row r="35" spans="1:13" ht="15.75">
      <c r="A35" s="1292"/>
      <c r="B35" s="1269" t="s">
        <v>514</v>
      </c>
      <c r="C35" s="197" t="s">
        <v>193</v>
      </c>
      <c r="D35" s="197" t="s">
        <v>193</v>
      </c>
      <c r="E35" s="197" t="s">
        <v>193</v>
      </c>
      <c r="F35" s="197" t="s">
        <v>193</v>
      </c>
      <c r="G35" s="197" t="s">
        <v>193</v>
      </c>
      <c r="H35" s="197" t="s">
        <v>193</v>
      </c>
      <c r="I35" s="197" t="s">
        <v>193</v>
      </c>
      <c r="J35" s="197" t="s">
        <v>193</v>
      </c>
      <c r="K35" s="197" t="s">
        <v>193</v>
      </c>
      <c r="L35" s="197" t="s">
        <v>193</v>
      </c>
      <c r="M35" s="588" t="s">
        <v>193</v>
      </c>
    </row>
    <row r="36" spans="1:13" ht="15.75">
      <c r="A36" s="1292"/>
      <c r="B36" s="1269"/>
      <c r="C36" s="197" t="s">
        <v>193</v>
      </c>
      <c r="D36" s="197" t="s">
        <v>515</v>
      </c>
      <c r="E36" s="197" t="s">
        <v>193</v>
      </c>
      <c r="F36" s="197" t="s">
        <v>516</v>
      </c>
      <c r="G36" s="197" t="s">
        <v>193</v>
      </c>
      <c r="H36" s="10" t="s">
        <v>517</v>
      </c>
      <c r="I36" s="10" t="s">
        <v>193</v>
      </c>
      <c r="J36" s="10" t="s">
        <v>518</v>
      </c>
      <c r="K36" s="197" t="s">
        <v>193</v>
      </c>
      <c r="L36" s="197" t="s">
        <v>519</v>
      </c>
      <c r="M36" s="588" t="s">
        <v>193</v>
      </c>
    </row>
    <row r="37" spans="1:13" ht="15.75">
      <c r="A37" s="1292"/>
      <c r="B37" s="1269"/>
      <c r="C37" s="197" t="s">
        <v>193</v>
      </c>
      <c r="D37" s="116">
        <v>200</v>
      </c>
      <c r="E37" s="580" t="s">
        <v>193</v>
      </c>
      <c r="F37" s="116">
        <v>200</v>
      </c>
      <c r="G37" s="580" t="s">
        <v>193</v>
      </c>
      <c r="H37" s="116">
        <v>200</v>
      </c>
      <c r="I37" s="580" t="s">
        <v>193</v>
      </c>
      <c r="J37" s="116">
        <v>200</v>
      </c>
      <c r="K37" s="580" t="s">
        <v>193</v>
      </c>
      <c r="L37" s="116">
        <v>200</v>
      </c>
      <c r="M37" s="589" t="s">
        <v>193</v>
      </c>
    </row>
    <row r="38" spans="1:13" ht="15.75">
      <c r="A38" s="1292"/>
      <c r="B38" s="1269"/>
      <c r="C38" s="197" t="s">
        <v>193</v>
      </c>
      <c r="D38" s="197" t="s">
        <v>520</v>
      </c>
      <c r="E38" s="197" t="s">
        <v>193</v>
      </c>
      <c r="F38" s="197" t="s">
        <v>521</v>
      </c>
      <c r="G38" s="197" t="s">
        <v>193</v>
      </c>
      <c r="H38" s="10" t="s">
        <v>522</v>
      </c>
      <c r="I38" s="10" t="s">
        <v>193</v>
      </c>
      <c r="J38" s="10" t="s">
        <v>523</v>
      </c>
      <c r="K38" s="197" t="s">
        <v>193</v>
      </c>
      <c r="L38" s="197" t="s">
        <v>524</v>
      </c>
      <c r="M38" s="588" t="s">
        <v>193</v>
      </c>
    </row>
    <row r="39" spans="1:13" ht="15.75">
      <c r="A39" s="1292"/>
      <c r="B39" s="1269"/>
      <c r="C39" s="197" t="s">
        <v>193</v>
      </c>
      <c r="D39" s="116">
        <v>200</v>
      </c>
      <c r="E39" s="580" t="s">
        <v>193</v>
      </c>
      <c r="F39" s="116">
        <v>200</v>
      </c>
      <c r="G39" s="580" t="s">
        <v>193</v>
      </c>
      <c r="H39" s="116">
        <v>200</v>
      </c>
      <c r="I39" s="580" t="s">
        <v>193</v>
      </c>
      <c r="J39" s="116">
        <v>200</v>
      </c>
      <c r="K39" s="580" t="s">
        <v>193</v>
      </c>
      <c r="L39" s="116">
        <v>200</v>
      </c>
      <c r="M39" s="589" t="s">
        <v>193</v>
      </c>
    </row>
    <row r="40" spans="1:13" ht="15.75">
      <c r="A40" s="1292"/>
      <c r="B40" s="1269"/>
      <c r="C40" s="197" t="s">
        <v>193</v>
      </c>
      <c r="D40" s="197" t="s">
        <v>525</v>
      </c>
      <c r="E40" s="197" t="s">
        <v>193</v>
      </c>
      <c r="F40" s="197" t="s">
        <v>526</v>
      </c>
      <c r="G40" s="197" t="s">
        <v>193</v>
      </c>
      <c r="H40" s="10" t="s">
        <v>527</v>
      </c>
      <c r="I40" s="10" t="s">
        <v>193</v>
      </c>
      <c r="J40" s="10" t="s">
        <v>528</v>
      </c>
      <c r="K40" s="197" t="s">
        <v>193</v>
      </c>
      <c r="L40" s="197" t="s">
        <v>529</v>
      </c>
      <c r="M40" s="588" t="s">
        <v>193</v>
      </c>
    </row>
    <row r="41" spans="1:13" ht="15.75">
      <c r="A41" s="1292"/>
      <c r="B41" s="1269"/>
      <c r="C41" s="197" t="s">
        <v>193</v>
      </c>
      <c r="D41" s="203" t="s">
        <v>193</v>
      </c>
      <c r="E41" s="580" t="s">
        <v>193</v>
      </c>
      <c r="F41" s="52" t="s">
        <v>193</v>
      </c>
      <c r="G41" s="580" t="s">
        <v>193</v>
      </c>
      <c r="H41" s="52" t="s">
        <v>193</v>
      </c>
      <c r="I41" s="580" t="s">
        <v>193</v>
      </c>
      <c r="J41" s="52" t="s">
        <v>193</v>
      </c>
      <c r="K41" s="580" t="s">
        <v>193</v>
      </c>
      <c r="L41" s="52" t="s">
        <v>193</v>
      </c>
      <c r="M41" s="589" t="s">
        <v>193</v>
      </c>
    </row>
    <row r="42" spans="1:13" ht="15.75">
      <c r="A42" s="1292"/>
      <c r="B42" s="1269"/>
      <c r="C42" s="197" t="s">
        <v>193</v>
      </c>
      <c r="D42" s="198" t="s">
        <v>529</v>
      </c>
      <c r="E42" s="198" t="s">
        <v>193</v>
      </c>
      <c r="F42" s="198" t="s">
        <v>530</v>
      </c>
      <c r="G42" s="198" t="s">
        <v>193</v>
      </c>
      <c r="H42" s="197" t="s">
        <v>193</v>
      </c>
      <c r="I42" s="197" t="s">
        <v>193</v>
      </c>
      <c r="J42" s="197" t="s">
        <v>193</v>
      </c>
      <c r="K42" s="197" t="s">
        <v>193</v>
      </c>
      <c r="L42" s="197" t="s">
        <v>193</v>
      </c>
      <c r="M42" s="588" t="s">
        <v>193</v>
      </c>
    </row>
    <row r="43" spans="1:13" ht="15" customHeight="1">
      <c r="A43" s="1292"/>
      <c r="B43" s="1269"/>
      <c r="C43" s="197" t="s">
        <v>193</v>
      </c>
      <c r="D43" s="586" t="s">
        <v>193</v>
      </c>
      <c r="E43" s="585" t="s">
        <v>193</v>
      </c>
      <c r="F43" s="1301">
        <v>1</v>
      </c>
      <c r="G43" s="1300"/>
      <c r="H43" s="1286" t="s">
        <v>193</v>
      </c>
      <c r="I43" s="1286"/>
      <c r="J43" s="197" t="s">
        <v>193</v>
      </c>
      <c r="K43" s="197" t="s">
        <v>193</v>
      </c>
      <c r="L43" s="197" t="s">
        <v>193</v>
      </c>
      <c r="M43" s="588" t="s">
        <v>193</v>
      </c>
    </row>
    <row r="44" spans="1:13" ht="15.75">
      <c r="A44" s="1292"/>
      <c r="B44" s="1269"/>
      <c r="C44" s="198" t="s">
        <v>193</v>
      </c>
      <c r="D44" s="198" t="s">
        <v>193</v>
      </c>
      <c r="E44" s="198" t="s">
        <v>193</v>
      </c>
      <c r="F44" s="198" t="s">
        <v>193</v>
      </c>
      <c r="G44" s="198" t="s">
        <v>193</v>
      </c>
      <c r="H44" s="198" t="s">
        <v>193</v>
      </c>
      <c r="I44" s="198" t="s">
        <v>193</v>
      </c>
      <c r="J44" s="198" t="s">
        <v>193</v>
      </c>
      <c r="K44" s="198" t="s">
        <v>193</v>
      </c>
      <c r="L44" s="198" t="s">
        <v>193</v>
      </c>
      <c r="M44" s="587" t="s">
        <v>193</v>
      </c>
    </row>
    <row r="45" spans="1:13" ht="15.75">
      <c r="A45" s="1292"/>
      <c r="B45" s="1268" t="s">
        <v>531</v>
      </c>
      <c r="C45" s="197" t="s">
        <v>193</v>
      </c>
      <c r="D45" s="197" t="s">
        <v>193</v>
      </c>
      <c r="E45" s="197" t="s">
        <v>193</v>
      </c>
      <c r="F45" s="197" t="s">
        <v>193</v>
      </c>
      <c r="G45" s="197" t="s">
        <v>193</v>
      </c>
      <c r="H45" s="197" t="s">
        <v>193</v>
      </c>
      <c r="I45" s="197" t="s">
        <v>193</v>
      </c>
      <c r="J45" s="197" t="s">
        <v>193</v>
      </c>
      <c r="K45" s="197" t="s">
        <v>193</v>
      </c>
      <c r="L45" s="10" t="s">
        <v>193</v>
      </c>
      <c r="M45" s="46" t="s">
        <v>193</v>
      </c>
    </row>
    <row r="46" spans="1:13" ht="15" customHeight="1">
      <c r="A46" s="1292"/>
      <c r="B46" s="1269"/>
      <c r="C46" s="10" t="s">
        <v>193</v>
      </c>
      <c r="D46" s="197" t="s">
        <v>532</v>
      </c>
      <c r="E46" s="198" t="s">
        <v>533</v>
      </c>
      <c r="F46" s="1273" t="s">
        <v>534</v>
      </c>
      <c r="G46" s="1274" t="s">
        <v>193</v>
      </c>
      <c r="H46" s="1275"/>
      <c r="I46" s="1275"/>
      <c r="J46" s="1276"/>
      <c r="K46" s="197" t="s">
        <v>498</v>
      </c>
      <c r="L46" s="1246" t="s">
        <v>193</v>
      </c>
      <c r="M46" s="1247"/>
    </row>
    <row r="47" spans="1:13" ht="15.75">
      <c r="A47" s="1292"/>
      <c r="B47" s="1269"/>
      <c r="C47" s="10" t="s">
        <v>193</v>
      </c>
      <c r="D47" s="507" t="s">
        <v>193</v>
      </c>
      <c r="E47" s="585" t="s">
        <v>624</v>
      </c>
      <c r="F47" s="1273"/>
      <c r="G47" s="1277"/>
      <c r="H47" s="1235"/>
      <c r="I47" s="1235"/>
      <c r="J47" s="1278"/>
      <c r="K47" s="10" t="s">
        <v>193</v>
      </c>
      <c r="L47" s="1248"/>
      <c r="M47" s="1249"/>
    </row>
    <row r="48" spans="1:13" ht="15.75">
      <c r="A48" s="1292"/>
      <c r="B48" s="1270"/>
      <c r="C48" s="15" t="s">
        <v>193</v>
      </c>
      <c r="D48" s="15" t="s">
        <v>193</v>
      </c>
      <c r="E48" s="15" t="s">
        <v>193</v>
      </c>
      <c r="F48" s="15" t="s">
        <v>193</v>
      </c>
      <c r="G48" s="15" t="s">
        <v>193</v>
      </c>
      <c r="H48" s="15" t="s">
        <v>193</v>
      </c>
      <c r="I48" s="15" t="s">
        <v>193</v>
      </c>
      <c r="J48" s="15" t="s">
        <v>193</v>
      </c>
      <c r="K48" s="15" t="s">
        <v>193</v>
      </c>
      <c r="L48" s="10" t="s">
        <v>193</v>
      </c>
      <c r="M48" s="46" t="s">
        <v>193</v>
      </c>
    </row>
    <row r="49" spans="1:13" ht="84.75" customHeight="1">
      <c r="A49" s="1292"/>
      <c r="B49" s="9" t="s">
        <v>536</v>
      </c>
      <c r="C49" s="1071" t="s">
        <v>696</v>
      </c>
      <c r="D49" s="1037"/>
      <c r="E49" s="1037"/>
      <c r="F49" s="1037"/>
      <c r="G49" s="1037"/>
      <c r="H49" s="1037"/>
      <c r="I49" s="1037"/>
      <c r="J49" s="1037"/>
      <c r="K49" s="1037"/>
      <c r="L49" s="1037"/>
      <c r="M49" s="1038"/>
    </row>
    <row r="50" spans="1:13" ht="54.95" customHeight="1">
      <c r="A50" s="1292"/>
      <c r="B50" s="18" t="s">
        <v>538</v>
      </c>
      <c r="C50" s="1036" t="s">
        <v>697</v>
      </c>
      <c r="D50" s="1037"/>
      <c r="E50" s="1037"/>
      <c r="F50" s="1037"/>
      <c r="G50" s="1037"/>
      <c r="H50" s="1037"/>
      <c r="I50" s="1037"/>
      <c r="J50" s="1037"/>
      <c r="K50" s="1037"/>
      <c r="L50" s="1037"/>
      <c r="M50" s="1038"/>
    </row>
    <row r="51" spans="1:13" ht="15.75">
      <c r="A51" s="1292"/>
      <c r="B51" s="18" t="s">
        <v>540</v>
      </c>
      <c r="C51" s="70">
        <v>60</v>
      </c>
      <c r="D51" s="71"/>
      <c r="E51" s="71"/>
      <c r="F51" s="71"/>
      <c r="G51" s="71"/>
      <c r="H51" s="71"/>
      <c r="I51" s="71"/>
      <c r="J51" s="71"/>
      <c r="K51" s="71"/>
      <c r="L51" s="71"/>
      <c r="M51" s="144"/>
    </row>
    <row r="52" spans="1:13" ht="15.75">
      <c r="A52" s="1292"/>
      <c r="B52" s="18" t="s">
        <v>541</v>
      </c>
      <c r="C52" s="198" t="s">
        <v>193</v>
      </c>
      <c r="D52" s="198" t="s">
        <v>193</v>
      </c>
      <c r="E52" s="198" t="s">
        <v>193</v>
      </c>
      <c r="F52" s="198" t="s">
        <v>193</v>
      </c>
      <c r="G52" s="198" t="s">
        <v>193</v>
      </c>
      <c r="H52" s="198" t="s">
        <v>193</v>
      </c>
      <c r="I52" s="198" t="s">
        <v>193</v>
      </c>
      <c r="J52" s="198" t="s">
        <v>193</v>
      </c>
      <c r="K52" s="198" t="s">
        <v>193</v>
      </c>
      <c r="L52" s="198" t="s">
        <v>193</v>
      </c>
      <c r="M52" s="587" t="s">
        <v>193</v>
      </c>
    </row>
    <row r="53" spans="1:13" ht="15" customHeight="1">
      <c r="A53" s="1293" t="s">
        <v>60</v>
      </c>
      <c r="B53" s="38" t="s">
        <v>542</v>
      </c>
      <c r="C53" s="1039" t="s">
        <v>680</v>
      </c>
      <c r="D53" s="1040"/>
      <c r="E53" s="1040"/>
      <c r="F53" s="1040"/>
      <c r="G53" s="1040"/>
      <c r="H53" s="1040"/>
      <c r="I53" s="1040"/>
      <c r="J53" s="1040"/>
      <c r="K53" s="1040"/>
      <c r="L53" s="1040"/>
      <c r="M53" s="1041"/>
    </row>
    <row r="54" spans="1:13" ht="15" customHeight="1">
      <c r="A54" s="1294"/>
      <c r="B54" s="38" t="s">
        <v>544</v>
      </c>
      <c r="C54" s="1039" t="s">
        <v>665</v>
      </c>
      <c r="D54" s="1040"/>
      <c r="E54" s="1040"/>
      <c r="F54" s="1040"/>
      <c r="G54" s="1040"/>
      <c r="H54" s="1040"/>
      <c r="I54" s="1040"/>
      <c r="J54" s="1040"/>
      <c r="K54" s="1040"/>
      <c r="L54" s="1040"/>
      <c r="M54" s="1041"/>
    </row>
    <row r="55" spans="1:13" ht="15" customHeight="1">
      <c r="A55" s="1294"/>
      <c r="B55" s="38" t="s">
        <v>546</v>
      </c>
      <c r="C55" s="1039" t="s">
        <v>698</v>
      </c>
      <c r="D55" s="1040"/>
      <c r="E55" s="1040"/>
      <c r="F55" s="1040"/>
      <c r="G55" s="1040"/>
      <c r="H55" s="1040"/>
      <c r="I55" s="1040"/>
      <c r="J55" s="1040"/>
      <c r="K55" s="1040"/>
      <c r="L55" s="1040"/>
      <c r="M55" s="1041"/>
    </row>
    <row r="56" spans="1:13" ht="15" customHeight="1">
      <c r="A56" s="1294"/>
      <c r="B56" s="38" t="s">
        <v>548</v>
      </c>
      <c r="C56" s="1039" t="s">
        <v>667</v>
      </c>
      <c r="D56" s="1040"/>
      <c r="E56" s="1040"/>
      <c r="F56" s="1040"/>
      <c r="G56" s="1040"/>
      <c r="H56" s="1040"/>
      <c r="I56" s="1040"/>
      <c r="J56" s="1040"/>
      <c r="K56" s="1040"/>
      <c r="L56" s="1040"/>
      <c r="M56" s="1041"/>
    </row>
    <row r="57" spans="1:13" ht="15" customHeight="1">
      <c r="A57" s="1294"/>
      <c r="B57" s="38" t="s">
        <v>550</v>
      </c>
      <c r="C57" s="1042" t="s">
        <v>259</v>
      </c>
      <c r="D57" s="1040"/>
      <c r="E57" s="1040"/>
      <c r="F57" s="1040"/>
      <c r="G57" s="1040"/>
      <c r="H57" s="1040"/>
      <c r="I57" s="1040"/>
      <c r="J57" s="1040"/>
      <c r="K57" s="1040"/>
      <c r="L57" s="1040"/>
      <c r="M57" s="1041"/>
    </row>
    <row r="58" spans="1:13" ht="15" customHeight="1">
      <c r="A58" s="1295"/>
      <c r="B58" s="38" t="s">
        <v>551</v>
      </c>
      <c r="C58" s="1039"/>
      <c r="D58" s="1040"/>
      <c r="E58" s="1040"/>
      <c r="F58" s="1040"/>
      <c r="G58" s="1040"/>
      <c r="H58" s="1040"/>
      <c r="I58" s="1040"/>
      <c r="J58" s="1040"/>
      <c r="K58" s="1040"/>
      <c r="L58" s="1040"/>
      <c r="M58" s="1041"/>
    </row>
    <row r="59" spans="1:13" ht="15" customHeight="1">
      <c r="A59" s="1293" t="s">
        <v>552</v>
      </c>
      <c r="B59" s="39" t="s">
        <v>553</v>
      </c>
      <c r="C59" s="1039" t="s">
        <v>668</v>
      </c>
      <c r="D59" s="1040"/>
      <c r="E59" s="1040"/>
      <c r="F59" s="1040"/>
      <c r="G59" s="1040"/>
      <c r="H59" s="1040"/>
      <c r="I59" s="1040"/>
      <c r="J59" s="1040"/>
      <c r="K59" s="1040"/>
      <c r="L59" s="1040"/>
      <c r="M59" s="1041"/>
    </row>
    <row r="60" spans="1:13" ht="15" customHeight="1">
      <c r="A60" s="1294"/>
      <c r="B60" s="39" t="s">
        <v>555</v>
      </c>
      <c r="C60" s="1039" t="s">
        <v>669</v>
      </c>
      <c r="D60" s="1040"/>
      <c r="E60" s="1040"/>
      <c r="F60" s="1040"/>
      <c r="G60" s="1040"/>
      <c r="H60" s="1040"/>
      <c r="I60" s="1040"/>
      <c r="J60" s="1040"/>
      <c r="K60" s="1040"/>
      <c r="L60" s="1040"/>
      <c r="M60" s="1041"/>
    </row>
    <row r="61" spans="1:13" ht="15" customHeight="1">
      <c r="A61" s="1294"/>
      <c r="B61" s="40" t="s">
        <v>154</v>
      </c>
      <c r="C61" s="1039" t="s">
        <v>698</v>
      </c>
      <c r="D61" s="1040"/>
      <c r="E61" s="1040"/>
      <c r="F61" s="1040"/>
      <c r="G61" s="1040"/>
      <c r="H61" s="1040"/>
      <c r="I61" s="1040"/>
      <c r="J61" s="1040"/>
      <c r="K61" s="1040"/>
      <c r="L61" s="1040"/>
      <c r="M61" s="1041"/>
    </row>
    <row r="62" spans="1:13" ht="15" customHeight="1">
      <c r="A62" s="613" t="s">
        <v>64</v>
      </c>
      <c r="B62" s="42" t="s">
        <v>193</v>
      </c>
      <c r="C62" s="1287" t="s">
        <v>193</v>
      </c>
      <c r="D62" s="1287"/>
      <c r="E62" s="1287"/>
      <c r="F62" s="1287"/>
      <c r="G62" s="1287"/>
      <c r="H62" s="1287"/>
      <c r="I62" s="1287"/>
      <c r="J62" s="1287"/>
      <c r="K62" s="1287"/>
      <c r="L62" s="1287"/>
      <c r="M62" s="1288"/>
    </row>
  </sheetData>
  <mergeCells count="51">
    <mergeCell ref="C62:M62"/>
    <mergeCell ref="A2:A15"/>
    <mergeCell ref="A16:A52"/>
    <mergeCell ref="A53:A58"/>
    <mergeCell ref="A59:A61"/>
    <mergeCell ref="B8:B10"/>
    <mergeCell ref="B14:B15"/>
    <mergeCell ref="B18:B24"/>
    <mergeCell ref="B25:B28"/>
    <mergeCell ref="B32:B34"/>
    <mergeCell ref="B35:B44"/>
    <mergeCell ref="B45:B48"/>
    <mergeCell ref="F46:F47"/>
    <mergeCell ref="G46:J47"/>
    <mergeCell ref="L46:M47"/>
    <mergeCell ref="C57:M57"/>
    <mergeCell ref="C58:M58"/>
    <mergeCell ref="C59:M59"/>
    <mergeCell ref="C60:M60"/>
    <mergeCell ref="C61:M61"/>
    <mergeCell ref="C50:M50"/>
    <mergeCell ref="C53:M53"/>
    <mergeCell ref="C54:M54"/>
    <mergeCell ref="C55:M55"/>
    <mergeCell ref="C56:M56"/>
    <mergeCell ref="C17:M17"/>
    <mergeCell ref="F23:M23"/>
    <mergeCell ref="F43:G43"/>
    <mergeCell ref="H43:I43"/>
    <mergeCell ref="C49:M49"/>
    <mergeCell ref="C13:M13"/>
    <mergeCell ref="C14:D14"/>
    <mergeCell ref="F14:M14"/>
    <mergeCell ref="C15:M15"/>
    <mergeCell ref="C16:M16"/>
    <mergeCell ref="C10:D10"/>
    <mergeCell ref="F10:G10"/>
    <mergeCell ref="I10:J10"/>
    <mergeCell ref="C11:M11"/>
    <mergeCell ref="C12:M12"/>
    <mergeCell ref="C6:M6"/>
    <mergeCell ref="C7:G7"/>
    <mergeCell ref="I7:M7"/>
    <mergeCell ref="C9:D9"/>
    <mergeCell ref="F9:G9"/>
    <mergeCell ref="I9:J9"/>
    <mergeCell ref="C2:M2"/>
    <mergeCell ref="C3:M3"/>
    <mergeCell ref="C4:E4"/>
    <mergeCell ref="F4:G4"/>
    <mergeCell ref="C5:M5"/>
  </mergeCells>
  <hyperlinks>
    <hyperlink ref="C57" r:id="rId1"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62"/>
  <sheetViews>
    <sheetView workbookViewId="0">
      <selection activeCell="C13" sqref="C13:M13"/>
    </sheetView>
  </sheetViews>
  <sheetFormatPr baseColWidth="10" defaultColWidth="11.42578125" defaultRowHeight="15.75"/>
  <cols>
    <col min="1" max="1" width="25.140625" style="56" customWidth="1"/>
    <col min="2" max="2" width="39.140625" style="57" customWidth="1"/>
    <col min="3" max="6" width="11.42578125" style="56"/>
    <col min="7" max="7" width="23.28515625" style="56" customWidth="1"/>
    <col min="8" max="16384" width="11.42578125" style="56"/>
  </cols>
  <sheetData>
    <row r="1" spans="1:15">
      <c r="A1" s="58"/>
      <c r="B1" s="4" t="s">
        <v>699</v>
      </c>
      <c r="C1" s="5"/>
      <c r="D1" s="5"/>
      <c r="E1" s="5"/>
      <c r="F1" s="5"/>
      <c r="G1" s="5"/>
      <c r="H1" s="5"/>
      <c r="I1" s="5"/>
      <c r="J1" s="5"/>
      <c r="K1" s="5"/>
      <c r="L1" s="5"/>
      <c r="M1" s="43"/>
    </row>
    <row r="2" spans="1:15" ht="45" customHeight="1">
      <c r="A2" s="1049" t="s">
        <v>470</v>
      </c>
      <c r="B2" s="59" t="s">
        <v>471</v>
      </c>
      <c r="C2" s="1008" t="str">
        <f>+'Plan de Acción'!Z33</f>
        <v>Porcentaje de Implementación de un  modelo de operación que integre procesos públicos y privados de formación y prevención en ciberseguridad y protección de datos</v>
      </c>
      <c r="D2" s="1009"/>
      <c r="E2" s="1009"/>
      <c r="F2" s="1009"/>
      <c r="G2" s="1009"/>
      <c r="H2" s="1009"/>
      <c r="I2" s="1009"/>
      <c r="J2" s="1009"/>
      <c r="K2" s="1009"/>
      <c r="L2" s="1009"/>
      <c r="M2" s="1010"/>
    </row>
    <row r="3" spans="1:15" ht="31.5">
      <c r="A3" s="1050"/>
      <c r="B3" s="60" t="s">
        <v>600</v>
      </c>
      <c r="C3" s="1067" t="s">
        <v>700</v>
      </c>
      <c r="D3" s="1069"/>
      <c r="E3" s="1069"/>
      <c r="F3" s="1069"/>
      <c r="G3" s="1069"/>
      <c r="H3" s="1069"/>
      <c r="I3" s="1069"/>
      <c r="J3" s="1069"/>
      <c r="K3" s="1069"/>
      <c r="L3" s="1069"/>
      <c r="M3" s="1070"/>
    </row>
    <row r="4" spans="1:15" ht="43.5" customHeight="1">
      <c r="A4" s="1050"/>
      <c r="B4" s="61" t="s">
        <v>150</v>
      </c>
      <c r="C4" s="1039" t="str">
        <f>+'Plan de Acción'!AG33</f>
        <v>Si</v>
      </c>
      <c r="D4" s="1040"/>
      <c r="E4" s="1210"/>
      <c r="F4" s="1144" t="s">
        <v>151</v>
      </c>
      <c r="G4" s="1145"/>
      <c r="H4" s="606">
        <f>+'Plan de Acción'!AH33</f>
        <v>469</v>
      </c>
      <c r="I4" s="44"/>
      <c r="J4" s="44"/>
      <c r="K4" s="44"/>
      <c r="L4" s="44"/>
      <c r="M4" s="139"/>
    </row>
    <row r="5" spans="1:15" ht="33" customHeight="1">
      <c r="A5" s="1050"/>
      <c r="B5" s="61" t="s">
        <v>475</v>
      </c>
      <c r="C5" s="1067" t="s">
        <v>476</v>
      </c>
      <c r="D5" s="1069"/>
      <c r="E5" s="1069"/>
      <c r="F5" s="1069"/>
      <c r="G5" s="1069"/>
      <c r="H5" s="1069"/>
      <c r="I5" s="1069"/>
      <c r="J5" s="1069"/>
      <c r="K5" s="1069"/>
      <c r="L5" s="1069"/>
      <c r="M5" s="1070"/>
    </row>
    <row r="6" spans="1:15">
      <c r="A6" s="1050"/>
      <c r="B6" s="61" t="s">
        <v>477</v>
      </c>
      <c r="C6" s="1017" t="s">
        <v>478</v>
      </c>
      <c r="D6" s="1018"/>
      <c r="E6" s="1018"/>
      <c r="F6" s="1018"/>
      <c r="G6" s="1018"/>
      <c r="H6" s="1018"/>
      <c r="I6" s="1018"/>
      <c r="J6" s="1018"/>
      <c r="K6" s="1018"/>
      <c r="L6" s="1018"/>
      <c r="M6" s="1019"/>
    </row>
    <row r="7" spans="1:15" ht="17.100000000000001" customHeight="1">
      <c r="A7" s="1050"/>
      <c r="B7" s="60" t="s">
        <v>479</v>
      </c>
      <c r="C7" s="1020" t="str">
        <f>+'Plan de Acción'!CM26</f>
        <v>Gestión Pública</v>
      </c>
      <c r="D7" s="1021"/>
      <c r="E7" s="63"/>
      <c r="F7" s="63"/>
      <c r="G7" s="64"/>
      <c r="H7" s="65" t="s">
        <v>154</v>
      </c>
      <c r="I7" s="1146" t="s">
        <v>701</v>
      </c>
      <c r="J7" s="1021"/>
      <c r="K7" s="1021"/>
      <c r="L7" s="1021"/>
      <c r="M7" s="1147"/>
    </row>
    <row r="8" spans="1:15">
      <c r="A8" s="1050"/>
      <c r="B8" s="1135" t="s">
        <v>481</v>
      </c>
      <c r="C8" s="66"/>
      <c r="D8" s="67"/>
      <c r="E8" s="67"/>
      <c r="F8" s="67"/>
      <c r="G8" s="67"/>
      <c r="H8" s="67"/>
      <c r="I8" s="67"/>
      <c r="J8" s="67"/>
      <c r="K8" s="67"/>
      <c r="L8" s="140"/>
      <c r="M8" s="141"/>
    </row>
    <row r="9" spans="1:15" ht="46.5" customHeight="1">
      <c r="A9" s="1050"/>
      <c r="B9" s="1136"/>
      <c r="C9" s="1302" t="s">
        <v>277</v>
      </c>
      <c r="D9" s="1303"/>
      <c r="E9" s="69"/>
      <c r="F9" s="1303"/>
      <c r="G9" s="1303"/>
      <c r="H9" s="69"/>
      <c r="I9" s="1026"/>
      <c r="J9" s="1026"/>
      <c r="K9" s="69"/>
      <c r="L9" s="94"/>
      <c r="M9" s="142"/>
    </row>
    <row r="10" spans="1:15">
      <c r="A10" s="1050"/>
      <c r="B10" s="1137"/>
      <c r="C10" s="1025" t="s">
        <v>482</v>
      </c>
      <c r="D10" s="1026"/>
      <c r="E10" s="68"/>
      <c r="F10" s="1026" t="s">
        <v>482</v>
      </c>
      <c r="G10" s="1026"/>
      <c r="H10" s="68"/>
      <c r="I10" s="1026" t="s">
        <v>482</v>
      </c>
      <c r="J10" s="1026"/>
      <c r="K10" s="68"/>
      <c r="L10" s="131"/>
      <c r="M10" s="143"/>
    </row>
    <row r="11" spans="1:15" ht="111.95" customHeight="1">
      <c r="A11" s="1050"/>
      <c r="B11" s="60" t="s">
        <v>483</v>
      </c>
      <c r="C11" s="1036" t="s">
        <v>702</v>
      </c>
      <c r="D11" s="1037"/>
      <c r="E11" s="1037"/>
      <c r="F11" s="1037"/>
      <c r="G11" s="1037"/>
      <c r="H11" s="1037"/>
      <c r="I11" s="1037"/>
      <c r="J11" s="1037"/>
      <c r="K11" s="1037"/>
      <c r="L11" s="1037"/>
      <c r="M11" s="1038"/>
    </row>
    <row r="12" spans="1:15" ht="145.5" customHeight="1">
      <c r="A12" s="1050"/>
      <c r="B12" s="60" t="s">
        <v>603</v>
      </c>
      <c r="C12" s="1036" t="s">
        <v>703</v>
      </c>
      <c r="D12" s="1037"/>
      <c r="E12" s="1037"/>
      <c r="F12" s="1037"/>
      <c r="G12" s="1037"/>
      <c r="H12" s="1037"/>
      <c r="I12" s="1037"/>
      <c r="J12" s="1037"/>
      <c r="K12" s="1037"/>
      <c r="L12" s="1037"/>
      <c r="M12" s="1038"/>
    </row>
    <row r="13" spans="1:15" ht="31.5">
      <c r="A13" s="1050"/>
      <c r="B13" s="60" t="s">
        <v>605</v>
      </c>
      <c r="C13" s="1036" t="s">
        <v>704</v>
      </c>
      <c r="D13" s="1037"/>
      <c r="E13" s="1037"/>
      <c r="F13" s="1037"/>
      <c r="G13" s="1037"/>
      <c r="H13" s="1037"/>
      <c r="I13" s="1037"/>
      <c r="J13" s="1037"/>
      <c r="K13" s="1037"/>
      <c r="L13" s="1037"/>
      <c r="M13" s="1038"/>
      <c r="O13" s="610"/>
    </row>
    <row r="14" spans="1:15" ht="39" customHeight="1">
      <c r="A14" s="1050"/>
      <c r="B14" s="1135" t="s">
        <v>607</v>
      </c>
      <c r="C14" s="1095" t="str">
        <f>+'Plan de Acción'!AC33</f>
        <v>Paz justicia e instituciones sólidas</v>
      </c>
      <c r="D14" s="1031"/>
      <c r="E14" s="73" t="s">
        <v>608</v>
      </c>
      <c r="F14" s="1030" t="str">
        <f>+'Plan de Acción'!AD33</f>
        <v>Reducción de todas las formas de violencia</v>
      </c>
      <c r="G14" s="1031"/>
      <c r="H14" s="1031"/>
      <c r="I14" s="1031"/>
      <c r="J14" s="1031"/>
      <c r="K14" s="1031"/>
      <c r="L14" s="1031"/>
      <c r="M14" s="1096"/>
      <c r="O14" s="610"/>
    </row>
    <row r="15" spans="1:15">
      <c r="A15" s="1050"/>
      <c r="B15" s="1136"/>
      <c r="C15" s="1095"/>
      <c r="D15" s="1031"/>
      <c r="E15" s="1031"/>
      <c r="F15" s="1031"/>
      <c r="G15" s="1031"/>
      <c r="H15" s="1031"/>
      <c r="I15" s="1031"/>
      <c r="J15" s="1031"/>
      <c r="K15" s="1031"/>
      <c r="L15" s="1031"/>
      <c r="M15" s="1096"/>
    </row>
    <row r="16" spans="1:15">
      <c r="A16" s="1052" t="s">
        <v>48</v>
      </c>
      <c r="B16" s="75" t="s">
        <v>138</v>
      </c>
      <c r="C16" s="1036" t="str">
        <f>+'Plan de Acción'!AE33</f>
        <v>Poblacional</v>
      </c>
      <c r="D16" s="1037"/>
      <c r="E16" s="1037"/>
      <c r="F16" s="1037"/>
      <c r="G16" s="1037"/>
      <c r="H16" s="1037"/>
      <c r="I16" s="1037"/>
      <c r="J16" s="1037"/>
      <c r="K16" s="1037"/>
      <c r="L16" s="1037"/>
      <c r="M16" s="1038"/>
    </row>
    <row r="17" spans="1:13" ht="63" customHeight="1">
      <c r="A17" s="1053"/>
      <c r="B17" s="75" t="s">
        <v>609</v>
      </c>
      <c r="C17" s="1036" t="str">
        <f>+'Plan de Acción'!AA33</f>
        <v>Plan de acción del modelo de operación que integre procesos públicos y privados de formación y prevención en ciberseguridad y protección de datos definido para una vigencia * 100 / Plan de acción del modelo de operación que integre procesos públicos y privados de formación y prevención en ciberseguridad y protección de datos ejecutado para una vigencia</v>
      </c>
      <c r="D17" s="1037"/>
      <c r="E17" s="1037"/>
      <c r="F17" s="1037"/>
      <c r="G17" s="1037"/>
      <c r="H17" s="1037"/>
      <c r="I17" s="1037"/>
      <c r="J17" s="1037"/>
      <c r="K17" s="1037"/>
      <c r="L17" s="1037"/>
      <c r="M17" s="1038"/>
    </row>
    <row r="18" spans="1:13" ht="8.25" customHeight="1">
      <c r="A18" s="1053"/>
      <c r="B18" s="1058" t="s">
        <v>486</v>
      </c>
      <c r="C18" s="76"/>
      <c r="D18" s="77"/>
      <c r="E18" s="77"/>
      <c r="F18" s="77"/>
      <c r="G18" s="77"/>
      <c r="H18" s="77"/>
      <c r="I18" s="77"/>
      <c r="J18" s="77"/>
      <c r="K18" s="77"/>
      <c r="L18" s="77"/>
      <c r="M18" s="146"/>
    </row>
    <row r="19" spans="1:13" ht="9" customHeight="1">
      <c r="A19" s="1053"/>
      <c r="B19" s="1059"/>
      <c r="C19" s="78"/>
      <c r="D19" s="79"/>
      <c r="E19" s="80"/>
      <c r="F19" s="79"/>
      <c r="G19" s="80"/>
      <c r="H19" s="79"/>
      <c r="I19" s="80"/>
      <c r="J19" s="79"/>
      <c r="K19" s="80"/>
      <c r="L19" s="80"/>
      <c r="M19" s="147"/>
    </row>
    <row r="20" spans="1:13">
      <c r="A20" s="1053"/>
      <c r="B20" s="1059"/>
      <c r="C20" s="81" t="s">
        <v>487</v>
      </c>
      <c r="D20" s="82"/>
      <c r="E20" s="83" t="s">
        <v>488</v>
      </c>
      <c r="F20" s="82"/>
      <c r="G20" s="83" t="s">
        <v>489</v>
      </c>
      <c r="H20" s="82"/>
      <c r="I20" s="83" t="s">
        <v>490</v>
      </c>
      <c r="J20" s="148"/>
      <c r="K20" s="83"/>
      <c r="L20" s="83"/>
      <c r="M20" s="149"/>
    </row>
    <row r="21" spans="1:13">
      <c r="A21" s="1053"/>
      <c r="B21" s="1059"/>
      <c r="C21" s="81" t="s">
        <v>491</v>
      </c>
      <c r="D21" s="84"/>
      <c r="E21" s="83" t="s">
        <v>492</v>
      </c>
      <c r="F21" s="85"/>
      <c r="G21" s="83" t="s">
        <v>493</v>
      </c>
      <c r="H21" s="85"/>
      <c r="I21" s="83"/>
      <c r="J21" s="86"/>
      <c r="K21" s="83"/>
      <c r="L21" s="83"/>
      <c r="M21" s="149"/>
    </row>
    <row r="22" spans="1:13">
      <c r="A22" s="1053"/>
      <c r="B22" s="1059"/>
      <c r="C22" s="81" t="s">
        <v>494</v>
      </c>
      <c r="D22" s="84"/>
      <c r="E22" s="83" t="s">
        <v>495</v>
      </c>
      <c r="F22" s="84"/>
      <c r="G22" s="83"/>
      <c r="H22" s="86"/>
      <c r="I22" s="83"/>
      <c r="J22" s="86"/>
      <c r="K22" s="83"/>
      <c r="L22" s="83"/>
      <c r="M22" s="149"/>
    </row>
    <row r="23" spans="1:13" ht="32.25" customHeight="1">
      <c r="A23" s="1053"/>
      <c r="B23" s="1059"/>
      <c r="C23" s="81" t="s">
        <v>496</v>
      </c>
      <c r="D23" s="85" t="s">
        <v>497</v>
      </c>
      <c r="E23" s="83" t="s">
        <v>498</v>
      </c>
      <c r="F23" s="1304" t="s">
        <v>563</v>
      </c>
      <c r="G23" s="1304"/>
      <c r="H23" s="1304"/>
      <c r="I23" s="1304"/>
      <c r="J23" s="1304"/>
      <c r="K23" s="1304"/>
      <c r="L23" s="1304"/>
      <c r="M23" s="1305"/>
    </row>
    <row r="24" spans="1:13" ht="9.75" customHeight="1">
      <c r="A24" s="1053"/>
      <c r="B24" s="1060"/>
      <c r="C24" s="88"/>
      <c r="D24" s="89"/>
      <c r="E24" s="89"/>
      <c r="F24" s="89"/>
      <c r="G24" s="89"/>
      <c r="H24" s="89"/>
      <c r="I24" s="89"/>
      <c r="J24" s="89"/>
      <c r="K24" s="89"/>
      <c r="L24" s="89"/>
      <c r="M24" s="150"/>
    </row>
    <row r="25" spans="1:13">
      <c r="A25" s="1053"/>
      <c r="B25" s="1058" t="s">
        <v>500</v>
      </c>
      <c r="C25" s="90"/>
      <c r="D25" s="91"/>
      <c r="E25" s="91"/>
      <c r="F25" s="91"/>
      <c r="G25" s="91"/>
      <c r="H25" s="91"/>
      <c r="I25" s="91"/>
      <c r="J25" s="91"/>
      <c r="K25" s="91"/>
      <c r="L25" s="140"/>
      <c r="M25" s="141"/>
    </row>
    <row r="26" spans="1:13">
      <c r="A26" s="1053"/>
      <c r="B26" s="1059"/>
      <c r="C26" s="81" t="s">
        <v>501</v>
      </c>
      <c r="D26" s="85"/>
      <c r="E26" s="92"/>
      <c r="F26" s="83" t="s">
        <v>502</v>
      </c>
      <c r="G26" s="84"/>
      <c r="H26" s="92"/>
      <c r="I26" s="83" t="s">
        <v>503</v>
      </c>
      <c r="J26" s="84" t="s">
        <v>497</v>
      </c>
      <c r="K26" s="92"/>
      <c r="L26" s="94"/>
      <c r="M26" s="142"/>
    </row>
    <row r="27" spans="1:13">
      <c r="A27" s="1053"/>
      <c r="B27" s="1059"/>
      <c r="C27" s="81" t="s">
        <v>504</v>
      </c>
      <c r="D27" s="93"/>
      <c r="E27" s="94"/>
      <c r="F27" s="83" t="s">
        <v>505</v>
      </c>
      <c r="G27" s="85"/>
      <c r="H27" s="94"/>
      <c r="I27" s="151"/>
      <c r="J27" s="94"/>
      <c r="K27" s="69"/>
      <c r="L27" s="94"/>
      <c r="M27" s="142"/>
    </row>
    <row r="28" spans="1:13">
      <c r="A28" s="1053"/>
      <c r="B28" s="1060"/>
      <c r="C28" s="95"/>
      <c r="D28" s="96"/>
      <c r="E28" s="96"/>
      <c r="F28" s="96"/>
      <c r="G28" s="96"/>
      <c r="H28" s="96"/>
      <c r="I28" s="96"/>
      <c r="J28" s="96"/>
      <c r="K28" s="96"/>
      <c r="L28" s="131"/>
      <c r="M28" s="143"/>
    </row>
    <row r="29" spans="1:13">
      <c r="A29" s="1053"/>
      <c r="B29" s="97" t="s">
        <v>506</v>
      </c>
      <c r="C29" s="98"/>
      <c r="D29" s="99"/>
      <c r="E29" s="99"/>
      <c r="F29" s="99"/>
      <c r="G29" s="99"/>
      <c r="H29" s="99"/>
      <c r="I29" s="99"/>
      <c r="J29" s="99"/>
      <c r="K29" s="99"/>
      <c r="L29" s="99"/>
      <c r="M29" s="152"/>
    </row>
    <row r="30" spans="1:13">
      <c r="A30" s="1053"/>
      <c r="B30" s="97"/>
      <c r="C30" s="100" t="s">
        <v>507</v>
      </c>
      <c r="D30" s="101">
        <v>0</v>
      </c>
      <c r="E30" s="92"/>
      <c r="F30" s="102" t="s">
        <v>508</v>
      </c>
      <c r="G30" s="85">
        <v>2021</v>
      </c>
      <c r="H30" s="92"/>
      <c r="I30" s="102" t="s">
        <v>509</v>
      </c>
      <c r="J30" s="153"/>
      <c r="K30" s="72"/>
      <c r="L30" s="154"/>
      <c r="M30" s="155"/>
    </row>
    <row r="31" spans="1:13">
      <c r="A31" s="1053"/>
      <c r="B31" s="61"/>
      <c r="C31" s="88"/>
      <c r="D31" s="89"/>
      <c r="E31" s="89"/>
      <c r="F31" s="89"/>
      <c r="G31" s="89"/>
      <c r="H31" s="89"/>
      <c r="I31" s="89"/>
      <c r="J31" s="89"/>
      <c r="K31" s="89"/>
      <c r="L31" s="89"/>
      <c r="M31" s="150"/>
    </row>
    <row r="32" spans="1:13">
      <c r="A32" s="1053"/>
      <c r="B32" s="1058" t="s">
        <v>511</v>
      </c>
      <c r="C32" s="103"/>
      <c r="D32" s="104"/>
      <c r="E32" s="104"/>
      <c r="F32" s="104"/>
      <c r="G32" s="104"/>
      <c r="H32" s="104"/>
      <c r="I32" s="104"/>
      <c r="J32" s="104"/>
      <c r="K32" s="104"/>
      <c r="L32" s="140"/>
      <c r="M32" s="141"/>
    </row>
    <row r="33" spans="1:13">
      <c r="A33" s="1053"/>
      <c r="B33" s="1059"/>
      <c r="C33" s="105" t="s">
        <v>512</v>
      </c>
      <c r="D33" s="106">
        <v>2023</v>
      </c>
      <c r="E33" s="107"/>
      <c r="F33" s="92" t="s">
        <v>513</v>
      </c>
      <c r="G33" s="108" t="s">
        <v>631</v>
      </c>
      <c r="H33" s="107"/>
      <c r="I33" s="102"/>
      <c r="J33" s="107"/>
      <c r="K33" s="107"/>
      <c r="L33" s="94"/>
      <c r="M33" s="142"/>
    </row>
    <row r="34" spans="1:13">
      <c r="A34" s="1053"/>
      <c r="B34" s="1060"/>
      <c r="C34" s="88"/>
      <c r="D34" s="109"/>
      <c r="E34" s="110"/>
      <c r="F34" s="89"/>
      <c r="G34" s="110"/>
      <c r="H34" s="110"/>
      <c r="I34" s="156"/>
      <c r="J34" s="110"/>
      <c r="K34" s="110"/>
      <c r="L34" s="131"/>
      <c r="M34" s="143"/>
    </row>
    <row r="35" spans="1:13">
      <c r="A35" s="1053"/>
      <c r="B35" s="1058" t="s">
        <v>514</v>
      </c>
      <c r="C35" s="111"/>
      <c r="D35" s="112"/>
      <c r="E35" s="112"/>
      <c r="F35" s="112"/>
      <c r="G35" s="112"/>
      <c r="H35" s="112"/>
      <c r="I35" s="112"/>
      <c r="J35" s="112"/>
      <c r="K35" s="112"/>
      <c r="L35" s="112"/>
      <c r="M35" s="157"/>
    </row>
    <row r="36" spans="1:13">
      <c r="A36" s="1053"/>
      <c r="B36" s="1059"/>
      <c r="C36" s="113"/>
      <c r="D36" s="114">
        <v>2023</v>
      </c>
      <c r="E36" s="114"/>
      <c r="F36" s="114">
        <v>2024</v>
      </c>
      <c r="G36" s="114"/>
      <c r="H36" s="115">
        <v>2025</v>
      </c>
      <c r="I36" s="115"/>
      <c r="J36" s="115">
        <v>2026</v>
      </c>
      <c r="K36" s="114"/>
      <c r="L36" s="114">
        <v>2027</v>
      </c>
      <c r="M36" s="158"/>
    </row>
    <row r="37" spans="1:13">
      <c r="A37" s="1053"/>
      <c r="B37" s="1059"/>
      <c r="C37" s="113"/>
      <c r="D37" s="118">
        <f>+'Plan de Acción'!AM33</f>
        <v>0.8</v>
      </c>
      <c r="E37" s="117"/>
      <c r="F37" s="118">
        <f>+'Plan de Acción'!AO33</f>
        <v>0.8</v>
      </c>
      <c r="G37" s="117"/>
      <c r="H37" s="118">
        <f>+'Plan de Acción'!AP33</f>
        <v>0.8</v>
      </c>
      <c r="I37" s="117"/>
      <c r="J37" s="118">
        <f>+'Plan de Acción'!AQ33</f>
        <v>0.8</v>
      </c>
      <c r="K37" s="117"/>
      <c r="L37" s="118">
        <f>+'Plan de Acción'!AR33</f>
        <v>0.8</v>
      </c>
      <c r="M37" s="159"/>
    </row>
    <row r="38" spans="1:13">
      <c r="A38" s="1053"/>
      <c r="B38" s="1059"/>
      <c r="C38" s="113"/>
      <c r="D38" s="114">
        <v>2028</v>
      </c>
      <c r="E38" s="114"/>
      <c r="F38" s="114">
        <v>2029</v>
      </c>
      <c r="G38" s="114"/>
      <c r="H38" s="115">
        <v>2030</v>
      </c>
      <c r="I38" s="115"/>
      <c r="J38" s="115">
        <v>2031</v>
      </c>
      <c r="K38" s="114"/>
      <c r="L38" s="114">
        <v>2032</v>
      </c>
      <c r="M38" s="147"/>
    </row>
    <row r="39" spans="1:13">
      <c r="A39" s="1053"/>
      <c r="B39" s="1059"/>
      <c r="C39" s="113"/>
      <c r="D39" s="118">
        <f>'Plan de Acción'!AR33</f>
        <v>0.8</v>
      </c>
      <c r="E39" s="591"/>
      <c r="F39" s="118">
        <f>'Plan de Acción'!AS33</f>
        <v>0.8</v>
      </c>
      <c r="G39" s="117"/>
      <c r="H39" s="118">
        <f>'Plan de Acción'!AT33</f>
        <v>0.8</v>
      </c>
      <c r="I39" s="117"/>
      <c r="J39" s="118">
        <f>'Plan de Acción'!AU33</f>
        <v>0.8</v>
      </c>
      <c r="K39" s="117"/>
      <c r="L39" s="118">
        <f>'Plan de Acción'!AV33</f>
        <v>0.8</v>
      </c>
      <c r="M39" s="159"/>
    </row>
    <row r="40" spans="1:13">
      <c r="A40" s="1053"/>
      <c r="B40" s="1059"/>
      <c r="C40" s="113"/>
      <c r="D40" s="114" t="s">
        <v>525</v>
      </c>
      <c r="E40" s="114"/>
      <c r="F40" s="114" t="s">
        <v>526</v>
      </c>
      <c r="G40" s="114"/>
      <c r="H40" s="115" t="s">
        <v>527</v>
      </c>
      <c r="I40" s="115"/>
      <c r="J40" s="115" t="s">
        <v>528</v>
      </c>
      <c r="K40" s="114"/>
      <c r="L40" s="114" t="s">
        <v>529</v>
      </c>
      <c r="M40" s="147"/>
    </row>
    <row r="41" spans="1:13">
      <c r="A41" s="1053"/>
      <c r="B41" s="1059"/>
      <c r="C41" s="113"/>
      <c r="D41" s="118"/>
      <c r="E41" s="117"/>
      <c r="F41" s="118"/>
      <c r="G41" s="117"/>
      <c r="H41" s="118"/>
      <c r="I41" s="117"/>
      <c r="J41" s="118"/>
      <c r="K41" s="117"/>
      <c r="L41" s="118"/>
      <c r="M41" s="159"/>
    </row>
    <row r="42" spans="1:13">
      <c r="A42" s="1053"/>
      <c r="B42" s="1059"/>
      <c r="C42" s="113"/>
      <c r="D42" s="119" t="s">
        <v>529</v>
      </c>
      <c r="E42" s="120"/>
      <c r="F42" s="119" t="s">
        <v>530</v>
      </c>
      <c r="G42" s="120"/>
      <c r="H42" s="121"/>
      <c r="I42" s="160"/>
      <c r="J42" s="121"/>
      <c r="K42" s="160"/>
      <c r="L42" s="121"/>
      <c r="M42" s="161"/>
    </row>
    <row r="43" spans="1:13">
      <c r="A43" s="1053"/>
      <c r="B43" s="1059"/>
      <c r="C43" s="113"/>
      <c r="D43" s="592">
        <v>2032</v>
      </c>
      <c r="E43" s="117"/>
      <c r="F43" s="1124">
        <f>'Plan de Acción'!AW33</f>
        <v>0.8</v>
      </c>
      <c r="G43" s="1125"/>
      <c r="H43" s="1126"/>
      <c r="I43" s="1126"/>
      <c r="J43" s="123"/>
      <c r="K43" s="114"/>
      <c r="L43" s="123"/>
      <c r="M43" s="162"/>
    </row>
    <row r="44" spans="1:13">
      <c r="A44" s="1053"/>
      <c r="B44" s="1059"/>
      <c r="C44" s="124"/>
      <c r="D44" s="119"/>
      <c r="E44" s="120"/>
      <c r="F44" s="119"/>
      <c r="G44" s="120"/>
      <c r="H44" s="125"/>
      <c r="I44" s="163"/>
      <c r="J44" s="125"/>
      <c r="K44" s="163"/>
      <c r="L44" s="125"/>
      <c r="M44" s="164"/>
    </row>
    <row r="45" spans="1:13" ht="18" customHeight="1">
      <c r="A45" s="1053"/>
      <c r="B45" s="1058" t="s">
        <v>531</v>
      </c>
      <c r="C45" s="90"/>
      <c r="D45" s="91"/>
      <c r="E45" s="91"/>
      <c r="F45" s="91"/>
      <c r="G45" s="91"/>
      <c r="H45" s="91"/>
      <c r="I45" s="91"/>
      <c r="J45" s="91"/>
      <c r="K45" s="91"/>
      <c r="L45" s="94"/>
      <c r="M45" s="142"/>
    </row>
    <row r="46" spans="1:13">
      <c r="A46" s="1053"/>
      <c r="B46" s="1059"/>
      <c r="C46" s="126"/>
      <c r="D46" s="127" t="s">
        <v>532</v>
      </c>
      <c r="E46" s="128" t="s">
        <v>533</v>
      </c>
      <c r="F46" s="1061" t="s">
        <v>534</v>
      </c>
      <c r="G46" s="1062"/>
      <c r="H46" s="1062"/>
      <c r="I46" s="1062"/>
      <c r="J46" s="1062"/>
      <c r="K46" s="165" t="s">
        <v>498</v>
      </c>
      <c r="L46" s="1063"/>
      <c r="M46" s="1064"/>
    </row>
    <row r="47" spans="1:13">
      <c r="A47" s="1053"/>
      <c r="B47" s="1059"/>
      <c r="C47" s="126"/>
      <c r="D47" s="129"/>
      <c r="E47" s="84" t="s">
        <v>497</v>
      </c>
      <c r="F47" s="1061"/>
      <c r="G47" s="1062"/>
      <c r="H47" s="1062"/>
      <c r="I47" s="1062"/>
      <c r="J47" s="1062"/>
      <c r="K47" s="94"/>
      <c r="L47" s="1065"/>
      <c r="M47" s="1066"/>
    </row>
    <row r="48" spans="1:13">
      <c r="A48" s="1053"/>
      <c r="B48" s="1060"/>
      <c r="C48" s="130"/>
      <c r="D48" s="131"/>
      <c r="E48" s="131"/>
      <c r="F48" s="131"/>
      <c r="G48" s="131"/>
      <c r="H48" s="131"/>
      <c r="I48" s="131"/>
      <c r="J48" s="131"/>
      <c r="K48" s="131"/>
      <c r="L48" s="94"/>
      <c r="M48" s="142"/>
    </row>
    <row r="49" spans="1:13" ht="64.5" customHeight="1">
      <c r="A49" s="1053"/>
      <c r="B49" s="60" t="s">
        <v>536</v>
      </c>
      <c r="C49" s="1036" t="s">
        <v>705</v>
      </c>
      <c r="D49" s="1037"/>
      <c r="E49" s="1037"/>
      <c r="F49" s="1037"/>
      <c r="G49" s="1037"/>
      <c r="H49" s="1037"/>
      <c r="I49" s="1037"/>
      <c r="J49" s="1037"/>
      <c r="K49" s="1037"/>
      <c r="L49" s="1037"/>
      <c r="M49" s="1038"/>
    </row>
    <row r="50" spans="1:13" ht="15.75" customHeight="1">
      <c r="A50" s="1053"/>
      <c r="B50" s="75" t="s">
        <v>538</v>
      </c>
      <c r="C50" s="1095" t="s">
        <v>549</v>
      </c>
      <c r="D50" s="1031"/>
      <c r="E50" s="1031"/>
      <c r="F50" s="1031"/>
      <c r="G50" s="1031"/>
      <c r="H50" s="1031"/>
      <c r="I50" s="1031"/>
      <c r="J50" s="1031"/>
      <c r="K50" s="1031"/>
      <c r="L50" s="1031"/>
      <c r="M50" s="1096"/>
    </row>
    <row r="51" spans="1:13">
      <c r="A51" s="1053"/>
      <c r="B51" s="75" t="s">
        <v>540</v>
      </c>
      <c r="C51" s="1095">
        <v>60</v>
      </c>
      <c r="D51" s="1031"/>
      <c r="E51" s="1031"/>
      <c r="F51" s="1031"/>
      <c r="G51" s="1031"/>
      <c r="H51" s="1031"/>
      <c r="I51" s="1031"/>
      <c r="J51" s="1031"/>
      <c r="K51" s="1031"/>
      <c r="L51" s="1031"/>
      <c r="M51" s="1096"/>
    </row>
    <row r="52" spans="1:13">
      <c r="A52" s="1053"/>
      <c r="B52" s="75" t="s">
        <v>541</v>
      </c>
      <c r="C52" s="1095">
        <v>2025</v>
      </c>
      <c r="D52" s="1031"/>
      <c r="E52" s="1031"/>
      <c r="F52" s="1031"/>
      <c r="G52" s="1031"/>
      <c r="H52" s="1031"/>
      <c r="I52" s="1031"/>
      <c r="J52" s="1031"/>
      <c r="K52" s="1031"/>
      <c r="L52" s="1031"/>
      <c r="M52" s="1096"/>
    </row>
    <row r="53" spans="1:13" ht="15.75" customHeight="1">
      <c r="A53" s="1055" t="s">
        <v>60</v>
      </c>
      <c r="B53" s="132" t="s">
        <v>542</v>
      </c>
      <c r="C53" s="1039" t="s">
        <v>543</v>
      </c>
      <c r="D53" s="1040"/>
      <c r="E53" s="1040"/>
      <c r="F53" s="1040"/>
      <c r="G53" s="1040"/>
      <c r="H53" s="1040"/>
      <c r="I53" s="1040"/>
      <c r="J53" s="1040"/>
      <c r="K53" s="1040"/>
      <c r="L53" s="1040"/>
      <c r="M53" s="1041"/>
    </row>
    <row r="54" spans="1:13" ht="15.6" customHeight="1">
      <c r="A54" s="1056"/>
      <c r="B54" s="132" t="s">
        <v>544</v>
      </c>
      <c r="C54" s="1039" t="s">
        <v>545</v>
      </c>
      <c r="D54" s="1040"/>
      <c r="E54" s="1040"/>
      <c r="F54" s="1040"/>
      <c r="G54" s="1040"/>
      <c r="H54" s="1040"/>
      <c r="I54" s="1040"/>
      <c r="J54" s="1040"/>
      <c r="K54" s="1040"/>
      <c r="L54" s="1040"/>
      <c r="M54" s="1041"/>
    </row>
    <row r="55" spans="1:13" ht="15.6" customHeight="1">
      <c r="A55" s="1056"/>
      <c r="B55" s="132" t="s">
        <v>546</v>
      </c>
      <c r="C55" s="1039" t="s">
        <v>547</v>
      </c>
      <c r="D55" s="1040"/>
      <c r="E55" s="1040"/>
      <c r="F55" s="1040"/>
      <c r="G55" s="1040"/>
      <c r="H55" s="1040"/>
      <c r="I55" s="1040"/>
      <c r="J55" s="1040"/>
      <c r="K55" s="1040"/>
      <c r="L55" s="1040"/>
      <c r="M55" s="1041"/>
    </row>
    <row r="56" spans="1:13" ht="15.75" customHeight="1">
      <c r="A56" s="1056"/>
      <c r="B56" s="134" t="s">
        <v>548</v>
      </c>
      <c r="C56" s="1039" t="s">
        <v>549</v>
      </c>
      <c r="D56" s="1040"/>
      <c r="E56" s="1040"/>
      <c r="F56" s="1040"/>
      <c r="G56" s="1040"/>
      <c r="H56" s="1040"/>
      <c r="I56" s="1040"/>
      <c r="J56" s="1040"/>
      <c r="K56" s="1040"/>
      <c r="L56" s="1040"/>
      <c r="M56" s="1041"/>
    </row>
    <row r="57" spans="1:13" ht="15.75" customHeight="1">
      <c r="A57" s="1056"/>
      <c r="B57" s="132" t="s">
        <v>550</v>
      </c>
      <c r="C57" s="1306" t="s">
        <v>201</v>
      </c>
      <c r="D57" s="1040"/>
      <c r="E57" s="1040"/>
      <c r="F57" s="1040"/>
      <c r="G57" s="1040"/>
      <c r="H57" s="1040"/>
      <c r="I57" s="1040"/>
      <c r="J57" s="1040"/>
      <c r="K57" s="1040"/>
      <c r="L57" s="1040"/>
      <c r="M57" s="1041"/>
    </row>
    <row r="58" spans="1:13">
      <c r="A58" s="1057"/>
      <c r="B58" s="132" t="s">
        <v>551</v>
      </c>
      <c r="C58" s="1039" t="s">
        <v>687</v>
      </c>
      <c r="D58" s="1040"/>
      <c r="E58" s="1040"/>
      <c r="F58" s="1040"/>
      <c r="G58" s="1040"/>
      <c r="H58" s="1040"/>
      <c r="I58" s="1040"/>
      <c r="J58" s="1040"/>
      <c r="K58" s="1040"/>
      <c r="L58" s="1040"/>
      <c r="M58" s="1041"/>
    </row>
    <row r="59" spans="1:13" ht="15.75" customHeight="1">
      <c r="A59" s="1055" t="s">
        <v>552</v>
      </c>
      <c r="B59" s="135" t="s">
        <v>553</v>
      </c>
      <c r="C59" s="1039" t="s">
        <v>554</v>
      </c>
      <c r="D59" s="1040"/>
      <c r="E59" s="1040"/>
      <c r="F59" s="1040"/>
      <c r="G59" s="1040"/>
      <c r="H59" s="1040"/>
      <c r="I59" s="1040"/>
      <c r="J59" s="1040"/>
      <c r="K59" s="1040"/>
      <c r="L59" s="1040"/>
      <c r="M59" s="1041"/>
    </row>
    <row r="60" spans="1:13" ht="30" customHeight="1">
      <c r="A60" s="1056"/>
      <c r="B60" s="135" t="s">
        <v>555</v>
      </c>
      <c r="C60" s="1039" t="s">
        <v>556</v>
      </c>
      <c r="D60" s="1040"/>
      <c r="E60" s="1040"/>
      <c r="F60" s="1040"/>
      <c r="G60" s="1040"/>
      <c r="H60" s="1040"/>
      <c r="I60" s="1040"/>
      <c r="J60" s="1040"/>
      <c r="K60" s="1040"/>
      <c r="L60" s="1040"/>
      <c r="M60" s="1041"/>
    </row>
    <row r="61" spans="1:13" ht="30" customHeight="1">
      <c r="A61" s="1056"/>
      <c r="B61" s="136" t="s">
        <v>154</v>
      </c>
      <c r="C61" s="1039" t="s">
        <v>547</v>
      </c>
      <c r="D61" s="1040"/>
      <c r="E61" s="1040"/>
      <c r="F61" s="1040"/>
      <c r="G61" s="1040"/>
      <c r="H61" s="1040"/>
      <c r="I61" s="1040"/>
      <c r="J61" s="1040"/>
      <c r="K61" s="1040"/>
      <c r="L61" s="1040"/>
      <c r="M61" s="1041"/>
    </row>
    <row r="62" spans="1:13">
      <c r="A62" s="41" t="s">
        <v>64</v>
      </c>
      <c r="B62" s="137"/>
      <c r="C62" s="1046"/>
      <c r="D62" s="1133"/>
      <c r="E62" s="1133"/>
      <c r="F62" s="1133"/>
      <c r="G62" s="1133"/>
      <c r="H62" s="1133"/>
      <c r="I62" s="1133"/>
      <c r="J62" s="1133"/>
      <c r="K62" s="1133"/>
      <c r="L62" s="1133"/>
      <c r="M62" s="1134"/>
    </row>
  </sheetData>
  <mergeCells count="53">
    <mergeCell ref="C60:M60"/>
    <mergeCell ref="C61:M61"/>
    <mergeCell ref="C62:M62"/>
    <mergeCell ref="A2:A15"/>
    <mergeCell ref="A16:A52"/>
    <mergeCell ref="A53:A58"/>
    <mergeCell ref="A59:A61"/>
    <mergeCell ref="B8:B10"/>
    <mergeCell ref="B14:B15"/>
    <mergeCell ref="B18:B24"/>
    <mergeCell ref="B25:B28"/>
    <mergeCell ref="B32:B34"/>
    <mergeCell ref="B35:B44"/>
    <mergeCell ref="B45:B48"/>
    <mergeCell ref="F46:F47"/>
    <mergeCell ref="L46:M47"/>
    <mergeCell ref="C55:M55"/>
    <mergeCell ref="C56:M56"/>
    <mergeCell ref="C57:M57"/>
    <mergeCell ref="C58:M58"/>
    <mergeCell ref="C59:M59"/>
    <mergeCell ref="C50:M50"/>
    <mergeCell ref="C51:M51"/>
    <mergeCell ref="C52:M52"/>
    <mergeCell ref="C53:M53"/>
    <mergeCell ref="C54:M54"/>
    <mergeCell ref="C17:M17"/>
    <mergeCell ref="F23:M23"/>
    <mergeCell ref="F43:G43"/>
    <mergeCell ref="H43:I43"/>
    <mergeCell ref="C49:M49"/>
    <mergeCell ref="G46:J47"/>
    <mergeCell ref="C13:M13"/>
    <mergeCell ref="C14:D14"/>
    <mergeCell ref="F14:M14"/>
    <mergeCell ref="C15:M15"/>
    <mergeCell ref="C16:M16"/>
    <mergeCell ref="C10:D10"/>
    <mergeCell ref="F10:G10"/>
    <mergeCell ref="I10:J10"/>
    <mergeCell ref="C11:M11"/>
    <mergeCell ref="C12:M12"/>
    <mergeCell ref="C6:M6"/>
    <mergeCell ref="C7:D7"/>
    <mergeCell ref="I7:M7"/>
    <mergeCell ref="C9:D9"/>
    <mergeCell ref="F9:G9"/>
    <mergeCell ref="I9:J9"/>
    <mergeCell ref="C2:M2"/>
    <mergeCell ref="C3:M3"/>
    <mergeCell ref="C4:E4"/>
    <mergeCell ref="F4:G4"/>
    <mergeCell ref="C5:M5"/>
  </mergeCells>
  <dataValidations count="6">
    <dataValidation allowBlank="1" showInputMessage="1" showErrorMessage="1" prompt="Incluir una ficha por cada indicador, ya sea de producto o de resultado" sqref="B1" xr:uid="{00000000-0002-0000-1300-000000000000}"/>
    <dataValidation allowBlank="1" showInputMessage="1" showErrorMessage="1" prompt="Seleccione de la lista desplegable" sqref="B4 B7 H7" xr:uid="{00000000-0002-0000-13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300-000002000000}"/>
    <dataValidation allowBlank="1" showInputMessage="1" showErrorMessage="1" prompt="Identifique la meta ODS a que le apunta el indicador de producto. Seleccione de la lista desplegable." sqref="E14" xr:uid="{00000000-0002-0000-13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300-000004000000}"/>
    <dataValidation allowBlank="1" showInputMessage="1" showErrorMessage="1" prompt="Identifique el ODS a que le apunta el indicador de producto. Seleccione de la lista desplegable._x000a_" sqref="B14:B15" xr:uid="{00000000-0002-0000-1300-000005000000}"/>
  </dataValidations>
  <hyperlinks>
    <hyperlink ref="C57" r:id="rId1" xr:uid="{00000000-0004-0000-1300-000000000000}"/>
  </hyperlinks>
  <pageMargins left="0.7" right="0.7" top="0.75" bottom="0.75" header="0.3" footer="0.3"/>
  <pageSetup paperSize="9" orientation="portrait" horizontalDpi="1200" verticalDpi="12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62"/>
  <sheetViews>
    <sheetView topLeftCell="A14" workbookViewId="0">
      <selection activeCell="D30" sqref="D30"/>
    </sheetView>
  </sheetViews>
  <sheetFormatPr baseColWidth="10" defaultColWidth="11.42578125" defaultRowHeight="15.75"/>
  <cols>
    <col min="1" max="1" width="25.140625" style="56" customWidth="1"/>
    <col min="2" max="2" width="39.140625" style="57" customWidth="1"/>
    <col min="3" max="16384" width="11.42578125" style="56"/>
  </cols>
  <sheetData>
    <row r="1" spans="1:13">
      <c r="A1" s="58"/>
      <c r="B1" s="4" t="s">
        <v>706</v>
      </c>
      <c r="C1" s="5"/>
      <c r="D1" s="5"/>
      <c r="E1" s="5"/>
      <c r="F1" s="5"/>
      <c r="G1" s="5"/>
      <c r="H1" s="5"/>
      <c r="I1" s="5"/>
      <c r="J1" s="5"/>
      <c r="K1" s="5"/>
      <c r="L1" s="5"/>
      <c r="M1" s="43"/>
    </row>
    <row r="2" spans="1:13" ht="35.25" customHeight="1">
      <c r="A2" s="1049" t="s">
        <v>470</v>
      </c>
      <c r="B2" s="59" t="s">
        <v>471</v>
      </c>
      <c r="C2" s="1307" t="str">
        <f>+'Plan de Acción'!Z34</f>
        <v>Comité de seguridad digital integrado por actores públicos y privados para cooperar y compartir información, tendencias, patrones y datos en materia de seguridad y confianza digital</v>
      </c>
      <c r="D2" s="1308"/>
      <c r="E2" s="1308"/>
      <c r="F2" s="1308"/>
      <c r="G2" s="1308"/>
      <c r="H2" s="1308"/>
      <c r="I2" s="1308"/>
      <c r="J2" s="1308"/>
      <c r="K2" s="1308"/>
      <c r="L2" s="1308"/>
      <c r="M2" s="1309"/>
    </row>
    <row r="3" spans="1:13" ht="48" customHeight="1">
      <c r="A3" s="1050"/>
      <c r="B3" s="60" t="s">
        <v>600</v>
      </c>
      <c r="C3" s="1067" t="s">
        <v>707</v>
      </c>
      <c r="D3" s="1069"/>
      <c r="E3" s="1069"/>
      <c r="F3" s="1069"/>
      <c r="G3" s="1069"/>
      <c r="H3" s="1069"/>
      <c r="I3" s="1069"/>
      <c r="J3" s="1069"/>
      <c r="K3" s="1069"/>
      <c r="L3" s="1069"/>
      <c r="M3" s="1070"/>
    </row>
    <row r="4" spans="1:13" ht="50.25" customHeight="1">
      <c r="A4" s="1050"/>
      <c r="B4" s="61" t="s">
        <v>150</v>
      </c>
      <c r="C4" s="1166" t="s">
        <v>191</v>
      </c>
      <c r="D4" s="1167"/>
      <c r="E4" s="1168"/>
      <c r="F4" s="1144" t="s">
        <v>151</v>
      </c>
      <c r="G4" s="1145"/>
      <c r="H4" s="606">
        <f>+'Plan de Acción'!AH34</f>
        <v>469</v>
      </c>
      <c r="I4" s="44"/>
      <c r="J4" s="44"/>
      <c r="K4" s="44"/>
      <c r="L4" s="44"/>
      <c r="M4" s="139"/>
    </row>
    <row r="5" spans="1:13" ht="45" customHeight="1">
      <c r="A5" s="1050"/>
      <c r="B5" s="61" t="s">
        <v>475</v>
      </c>
      <c r="C5" s="1067" t="s">
        <v>476</v>
      </c>
      <c r="D5" s="1069"/>
      <c r="E5" s="1069"/>
      <c r="F5" s="1069"/>
      <c r="G5" s="1069"/>
      <c r="H5" s="1069"/>
      <c r="I5" s="1069"/>
      <c r="J5" s="1069"/>
      <c r="K5" s="1069"/>
      <c r="L5" s="1069"/>
      <c r="M5" s="1070"/>
    </row>
    <row r="6" spans="1:13">
      <c r="A6" s="1050"/>
      <c r="B6" s="61" t="s">
        <v>477</v>
      </c>
      <c r="C6" s="1017" t="s">
        <v>478</v>
      </c>
      <c r="D6" s="1018"/>
      <c r="E6" s="1018"/>
      <c r="F6" s="1018"/>
      <c r="G6" s="1018"/>
      <c r="H6" s="1018"/>
      <c r="I6" s="1018"/>
      <c r="J6" s="1018"/>
      <c r="K6" s="1018"/>
      <c r="L6" s="1018"/>
      <c r="M6" s="1019"/>
    </row>
    <row r="7" spans="1:13" ht="17.100000000000001" customHeight="1">
      <c r="A7" s="1050"/>
      <c r="B7" s="60" t="s">
        <v>479</v>
      </c>
      <c r="C7" s="1020" t="str">
        <f>+'Plan de Acción'!CM26</f>
        <v>Gestión Pública</v>
      </c>
      <c r="D7" s="1021"/>
      <c r="E7" s="63"/>
      <c r="F7" s="63"/>
      <c r="G7" s="64"/>
      <c r="H7" s="65" t="s">
        <v>154</v>
      </c>
      <c r="I7" s="1146" t="s">
        <v>683</v>
      </c>
      <c r="J7" s="1021"/>
      <c r="K7" s="1021"/>
      <c r="L7" s="1021"/>
      <c r="M7" s="1147"/>
    </row>
    <row r="8" spans="1:13">
      <c r="A8" s="1050"/>
      <c r="B8" s="1135" t="s">
        <v>481</v>
      </c>
      <c r="C8" s="66"/>
      <c r="D8" s="67"/>
      <c r="E8" s="67"/>
      <c r="F8" s="67"/>
      <c r="G8" s="67"/>
      <c r="H8" s="67"/>
      <c r="I8" s="67"/>
      <c r="J8" s="67"/>
      <c r="K8" s="67"/>
      <c r="L8" s="140"/>
      <c r="M8" s="141"/>
    </row>
    <row r="9" spans="1:13" ht="52.5" customHeight="1">
      <c r="A9" s="1050"/>
      <c r="B9" s="1136"/>
      <c r="C9" s="1302" t="s">
        <v>277</v>
      </c>
      <c r="D9" s="1303"/>
      <c r="E9" s="69"/>
      <c r="F9" s="1303"/>
      <c r="G9" s="1303"/>
      <c r="H9" s="69"/>
      <c r="I9" s="1026"/>
      <c r="J9" s="1026"/>
      <c r="K9" s="69"/>
      <c r="L9" s="94"/>
      <c r="M9" s="142"/>
    </row>
    <row r="10" spans="1:13">
      <c r="A10" s="1050"/>
      <c r="B10" s="1137"/>
      <c r="C10" s="1025" t="s">
        <v>482</v>
      </c>
      <c r="D10" s="1026"/>
      <c r="E10" s="68"/>
      <c r="F10" s="1026" t="s">
        <v>482</v>
      </c>
      <c r="G10" s="1026"/>
      <c r="H10" s="68"/>
      <c r="I10" s="1026" t="s">
        <v>482</v>
      </c>
      <c r="J10" s="1026"/>
      <c r="K10" s="68"/>
      <c r="L10" s="131"/>
      <c r="M10" s="143"/>
    </row>
    <row r="11" spans="1:13" ht="48.75" customHeight="1">
      <c r="A11" s="1050"/>
      <c r="B11" s="60" t="s">
        <v>483</v>
      </c>
      <c r="C11" s="1036" t="s">
        <v>708</v>
      </c>
      <c r="D11" s="1037"/>
      <c r="E11" s="1037"/>
      <c r="F11" s="1037"/>
      <c r="G11" s="1037"/>
      <c r="H11" s="1037"/>
      <c r="I11" s="1037"/>
      <c r="J11" s="1037"/>
      <c r="K11" s="1037"/>
      <c r="L11" s="1037"/>
      <c r="M11" s="1038"/>
    </row>
    <row r="12" spans="1:13" ht="132.94999999999999" customHeight="1">
      <c r="A12" s="1050"/>
      <c r="B12" s="60" t="s">
        <v>603</v>
      </c>
      <c r="C12" s="1036" t="s">
        <v>709</v>
      </c>
      <c r="D12" s="1037"/>
      <c r="E12" s="1037"/>
      <c r="F12" s="1037"/>
      <c r="G12" s="1037"/>
      <c r="H12" s="1037"/>
      <c r="I12" s="1037"/>
      <c r="J12" s="1037"/>
      <c r="K12" s="1037"/>
      <c r="L12" s="1037"/>
      <c r="M12" s="1038"/>
    </row>
    <row r="13" spans="1:13" ht="33.950000000000003" customHeight="1">
      <c r="A13" s="1050"/>
      <c r="B13" s="60" t="s">
        <v>605</v>
      </c>
      <c r="C13" s="1036" t="s">
        <v>704</v>
      </c>
      <c r="D13" s="1037"/>
      <c r="E13" s="1037"/>
      <c r="F13" s="1037"/>
      <c r="G13" s="1037"/>
      <c r="H13" s="1037"/>
      <c r="I13" s="1037"/>
      <c r="J13" s="1037"/>
      <c r="K13" s="1037"/>
      <c r="L13" s="1037"/>
      <c r="M13" s="1038"/>
    </row>
    <row r="14" spans="1:13" ht="48.75" customHeight="1">
      <c r="A14" s="1050"/>
      <c r="B14" s="1135" t="s">
        <v>607</v>
      </c>
      <c r="C14" s="1095" t="str">
        <f>+'Plan de Acción'!AC34</f>
        <v>Paz justicia e instituciones sólidas</v>
      </c>
      <c r="D14" s="1031"/>
      <c r="E14" s="73" t="s">
        <v>608</v>
      </c>
      <c r="F14" s="1151" t="str">
        <f>+'Plan de Acción'!AD34</f>
        <v xml:space="preserve">Reducción de todas las formas de violencia. </v>
      </c>
      <c r="G14" s="1037"/>
      <c r="H14" s="1037"/>
      <c r="I14" s="1037"/>
      <c r="J14" s="1037"/>
      <c r="K14" s="1037"/>
      <c r="L14" s="1037"/>
      <c r="M14" s="1038"/>
    </row>
    <row r="15" spans="1:13">
      <c r="A15" s="1050"/>
      <c r="B15" s="1136"/>
      <c r="C15" s="1095"/>
      <c r="D15" s="1031"/>
      <c r="E15" s="1031"/>
      <c r="F15" s="1031"/>
      <c r="G15" s="1031"/>
      <c r="H15" s="1031"/>
      <c r="I15" s="1031"/>
      <c r="J15" s="1031"/>
      <c r="K15" s="1031"/>
      <c r="L15" s="1031"/>
      <c r="M15" s="1096"/>
    </row>
    <row r="16" spans="1:13">
      <c r="A16" s="1052" t="s">
        <v>48</v>
      </c>
      <c r="B16" s="75" t="s">
        <v>138</v>
      </c>
      <c r="C16" s="1036" t="str">
        <f>+'Plan de Acción'!AE34</f>
        <v>N/A</v>
      </c>
      <c r="D16" s="1037"/>
      <c r="E16" s="1037"/>
      <c r="F16" s="1037"/>
      <c r="G16" s="1037"/>
      <c r="H16" s="1037"/>
      <c r="I16" s="1037"/>
      <c r="J16" s="1037"/>
      <c r="K16" s="1037"/>
      <c r="L16" s="1037"/>
      <c r="M16" s="1038"/>
    </row>
    <row r="17" spans="1:13">
      <c r="A17" s="1053"/>
      <c r="B17" s="75" t="s">
        <v>609</v>
      </c>
      <c r="C17" s="1036" t="str">
        <f>+'Plan de Acción'!AA34</f>
        <v>Número de comités de seguridad digital activos y operando</v>
      </c>
      <c r="D17" s="1037"/>
      <c r="E17" s="1037"/>
      <c r="F17" s="1037"/>
      <c r="G17" s="1037"/>
      <c r="H17" s="1037"/>
      <c r="I17" s="1037"/>
      <c r="J17" s="1037"/>
      <c r="K17" s="1037"/>
      <c r="L17" s="1037"/>
      <c r="M17" s="1038"/>
    </row>
    <row r="18" spans="1:13" ht="8.25" customHeight="1">
      <c r="A18" s="1053"/>
      <c r="B18" s="1058" t="s">
        <v>486</v>
      </c>
      <c r="C18" s="76"/>
      <c r="D18" s="77"/>
      <c r="E18" s="77"/>
      <c r="F18" s="77"/>
      <c r="G18" s="77"/>
      <c r="H18" s="77"/>
      <c r="I18" s="77"/>
      <c r="J18" s="77"/>
      <c r="K18" s="77"/>
      <c r="L18" s="77"/>
      <c r="M18" s="146"/>
    </row>
    <row r="19" spans="1:13" ht="9" customHeight="1">
      <c r="A19" s="1053"/>
      <c r="B19" s="1059"/>
      <c r="C19" s="78"/>
      <c r="D19" s="79"/>
      <c r="E19" s="80"/>
      <c r="F19" s="79"/>
      <c r="G19" s="80"/>
      <c r="H19" s="79"/>
      <c r="I19" s="80"/>
      <c r="J19" s="79"/>
      <c r="K19" s="80"/>
      <c r="L19" s="80"/>
      <c r="M19" s="147"/>
    </row>
    <row r="20" spans="1:13">
      <c r="A20" s="1053"/>
      <c r="B20" s="1059"/>
      <c r="C20" s="81" t="s">
        <v>487</v>
      </c>
      <c r="D20" s="82"/>
      <c r="E20" s="83" t="s">
        <v>488</v>
      </c>
      <c r="F20" s="82"/>
      <c r="G20" s="83" t="s">
        <v>489</v>
      </c>
      <c r="H20" s="82"/>
      <c r="I20" s="83" t="s">
        <v>490</v>
      </c>
      <c r="J20" s="148"/>
      <c r="K20" s="83"/>
      <c r="L20" s="83"/>
      <c r="M20" s="149"/>
    </row>
    <row r="21" spans="1:13">
      <c r="A21" s="1053"/>
      <c r="B21" s="1059"/>
      <c r="C21" s="81" t="s">
        <v>491</v>
      </c>
      <c r="D21" s="84"/>
      <c r="E21" s="83" t="s">
        <v>492</v>
      </c>
      <c r="F21" s="85"/>
      <c r="G21" s="83" t="s">
        <v>493</v>
      </c>
      <c r="H21" s="85"/>
      <c r="I21" s="83"/>
      <c r="J21" s="86"/>
      <c r="K21" s="83"/>
      <c r="L21" s="83"/>
      <c r="M21" s="149"/>
    </row>
    <row r="22" spans="1:13">
      <c r="A22" s="1053"/>
      <c r="B22" s="1059"/>
      <c r="C22" s="81" t="s">
        <v>494</v>
      </c>
      <c r="D22" s="84"/>
      <c r="E22" s="83" t="s">
        <v>495</v>
      </c>
      <c r="F22" s="84"/>
      <c r="G22" s="83"/>
      <c r="H22" s="86"/>
      <c r="I22" s="83"/>
      <c r="J22" s="86"/>
      <c r="K22" s="83"/>
      <c r="L22" s="83"/>
      <c r="M22" s="149"/>
    </row>
    <row r="23" spans="1:13" ht="25.5" customHeight="1">
      <c r="A23" s="1053"/>
      <c r="B23" s="1059"/>
      <c r="C23" s="81" t="s">
        <v>496</v>
      </c>
      <c r="D23" s="85" t="s">
        <v>497</v>
      </c>
      <c r="E23" s="83" t="s">
        <v>498</v>
      </c>
      <c r="F23" s="1028" t="s">
        <v>710</v>
      </c>
      <c r="G23" s="1028"/>
      <c r="H23" s="1028"/>
      <c r="I23" s="1028"/>
      <c r="J23" s="1028"/>
      <c r="K23" s="1028"/>
      <c r="L23" s="1028"/>
      <c r="M23" s="1029"/>
    </row>
    <row r="24" spans="1:13" ht="9.75" customHeight="1">
      <c r="A24" s="1053"/>
      <c r="B24" s="1060"/>
      <c r="C24" s="88"/>
      <c r="D24" s="89"/>
      <c r="E24" s="89"/>
      <c r="F24" s="89"/>
      <c r="G24" s="89"/>
      <c r="H24" s="89"/>
      <c r="I24" s="89"/>
      <c r="J24" s="89"/>
      <c r="K24" s="89"/>
      <c r="L24" s="89"/>
      <c r="M24" s="150"/>
    </row>
    <row r="25" spans="1:13">
      <c r="A25" s="1053"/>
      <c r="B25" s="1058" t="s">
        <v>500</v>
      </c>
      <c r="C25" s="90"/>
      <c r="D25" s="91"/>
      <c r="E25" s="91"/>
      <c r="F25" s="91"/>
      <c r="G25" s="91"/>
      <c r="H25" s="91"/>
      <c r="I25" s="91"/>
      <c r="J25" s="91"/>
      <c r="K25" s="91"/>
      <c r="L25" s="140"/>
      <c r="M25" s="141"/>
    </row>
    <row r="26" spans="1:13">
      <c r="A26" s="1053"/>
      <c r="B26" s="1059"/>
      <c r="C26" s="81" t="s">
        <v>501</v>
      </c>
      <c r="D26" s="85"/>
      <c r="E26" s="92"/>
      <c r="F26" s="83" t="s">
        <v>502</v>
      </c>
      <c r="G26" s="84"/>
      <c r="H26" s="92"/>
      <c r="I26" s="83" t="s">
        <v>503</v>
      </c>
      <c r="J26" s="84" t="s">
        <v>497</v>
      </c>
      <c r="K26" s="92"/>
      <c r="L26" s="94"/>
      <c r="M26" s="142"/>
    </row>
    <row r="27" spans="1:13">
      <c r="A27" s="1053"/>
      <c r="B27" s="1059"/>
      <c r="C27" s="81" t="s">
        <v>504</v>
      </c>
      <c r="D27" s="93"/>
      <c r="E27" s="94"/>
      <c r="F27" s="83" t="s">
        <v>505</v>
      </c>
      <c r="G27" s="84"/>
      <c r="H27" s="94"/>
      <c r="I27" s="151"/>
      <c r="J27" s="94"/>
      <c r="K27" s="69"/>
      <c r="L27" s="94"/>
      <c r="M27" s="142"/>
    </row>
    <row r="28" spans="1:13">
      <c r="A28" s="1053"/>
      <c r="B28" s="1060"/>
      <c r="C28" s="95"/>
      <c r="D28" s="96"/>
      <c r="E28" s="96"/>
      <c r="F28" s="96"/>
      <c r="G28" s="96"/>
      <c r="H28" s="96"/>
      <c r="I28" s="96"/>
      <c r="J28" s="96"/>
      <c r="K28" s="96"/>
      <c r="L28" s="131"/>
      <c r="M28" s="143"/>
    </row>
    <row r="29" spans="1:13">
      <c r="A29" s="1053"/>
      <c r="B29" s="97" t="s">
        <v>506</v>
      </c>
      <c r="C29" s="98"/>
      <c r="D29" s="99"/>
      <c r="E29" s="99"/>
      <c r="F29" s="99"/>
      <c r="G29" s="99"/>
      <c r="H29" s="99"/>
      <c r="I29" s="99"/>
      <c r="J29" s="99"/>
      <c r="K29" s="99"/>
      <c r="L29" s="99"/>
      <c r="M29" s="152"/>
    </row>
    <row r="30" spans="1:13">
      <c r="A30" s="1053"/>
      <c r="B30" s="97"/>
      <c r="C30" s="100" t="s">
        <v>507</v>
      </c>
      <c r="D30" s="604" t="s">
        <v>208</v>
      </c>
      <c r="E30" s="92"/>
      <c r="F30" s="102" t="s">
        <v>508</v>
      </c>
      <c r="G30" s="85"/>
      <c r="H30" s="92"/>
      <c r="I30" s="102" t="s">
        <v>509</v>
      </c>
      <c r="J30" s="153"/>
      <c r="K30" s="72"/>
      <c r="L30" s="154"/>
      <c r="M30" s="155"/>
    </row>
    <row r="31" spans="1:13">
      <c r="A31" s="1053"/>
      <c r="B31" s="61"/>
      <c r="C31" s="88"/>
      <c r="D31" s="89"/>
      <c r="E31" s="89"/>
      <c r="F31" s="89"/>
      <c r="G31" s="89"/>
      <c r="H31" s="89"/>
      <c r="I31" s="89"/>
      <c r="J31" s="89"/>
      <c r="K31" s="89"/>
      <c r="L31" s="89"/>
      <c r="M31" s="150"/>
    </row>
    <row r="32" spans="1:13">
      <c r="A32" s="1053"/>
      <c r="B32" s="1058" t="s">
        <v>511</v>
      </c>
      <c r="C32" s="103"/>
      <c r="D32" s="104"/>
      <c r="E32" s="104"/>
      <c r="F32" s="104"/>
      <c r="G32" s="104"/>
      <c r="H32" s="104"/>
      <c r="I32" s="104"/>
      <c r="J32" s="104"/>
      <c r="K32" s="104"/>
      <c r="L32" s="140"/>
      <c r="M32" s="141"/>
    </row>
    <row r="33" spans="1:13">
      <c r="A33" s="1053"/>
      <c r="B33" s="1059"/>
      <c r="C33" s="105" t="s">
        <v>512</v>
      </c>
      <c r="D33" s="106">
        <v>2023</v>
      </c>
      <c r="E33" s="107"/>
      <c r="F33" s="92" t="s">
        <v>513</v>
      </c>
      <c r="G33" s="108" t="s">
        <v>631</v>
      </c>
      <c r="H33" s="107"/>
      <c r="I33" s="102"/>
      <c r="J33" s="107"/>
      <c r="K33" s="107"/>
      <c r="L33" s="94"/>
      <c r="M33" s="142"/>
    </row>
    <row r="34" spans="1:13">
      <c r="A34" s="1053"/>
      <c r="B34" s="1060"/>
      <c r="C34" s="88"/>
      <c r="D34" s="109"/>
      <c r="E34" s="110"/>
      <c r="F34" s="89"/>
      <c r="G34" s="110"/>
      <c r="H34" s="110"/>
      <c r="I34" s="156"/>
      <c r="J34" s="110"/>
      <c r="K34" s="110"/>
      <c r="L34" s="131"/>
      <c r="M34" s="143"/>
    </row>
    <row r="35" spans="1:13">
      <c r="A35" s="1053"/>
      <c r="B35" s="1058" t="s">
        <v>514</v>
      </c>
      <c r="C35" s="111"/>
      <c r="D35" s="112"/>
      <c r="E35" s="112"/>
      <c r="F35" s="112"/>
      <c r="G35" s="112"/>
      <c r="H35" s="112"/>
      <c r="I35" s="112"/>
      <c r="J35" s="112"/>
      <c r="K35" s="112"/>
      <c r="L35" s="112"/>
      <c r="M35" s="157"/>
    </row>
    <row r="36" spans="1:13">
      <c r="A36" s="1053"/>
      <c r="B36" s="1059"/>
      <c r="C36" s="113"/>
      <c r="D36" s="114">
        <v>2023</v>
      </c>
      <c r="E36" s="114"/>
      <c r="F36" s="114">
        <v>2024</v>
      </c>
      <c r="G36" s="114"/>
      <c r="H36" s="115">
        <v>2025</v>
      </c>
      <c r="I36" s="115"/>
      <c r="J36" s="115">
        <v>2026</v>
      </c>
      <c r="K36" s="114"/>
      <c r="L36" s="114">
        <v>2027</v>
      </c>
      <c r="M36" s="158"/>
    </row>
    <row r="37" spans="1:13">
      <c r="A37" s="1053"/>
      <c r="B37" s="1059"/>
      <c r="C37" s="113"/>
      <c r="D37" s="609">
        <v>1</v>
      </c>
      <c r="E37" s="117"/>
      <c r="F37" s="609">
        <v>1</v>
      </c>
      <c r="G37" s="117"/>
      <c r="H37" s="609">
        <v>1</v>
      </c>
      <c r="I37" s="117"/>
      <c r="J37" s="609">
        <v>1</v>
      </c>
      <c r="K37" s="117"/>
      <c r="L37" s="609">
        <v>1</v>
      </c>
      <c r="M37" s="159"/>
    </row>
    <row r="38" spans="1:13">
      <c r="A38" s="1053"/>
      <c r="B38" s="1059"/>
      <c r="C38" s="113"/>
      <c r="D38" s="114">
        <v>2028</v>
      </c>
      <c r="E38" s="114"/>
      <c r="F38" s="114">
        <v>2029</v>
      </c>
      <c r="G38" s="114"/>
      <c r="H38" s="115">
        <v>2030</v>
      </c>
      <c r="I38" s="115"/>
      <c r="J38" s="115">
        <v>2031</v>
      </c>
      <c r="K38" s="114"/>
      <c r="L38" s="114">
        <v>2032</v>
      </c>
      <c r="M38" s="147"/>
    </row>
    <row r="39" spans="1:13">
      <c r="A39" s="1053"/>
      <c r="B39" s="1059"/>
      <c r="C39" s="113"/>
      <c r="D39" s="609">
        <v>1</v>
      </c>
      <c r="E39" s="117"/>
      <c r="F39" s="609">
        <v>1</v>
      </c>
      <c r="G39" s="117"/>
      <c r="H39" s="609">
        <v>1</v>
      </c>
      <c r="I39" s="117"/>
      <c r="J39" s="609">
        <v>1</v>
      </c>
      <c r="K39" s="117"/>
      <c r="L39" s="609">
        <v>1</v>
      </c>
      <c r="M39" s="159"/>
    </row>
    <row r="40" spans="1:13">
      <c r="A40" s="1053"/>
      <c r="B40" s="1059"/>
      <c r="C40" s="113"/>
      <c r="D40" s="114" t="s">
        <v>525</v>
      </c>
      <c r="E40" s="114"/>
      <c r="F40" s="114" t="s">
        <v>526</v>
      </c>
      <c r="G40" s="114"/>
      <c r="H40" s="115" t="s">
        <v>527</v>
      </c>
      <c r="I40" s="115"/>
      <c r="J40" s="115" t="s">
        <v>528</v>
      </c>
      <c r="K40" s="114"/>
      <c r="L40" s="114" t="s">
        <v>529</v>
      </c>
      <c r="M40" s="147"/>
    </row>
    <row r="41" spans="1:13">
      <c r="A41" s="1053"/>
      <c r="B41" s="1059"/>
      <c r="C41" s="113"/>
      <c r="D41" s="609"/>
      <c r="E41" s="117"/>
      <c r="F41" s="609"/>
      <c r="G41" s="117"/>
      <c r="H41" s="609"/>
      <c r="I41" s="117"/>
      <c r="J41" s="609"/>
      <c r="K41" s="117"/>
      <c r="L41" s="609"/>
      <c r="M41" s="159"/>
    </row>
    <row r="42" spans="1:13">
      <c r="A42" s="1053"/>
      <c r="B42" s="1059"/>
      <c r="C42" s="113"/>
      <c r="D42" s="120" t="s">
        <v>529</v>
      </c>
      <c r="E42" s="120"/>
      <c r="F42" s="120" t="s">
        <v>530</v>
      </c>
      <c r="G42" s="120"/>
      <c r="H42" s="160"/>
      <c r="I42" s="160"/>
      <c r="J42" s="160"/>
      <c r="K42" s="160"/>
      <c r="L42" s="160"/>
      <c r="M42" s="161"/>
    </row>
    <row r="43" spans="1:13">
      <c r="A43" s="1053"/>
      <c r="B43" s="1059"/>
      <c r="C43" s="113"/>
      <c r="D43" s="609"/>
      <c r="E43" s="117"/>
      <c r="F43" s="1209">
        <v>1</v>
      </c>
      <c r="G43" s="1210"/>
      <c r="H43" s="1310"/>
      <c r="I43" s="1310"/>
      <c r="J43" s="114"/>
      <c r="K43" s="114"/>
      <c r="L43" s="114"/>
      <c r="M43" s="162"/>
    </row>
    <row r="44" spans="1:13">
      <c r="A44" s="1053"/>
      <c r="B44" s="1059"/>
      <c r="C44" s="124"/>
      <c r="D44" s="119"/>
      <c r="E44" s="120"/>
      <c r="F44" s="119"/>
      <c r="G44" s="120"/>
      <c r="H44" s="125"/>
      <c r="I44" s="163"/>
      <c r="J44" s="125"/>
      <c r="K44" s="163"/>
      <c r="L44" s="125"/>
      <c r="M44" s="164"/>
    </row>
    <row r="45" spans="1:13" ht="18" customHeight="1">
      <c r="A45" s="1053"/>
      <c r="B45" s="1311" t="s">
        <v>531</v>
      </c>
      <c r="C45" s="90"/>
      <c r="D45" s="91"/>
      <c r="E45" s="91"/>
      <c r="F45" s="91"/>
      <c r="G45" s="91"/>
      <c r="H45" s="91"/>
      <c r="I45" s="91"/>
      <c r="J45" s="91"/>
      <c r="K45" s="91"/>
      <c r="L45" s="94"/>
      <c r="M45" s="142"/>
    </row>
    <row r="46" spans="1:13">
      <c r="A46" s="1053"/>
      <c r="B46" s="1312"/>
      <c r="C46" s="126"/>
      <c r="D46" s="127" t="s">
        <v>532</v>
      </c>
      <c r="E46" s="128" t="s">
        <v>533</v>
      </c>
      <c r="F46" s="1061" t="s">
        <v>534</v>
      </c>
      <c r="G46" s="1062"/>
      <c r="H46" s="1062"/>
      <c r="I46" s="1062"/>
      <c r="J46" s="1062"/>
      <c r="K46" s="165" t="s">
        <v>498</v>
      </c>
      <c r="L46" s="1063"/>
      <c r="M46" s="1064"/>
    </row>
    <row r="47" spans="1:13">
      <c r="A47" s="1053"/>
      <c r="B47" s="1312"/>
      <c r="C47" s="126"/>
      <c r="D47" s="129"/>
      <c r="E47" s="84" t="s">
        <v>497</v>
      </c>
      <c r="F47" s="1061"/>
      <c r="G47" s="1062"/>
      <c r="H47" s="1062"/>
      <c r="I47" s="1062"/>
      <c r="J47" s="1062"/>
      <c r="K47" s="94"/>
      <c r="L47" s="1065"/>
      <c r="M47" s="1066"/>
    </row>
    <row r="48" spans="1:13">
      <c r="A48" s="1053"/>
      <c r="B48" s="1313"/>
      <c r="C48" s="130"/>
      <c r="D48" s="131"/>
      <c r="E48" s="131"/>
      <c r="F48" s="131"/>
      <c r="G48" s="131"/>
      <c r="H48" s="131"/>
      <c r="I48" s="131"/>
      <c r="J48" s="131"/>
      <c r="K48" s="131"/>
      <c r="L48" s="94"/>
      <c r="M48" s="142"/>
    </row>
    <row r="49" spans="1:13" ht="78.75" customHeight="1">
      <c r="A49" s="1053"/>
      <c r="B49" s="60" t="s">
        <v>536</v>
      </c>
      <c r="C49" s="1095" t="s">
        <v>711</v>
      </c>
      <c r="D49" s="1031"/>
      <c r="E49" s="1031"/>
      <c r="F49" s="1031"/>
      <c r="G49" s="1031"/>
      <c r="H49" s="1031"/>
      <c r="I49" s="1031"/>
      <c r="J49" s="1031"/>
      <c r="K49" s="1031"/>
      <c r="L49" s="1031"/>
      <c r="M49" s="1096"/>
    </row>
    <row r="50" spans="1:13" ht="20.100000000000001" customHeight="1">
      <c r="A50" s="1053"/>
      <c r="B50" s="75" t="s">
        <v>538</v>
      </c>
      <c r="C50" s="1095" t="s">
        <v>549</v>
      </c>
      <c r="D50" s="1031"/>
      <c r="E50" s="1031"/>
      <c r="F50" s="1031"/>
      <c r="G50" s="1031"/>
      <c r="H50" s="1031"/>
      <c r="I50" s="1031"/>
      <c r="J50" s="1031"/>
      <c r="K50" s="1031"/>
      <c r="L50" s="1031"/>
      <c r="M50" s="1096"/>
    </row>
    <row r="51" spans="1:13">
      <c r="A51" s="1053"/>
      <c r="B51" s="75" t="s">
        <v>540</v>
      </c>
      <c r="C51" s="74">
        <v>60</v>
      </c>
      <c r="D51" s="72"/>
      <c r="E51" s="72"/>
      <c r="F51" s="72"/>
      <c r="G51" s="72"/>
      <c r="H51" s="72"/>
      <c r="I51" s="72"/>
      <c r="J51" s="72"/>
      <c r="K51" s="72"/>
      <c r="L51" s="72"/>
      <c r="M51" s="145"/>
    </row>
    <row r="52" spans="1:13">
      <c r="A52" s="1053"/>
      <c r="B52" s="75" t="s">
        <v>541</v>
      </c>
      <c r="C52" s="74">
        <v>2025</v>
      </c>
      <c r="D52" s="72"/>
      <c r="E52" s="72"/>
      <c r="F52" s="72"/>
      <c r="G52" s="72"/>
      <c r="H52" s="72"/>
      <c r="I52" s="72"/>
      <c r="J52" s="72"/>
      <c r="K52" s="72"/>
      <c r="L52" s="72"/>
      <c r="M52" s="145"/>
    </row>
    <row r="53" spans="1:13" ht="15.75" customHeight="1">
      <c r="A53" s="1055" t="s">
        <v>60</v>
      </c>
      <c r="B53" s="132" t="s">
        <v>542</v>
      </c>
      <c r="C53" s="1039" t="s">
        <v>543</v>
      </c>
      <c r="D53" s="1040"/>
      <c r="E53" s="1040"/>
      <c r="F53" s="1040"/>
      <c r="G53" s="1040"/>
      <c r="H53" s="1040"/>
      <c r="I53" s="1040"/>
      <c r="J53" s="1040"/>
      <c r="K53" s="1040"/>
      <c r="L53" s="1040"/>
      <c r="M53" s="1041"/>
    </row>
    <row r="54" spans="1:13" ht="15.6" customHeight="1">
      <c r="A54" s="1056"/>
      <c r="B54" s="132" t="s">
        <v>544</v>
      </c>
      <c r="C54" s="1039" t="s">
        <v>545</v>
      </c>
      <c r="D54" s="1040"/>
      <c r="E54" s="1040"/>
      <c r="F54" s="1040"/>
      <c r="G54" s="1040"/>
      <c r="H54" s="1040"/>
      <c r="I54" s="1040"/>
      <c r="J54" s="1040"/>
      <c r="K54" s="1040"/>
      <c r="L54" s="1040"/>
      <c r="M54" s="1041"/>
    </row>
    <row r="55" spans="1:13" ht="15.6" customHeight="1">
      <c r="A55" s="1056"/>
      <c r="B55" s="132" t="s">
        <v>546</v>
      </c>
      <c r="C55" s="1039" t="s">
        <v>547</v>
      </c>
      <c r="D55" s="1040"/>
      <c r="E55" s="1040"/>
      <c r="F55" s="1040"/>
      <c r="G55" s="1040"/>
      <c r="H55" s="1040"/>
      <c r="I55" s="1040"/>
      <c r="J55" s="1040"/>
      <c r="K55" s="1040"/>
      <c r="L55" s="1040"/>
      <c r="M55" s="1041"/>
    </row>
    <row r="56" spans="1:13" ht="15.75" customHeight="1">
      <c r="A56" s="1056"/>
      <c r="B56" s="134" t="s">
        <v>548</v>
      </c>
      <c r="C56" s="1039" t="s">
        <v>549</v>
      </c>
      <c r="D56" s="1040"/>
      <c r="E56" s="1040"/>
      <c r="F56" s="1040"/>
      <c r="G56" s="1040"/>
      <c r="H56" s="1040"/>
      <c r="I56" s="1040"/>
      <c r="J56" s="1040"/>
      <c r="K56" s="1040"/>
      <c r="L56" s="1040"/>
      <c r="M56" s="1041"/>
    </row>
    <row r="57" spans="1:13" ht="15.75" customHeight="1">
      <c r="A57" s="1056"/>
      <c r="B57" s="132" t="s">
        <v>550</v>
      </c>
      <c r="C57" s="1042" t="s">
        <v>201</v>
      </c>
      <c r="D57" s="1040"/>
      <c r="E57" s="1040"/>
      <c r="F57" s="1040"/>
      <c r="G57" s="1040"/>
      <c r="H57" s="1040"/>
      <c r="I57" s="1040"/>
      <c r="J57" s="1040"/>
      <c r="K57" s="1040"/>
      <c r="L57" s="1040"/>
      <c r="M57" s="1041"/>
    </row>
    <row r="58" spans="1:13">
      <c r="A58" s="1057"/>
      <c r="B58" s="132" t="s">
        <v>551</v>
      </c>
      <c r="C58" s="1039" t="s">
        <v>687</v>
      </c>
      <c r="D58" s="1040"/>
      <c r="E58" s="1040"/>
      <c r="F58" s="1040"/>
      <c r="G58" s="1040"/>
      <c r="H58" s="1040"/>
      <c r="I58" s="1040"/>
      <c r="J58" s="1040"/>
      <c r="K58" s="1040"/>
      <c r="L58" s="1040"/>
      <c r="M58" s="1041"/>
    </row>
    <row r="59" spans="1:13" ht="15.75" customHeight="1">
      <c r="A59" s="1055" t="s">
        <v>552</v>
      </c>
      <c r="B59" s="135" t="s">
        <v>553</v>
      </c>
      <c r="C59" s="1039" t="s">
        <v>554</v>
      </c>
      <c r="D59" s="1040"/>
      <c r="E59" s="1040"/>
      <c r="F59" s="1040"/>
      <c r="G59" s="1040"/>
      <c r="H59" s="1040"/>
      <c r="I59" s="1040"/>
      <c r="J59" s="1040"/>
      <c r="K59" s="1040"/>
      <c r="L59" s="1040"/>
      <c r="M59" s="1041"/>
    </row>
    <row r="60" spans="1:13" ht="30" customHeight="1">
      <c r="A60" s="1056"/>
      <c r="B60" s="135" t="s">
        <v>555</v>
      </c>
      <c r="C60" s="1039" t="s">
        <v>556</v>
      </c>
      <c r="D60" s="1040"/>
      <c r="E60" s="1040"/>
      <c r="F60" s="1040"/>
      <c r="G60" s="1040"/>
      <c r="H60" s="1040"/>
      <c r="I60" s="1040"/>
      <c r="J60" s="1040"/>
      <c r="K60" s="1040"/>
      <c r="L60" s="1040"/>
      <c r="M60" s="1041"/>
    </row>
    <row r="61" spans="1:13" ht="30" customHeight="1">
      <c r="A61" s="1056"/>
      <c r="B61" s="136" t="s">
        <v>154</v>
      </c>
      <c r="C61" s="1039" t="s">
        <v>547</v>
      </c>
      <c r="D61" s="1040"/>
      <c r="E61" s="1040"/>
      <c r="F61" s="1040"/>
      <c r="G61" s="1040"/>
      <c r="H61" s="1040"/>
      <c r="I61" s="1040"/>
      <c r="J61" s="1040"/>
      <c r="K61" s="1040"/>
      <c r="L61" s="1040"/>
      <c r="M61" s="1041"/>
    </row>
    <row r="62" spans="1:13">
      <c r="A62" s="41" t="s">
        <v>64</v>
      </c>
      <c r="B62" s="137"/>
      <c r="C62" s="1046"/>
      <c r="D62" s="1133"/>
      <c r="E62" s="1133"/>
      <c r="F62" s="1133"/>
      <c r="G62" s="1133"/>
      <c r="H62" s="1133"/>
      <c r="I62" s="1133"/>
      <c r="J62" s="1133"/>
      <c r="K62" s="1133"/>
      <c r="L62" s="1133"/>
      <c r="M62" s="1134"/>
    </row>
  </sheetData>
  <mergeCells count="51">
    <mergeCell ref="C62:M62"/>
    <mergeCell ref="A2:A15"/>
    <mergeCell ref="A16:A52"/>
    <mergeCell ref="A53:A58"/>
    <mergeCell ref="A59:A61"/>
    <mergeCell ref="B8:B10"/>
    <mergeCell ref="B14:B15"/>
    <mergeCell ref="B18:B24"/>
    <mergeCell ref="B25:B28"/>
    <mergeCell ref="B32:B34"/>
    <mergeCell ref="B35:B44"/>
    <mergeCell ref="B45:B48"/>
    <mergeCell ref="F46:F47"/>
    <mergeCell ref="L46:M47"/>
    <mergeCell ref="G46:J47"/>
    <mergeCell ref="C57:M57"/>
    <mergeCell ref="C58:M58"/>
    <mergeCell ref="C59:M59"/>
    <mergeCell ref="C60:M60"/>
    <mergeCell ref="C61:M61"/>
    <mergeCell ref="C50:M50"/>
    <mergeCell ref="C53:M53"/>
    <mergeCell ref="C54:M54"/>
    <mergeCell ref="C55:M55"/>
    <mergeCell ref="C56:M56"/>
    <mergeCell ref="C17:M17"/>
    <mergeCell ref="F23:M23"/>
    <mergeCell ref="F43:G43"/>
    <mergeCell ref="H43:I43"/>
    <mergeCell ref="C49:M49"/>
    <mergeCell ref="C13:M13"/>
    <mergeCell ref="C14:D14"/>
    <mergeCell ref="F14:M14"/>
    <mergeCell ref="C15:M15"/>
    <mergeCell ref="C16:M16"/>
    <mergeCell ref="C10:D10"/>
    <mergeCell ref="F10:G10"/>
    <mergeCell ref="I10:J10"/>
    <mergeCell ref="C11:M11"/>
    <mergeCell ref="C12:M12"/>
    <mergeCell ref="C6:M6"/>
    <mergeCell ref="C7:D7"/>
    <mergeCell ref="I7:M7"/>
    <mergeCell ref="C9:D9"/>
    <mergeCell ref="F9:G9"/>
    <mergeCell ref="I9:J9"/>
    <mergeCell ref="C2:M2"/>
    <mergeCell ref="C3:M3"/>
    <mergeCell ref="C4:E4"/>
    <mergeCell ref="F4:G4"/>
    <mergeCell ref="C5:M5"/>
  </mergeCells>
  <dataValidations count="6">
    <dataValidation allowBlank="1" showInputMessage="1" showErrorMessage="1" prompt="Incluir una ficha por cada indicador, ya sea de producto o de resultado" sqref="B1" xr:uid="{00000000-0002-0000-1400-000000000000}"/>
    <dataValidation allowBlank="1" showInputMessage="1" showErrorMessage="1" prompt="Seleccione de la lista desplegable" sqref="B4 B7 H7" xr:uid="{00000000-0002-0000-14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400-000002000000}"/>
    <dataValidation allowBlank="1" showInputMessage="1" showErrorMessage="1" prompt="Identifique la meta ODS a que le apunta el indicador de producto. Seleccione de la lista desplegable." sqref="E14" xr:uid="{00000000-0002-0000-14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400-000004000000}"/>
    <dataValidation allowBlank="1" showInputMessage="1" showErrorMessage="1" prompt="Identifique el ODS a que le apunta el indicador de producto. Seleccione de la lista desplegable._x000a_" sqref="B14:B15" xr:uid="{00000000-0002-0000-1400-000005000000}"/>
  </dataValidations>
  <hyperlinks>
    <hyperlink ref="C57" r:id="rId1" xr:uid="{00000000-0004-0000-1400-000000000000}"/>
  </hyperlinks>
  <pageMargins left="0.7" right="0.7" top="0.75" bottom="0.75" header="0.3" footer="0.3"/>
  <pageSetup paperSize="9" orientation="portrait" horizontalDpi="1200" verticalDpi="12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62"/>
  <sheetViews>
    <sheetView topLeftCell="A3" workbookViewId="0">
      <selection activeCell="C13" sqref="C13:M13"/>
    </sheetView>
  </sheetViews>
  <sheetFormatPr baseColWidth="10" defaultColWidth="11.42578125" defaultRowHeight="15.75"/>
  <cols>
    <col min="1" max="1" width="25.140625" style="56" customWidth="1"/>
    <col min="2" max="2" width="39.140625" style="57" customWidth="1"/>
    <col min="3" max="5" width="11.42578125" style="56"/>
    <col min="6" max="6" width="16.42578125" style="56" customWidth="1"/>
    <col min="7" max="7" width="15.140625" style="56" customWidth="1"/>
    <col min="8" max="16384" width="11.42578125" style="56"/>
  </cols>
  <sheetData>
    <row r="1" spans="1:13">
      <c r="A1" s="58"/>
      <c r="B1" s="4" t="s">
        <v>712</v>
      </c>
      <c r="C1" s="5"/>
      <c r="D1" s="5"/>
      <c r="E1" s="5"/>
      <c r="F1" s="5"/>
      <c r="G1" s="5"/>
      <c r="H1" s="5"/>
      <c r="I1" s="5"/>
      <c r="J1" s="5"/>
      <c r="K1" s="5"/>
      <c r="L1" s="5"/>
      <c r="M1" s="43"/>
    </row>
    <row r="2" spans="1:13" ht="44.25" customHeight="1">
      <c r="A2" s="1049" t="s">
        <v>470</v>
      </c>
      <c r="B2" s="59" t="s">
        <v>471</v>
      </c>
      <c r="C2" s="1314" t="str">
        <f>+'Plan de Acción'!Z35</f>
        <v>Porcentaje de implementación del marco político e institucional de seguridad digital para el distrito</v>
      </c>
      <c r="D2" s="1315"/>
      <c r="E2" s="1315"/>
      <c r="F2" s="1315"/>
      <c r="G2" s="1315"/>
      <c r="H2" s="1315"/>
      <c r="I2" s="1315"/>
      <c r="J2" s="1315"/>
      <c r="K2" s="1315"/>
      <c r="L2" s="1315"/>
      <c r="M2" s="1316"/>
    </row>
    <row r="3" spans="1:13" ht="75.95" customHeight="1">
      <c r="A3" s="1050"/>
      <c r="B3" s="60" t="s">
        <v>600</v>
      </c>
      <c r="C3" s="1039" t="s">
        <v>713</v>
      </c>
      <c r="D3" s="1040"/>
      <c r="E3" s="1040"/>
      <c r="F3" s="1040"/>
      <c r="G3" s="1040"/>
      <c r="H3" s="1040"/>
      <c r="I3" s="1040"/>
      <c r="J3" s="1040"/>
      <c r="K3" s="1040"/>
      <c r="L3" s="1040"/>
      <c r="M3" s="1041"/>
    </row>
    <row r="4" spans="1:13" ht="32.25" customHeight="1">
      <c r="A4" s="1050"/>
      <c r="B4" s="61" t="s">
        <v>150</v>
      </c>
      <c r="C4" s="1067" t="str">
        <f>+'Plan de Acción'!AG35</f>
        <v>Si</v>
      </c>
      <c r="D4" s="1069"/>
      <c r="E4" s="1152"/>
      <c r="F4" s="1144" t="s">
        <v>151</v>
      </c>
      <c r="G4" s="1145"/>
      <c r="H4" s="606">
        <f>+'Plan de Acción'!AH35</f>
        <v>469</v>
      </c>
      <c r="I4" s="44"/>
      <c r="J4" s="44"/>
      <c r="K4" s="44"/>
      <c r="L4" s="44"/>
      <c r="M4" s="139"/>
    </row>
    <row r="5" spans="1:13" ht="45" customHeight="1">
      <c r="A5" s="1050"/>
      <c r="B5" s="61" t="s">
        <v>475</v>
      </c>
      <c r="C5" s="1067" t="s">
        <v>476</v>
      </c>
      <c r="D5" s="1069"/>
      <c r="E5" s="1069"/>
      <c r="F5" s="1069"/>
      <c r="G5" s="1069"/>
      <c r="H5" s="1069"/>
      <c r="I5" s="1069"/>
      <c r="J5" s="1069"/>
      <c r="K5" s="1069"/>
      <c r="L5" s="1069"/>
      <c r="M5" s="1070"/>
    </row>
    <row r="6" spans="1:13">
      <c r="A6" s="1050"/>
      <c r="B6" s="61" t="s">
        <v>477</v>
      </c>
      <c r="C6" s="1017" t="s">
        <v>478</v>
      </c>
      <c r="D6" s="1018"/>
      <c r="E6" s="1018"/>
      <c r="F6" s="1018"/>
      <c r="G6" s="1018"/>
      <c r="H6" s="1018"/>
      <c r="I6" s="1018"/>
      <c r="J6" s="1018"/>
      <c r="K6" s="1018"/>
      <c r="L6" s="1018"/>
      <c r="M6" s="1019"/>
    </row>
    <row r="7" spans="1:13" ht="17.100000000000001" customHeight="1">
      <c r="A7" s="1050"/>
      <c r="B7" s="60" t="s">
        <v>479</v>
      </c>
      <c r="C7" s="1020" t="str">
        <f>+'Plan de Acción'!CM35</f>
        <v>Gestión Pública</v>
      </c>
      <c r="D7" s="1021"/>
      <c r="E7" s="63"/>
      <c r="F7" s="63"/>
      <c r="G7" s="64"/>
      <c r="H7" s="65" t="s">
        <v>154</v>
      </c>
      <c r="I7" s="1146" t="s">
        <v>683</v>
      </c>
      <c r="J7" s="1021"/>
      <c r="K7" s="1021"/>
      <c r="L7" s="1021"/>
      <c r="M7" s="1147"/>
    </row>
    <row r="8" spans="1:13">
      <c r="A8" s="1050"/>
      <c r="B8" s="1135" t="s">
        <v>481</v>
      </c>
      <c r="C8" s="66"/>
      <c r="D8" s="67"/>
      <c r="E8" s="67"/>
      <c r="F8" s="67"/>
      <c r="G8" s="67"/>
      <c r="H8" s="67"/>
      <c r="I8" s="67"/>
      <c r="J8" s="67"/>
      <c r="K8" s="67"/>
      <c r="L8" s="140"/>
      <c r="M8" s="141"/>
    </row>
    <row r="9" spans="1:13" ht="45" customHeight="1">
      <c r="A9" s="1050"/>
      <c r="B9" s="1136"/>
      <c r="C9" s="1302" t="s">
        <v>277</v>
      </c>
      <c r="D9" s="1303"/>
      <c r="E9" s="69"/>
      <c r="F9" s="1303"/>
      <c r="G9" s="1303"/>
      <c r="H9" s="69"/>
      <c r="I9" s="1026"/>
      <c r="J9" s="1026"/>
      <c r="K9" s="69"/>
      <c r="L9" s="94"/>
      <c r="M9" s="142"/>
    </row>
    <row r="10" spans="1:13">
      <c r="A10" s="1050"/>
      <c r="B10" s="1137"/>
      <c r="C10" s="1025" t="s">
        <v>482</v>
      </c>
      <c r="D10" s="1026"/>
      <c r="E10" s="68"/>
      <c r="F10" s="1026" t="s">
        <v>482</v>
      </c>
      <c r="G10" s="1026"/>
      <c r="H10" s="68"/>
      <c r="I10" s="1026" t="s">
        <v>482</v>
      </c>
      <c r="J10" s="1026"/>
      <c r="K10" s="68"/>
      <c r="L10" s="131"/>
      <c r="M10" s="143"/>
    </row>
    <row r="11" spans="1:13" ht="114.95" customHeight="1">
      <c r="A11" s="1050"/>
      <c r="B11" s="60" t="s">
        <v>483</v>
      </c>
      <c r="C11" s="1148" t="s">
        <v>714</v>
      </c>
      <c r="D11" s="1037"/>
      <c r="E11" s="1037"/>
      <c r="F11" s="1037"/>
      <c r="G11" s="1037"/>
      <c r="H11" s="1037"/>
      <c r="I11" s="1037"/>
      <c r="J11" s="1037"/>
      <c r="K11" s="1037"/>
      <c r="L11" s="1037"/>
      <c r="M11" s="1038"/>
    </row>
    <row r="12" spans="1:13" ht="165" customHeight="1">
      <c r="A12" s="1050"/>
      <c r="B12" s="60" t="s">
        <v>603</v>
      </c>
      <c r="C12" s="1036" t="s">
        <v>715</v>
      </c>
      <c r="D12" s="1037"/>
      <c r="E12" s="1037"/>
      <c r="F12" s="1037"/>
      <c r="G12" s="1037"/>
      <c r="H12" s="1037"/>
      <c r="I12" s="1037"/>
      <c r="J12" s="1037"/>
      <c r="K12" s="1037"/>
      <c r="L12" s="1037"/>
      <c r="M12" s="1038"/>
    </row>
    <row r="13" spans="1:13" ht="33.950000000000003" customHeight="1">
      <c r="A13" s="1050"/>
      <c r="B13" s="60" t="s">
        <v>605</v>
      </c>
      <c r="C13" s="1036" t="s">
        <v>704</v>
      </c>
      <c r="D13" s="1037"/>
      <c r="E13" s="1037"/>
      <c r="F13" s="1037"/>
      <c r="G13" s="1037"/>
      <c r="H13" s="1037"/>
      <c r="I13" s="1037"/>
      <c r="J13" s="1037"/>
      <c r="K13" s="1037"/>
      <c r="L13" s="1037"/>
      <c r="M13" s="1038"/>
    </row>
    <row r="14" spans="1:13" ht="45" customHeight="1">
      <c r="A14" s="1050"/>
      <c r="B14" s="1135" t="s">
        <v>607</v>
      </c>
      <c r="C14" s="1095" t="str">
        <f>+'Plan de Acción'!AC35</f>
        <v>Paz justicia e instituciones sólidas</v>
      </c>
      <c r="D14" s="1032"/>
      <c r="E14" s="73" t="s">
        <v>608</v>
      </c>
      <c r="F14" s="1151" t="str">
        <f>+'Plan de Acción'!AD35</f>
        <v>Fortalecimiento instituciones en prevención de la violencia</v>
      </c>
      <c r="G14" s="1037"/>
      <c r="H14" s="1037"/>
      <c r="I14" s="1037"/>
      <c r="J14" s="1037"/>
      <c r="K14" s="1037"/>
      <c r="L14" s="1037"/>
      <c r="M14" s="1038"/>
    </row>
    <row r="15" spans="1:13">
      <c r="A15" s="1050"/>
      <c r="B15" s="1136"/>
      <c r="C15" s="1095"/>
      <c r="D15" s="1031"/>
      <c r="E15" s="1031"/>
      <c r="F15" s="1031"/>
      <c r="G15" s="1031"/>
      <c r="H15" s="1031"/>
      <c r="I15" s="1031"/>
      <c r="J15" s="1031"/>
      <c r="K15" s="1031"/>
      <c r="L15" s="1031"/>
      <c r="M15" s="1096"/>
    </row>
    <row r="16" spans="1:13" ht="15.75" customHeight="1">
      <c r="A16" s="1052" t="s">
        <v>48</v>
      </c>
      <c r="B16" s="75" t="s">
        <v>138</v>
      </c>
      <c r="C16" s="1036" t="str">
        <f>+'Plan de Acción'!AE35</f>
        <v>N/A</v>
      </c>
      <c r="D16" s="1037"/>
      <c r="E16" s="1037"/>
      <c r="F16" s="1037"/>
      <c r="G16" s="1037"/>
      <c r="H16" s="1037"/>
      <c r="I16" s="1037"/>
      <c r="J16" s="1037"/>
      <c r="K16" s="1037"/>
      <c r="L16" s="1037"/>
      <c r="M16" s="1038"/>
    </row>
    <row r="17" spans="1:13" ht="36.75" customHeight="1">
      <c r="A17" s="1053"/>
      <c r="B17" s="75" t="s">
        <v>609</v>
      </c>
      <c r="C17" s="1095" t="str">
        <f>+'Plan de Acción'!AA35</f>
        <v>N° de instancias del marco político e institucional de seguridad digital implementadas * 100 / N° Total de instancias del marco político e institucional de seguridad digital diseñadas</v>
      </c>
      <c r="D17" s="1031"/>
      <c r="E17" s="1031"/>
      <c r="F17" s="1031"/>
      <c r="G17" s="1031"/>
      <c r="H17" s="1031"/>
      <c r="I17" s="1031"/>
      <c r="J17" s="1031"/>
      <c r="K17" s="1031"/>
      <c r="L17" s="1031"/>
      <c r="M17" s="1096"/>
    </row>
    <row r="18" spans="1:13" ht="8.25" customHeight="1">
      <c r="A18" s="1053"/>
      <c r="B18" s="1058" t="s">
        <v>486</v>
      </c>
      <c r="C18" s="76"/>
      <c r="D18" s="77"/>
      <c r="E18" s="77"/>
      <c r="F18" s="77"/>
      <c r="G18" s="77"/>
      <c r="H18" s="77"/>
      <c r="I18" s="77"/>
      <c r="J18" s="77"/>
      <c r="K18" s="77"/>
      <c r="L18" s="77"/>
      <c r="M18" s="146"/>
    </row>
    <row r="19" spans="1:13" ht="9" customHeight="1">
      <c r="A19" s="1053"/>
      <c r="B19" s="1059"/>
      <c r="C19" s="78"/>
      <c r="D19" s="79"/>
      <c r="E19" s="80"/>
      <c r="F19" s="79"/>
      <c r="G19" s="80"/>
      <c r="H19" s="79"/>
      <c r="I19" s="80"/>
      <c r="J19" s="79"/>
      <c r="K19" s="80"/>
      <c r="L19" s="80"/>
      <c r="M19" s="147"/>
    </row>
    <row r="20" spans="1:13">
      <c r="A20" s="1053"/>
      <c r="B20" s="1059"/>
      <c r="C20" s="81" t="s">
        <v>487</v>
      </c>
      <c r="D20" s="82"/>
      <c r="E20" s="83" t="s">
        <v>488</v>
      </c>
      <c r="F20" s="82"/>
      <c r="G20" s="83" t="s">
        <v>489</v>
      </c>
      <c r="H20" s="82"/>
      <c r="I20" s="83" t="s">
        <v>490</v>
      </c>
      <c r="J20" s="148"/>
      <c r="K20" s="83"/>
      <c r="L20" s="83"/>
      <c r="M20" s="149"/>
    </row>
    <row r="21" spans="1:13">
      <c r="A21" s="1053"/>
      <c r="B21" s="1059"/>
      <c r="C21" s="81" t="s">
        <v>491</v>
      </c>
      <c r="D21" s="84"/>
      <c r="E21" s="83" t="s">
        <v>492</v>
      </c>
      <c r="F21" s="85"/>
      <c r="G21" s="83" t="s">
        <v>493</v>
      </c>
      <c r="H21" s="85"/>
      <c r="I21" s="83"/>
      <c r="J21" s="86"/>
      <c r="K21" s="83"/>
      <c r="L21" s="83"/>
      <c r="M21" s="149"/>
    </row>
    <row r="22" spans="1:13">
      <c r="A22" s="1053"/>
      <c r="B22" s="1059"/>
      <c r="C22" s="81" t="s">
        <v>494</v>
      </c>
      <c r="D22" s="84"/>
      <c r="E22" s="83" t="s">
        <v>495</v>
      </c>
      <c r="F22" s="84"/>
      <c r="G22" s="83"/>
      <c r="H22" s="86"/>
      <c r="I22" s="83"/>
      <c r="J22" s="86"/>
      <c r="K22" s="83"/>
      <c r="L22" s="83"/>
      <c r="M22" s="149"/>
    </row>
    <row r="23" spans="1:13">
      <c r="A23" s="1053"/>
      <c r="B23" s="1059"/>
      <c r="C23" s="81" t="s">
        <v>496</v>
      </c>
      <c r="D23" s="85" t="s">
        <v>497</v>
      </c>
      <c r="E23" s="83" t="s">
        <v>498</v>
      </c>
      <c r="F23" s="1317" t="s">
        <v>563</v>
      </c>
      <c r="G23" s="1317"/>
      <c r="H23" s="1317"/>
      <c r="I23" s="1317"/>
      <c r="J23" s="1317"/>
      <c r="K23" s="1317"/>
      <c r="L23" s="1317"/>
      <c r="M23" s="1318"/>
    </row>
    <row r="24" spans="1:13" ht="9.75" customHeight="1">
      <c r="A24" s="1053"/>
      <c r="B24" s="1060"/>
      <c r="C24" s="88"/>
      <c r="D24" s="89"/>
      <c r="E24" s="89"/>
      <c r="G24" s="89"/>
      <c r="H24" s="89"/>
      <c r="I24" s="89"/>
      <c r="J24" s="89"/>
      <c r="K24" s="89"/>
      <c r="L24" s="89"/>
      <c r="M24" s="150"/>
    </row>
    <row r="25" spans="1:13">
      <c r="A25" s="1053"/>
      <c r="B25" s="1058" t="s">
        <v>500</v>
      </c>
      <c r="C25" s="90"/>
      <c r="D25" s="91"/>
      <c r="E25" s="91"/>
      <c r="F25" s="91"/>
      <c r="G25" s="91"/>
      <c r="H25" s="91"/>
      <c r="I25" s="91"/>
      <c r="J25" s="91"/>
      <c r="K25" s="91"/>
      <c r="L25" s="140"/>
      <c r="M25" s="141"/>
    </row>
    <row r="26" spans="1:13">
      <c r="A26" s="1053"/>
      <c r="B26" s="1059"/>
      <c r="C26" s="81" t="s">
        <v>501</v>
      </c>
      <c r="D26" s="85"/>
      <c r="E26" s="92"/>
      <c r="F26" s="83" t="s">
        <v>502</v>
      </c>
      <c r="G26" s="84"/>
      <c r="H26" s="92"/>
      <c r="I26" s="83" t="s">
        <v>503</v>
      </c>
      <c r="J26" s="84" t="s">
        <v>497</v>
      </c>
      <c r="K26" s="92"/>
      <c r="L26" s="94"/>
      <c r="M26" s="142"/>
    </row>
    <row r="27" spans="1:13">
      <c r="A27" s="1053"/>
      <c r="B27" s="1059"/>
      <c r="C27" s="81" t="s">
        <v>504</v>
      </c>
      <c r="D27" s="93"/>
      <c r="E27" s="94"/>
      <c r="F27" s="83" t="s">
        <v>505</v>
      </c>
      <c r="G27" s="85"/>
      <c r="H27" s="94"/>
      <c r="I27" s="151"/>
      <c r="J27" s="94"/>
      <c r="K27" s="69"/>
      <c r="L27" s="94"/>
      <c r="M27" s="142"/>
    </row>
    <row r="28" spans="1:13">
      <c r="A28" s="1053"/>
      <c r="B28" s="1060"/>
      <c r="C28" s="95"/>
      <c r="D28" s="96"/>
      <c r="E28" s="96"/>
      <c r="F28" s="96"/>
      <c r="G28" s="96"/>
      <c r="H28" s="96"/>
      <c r="I28" s="96"/>
      <c r="J28" s="96"/>
      <c r="K28" s="96"/>
      <c r="L28" s="131"/>
      <c r="M28" s="143"/>
    </row>
    <row r="29" spans="1:13">
      <c r="A29" s="1053"/>
      <c r="B29" s="97" t="s">
        <v>506</v>
      </c>
      <c r="C29" s="98"/>
      <c r="D29" s="99"/>
      <c r="E29" s="99"/>
      <c r="F29" s="99"/>
      <c r="G29" s="99"/>
      <c r="H29" s="99"/>
      <c r="I29" s="99"/>
      <c r="J29" s="99"/>
      <c r="K29" s="99"/>
      <c r="L29" s="99"/>
      <c r="M29" s="152"/>
    </row>
    <row r="30" spans="1:13">
      <c r="A30" s="1053"/>
      <c r="B30" s="97"/>
      <c r="C30" s="100" t="s">
        <v>507</v>
      </c>
      <c r="D30" s="101">
        <v>0</v>
      </c>
      <c r="E30" s="92"/>
      <c r="F30" s="102" t="s">
        <v>508</v>
      </c>
      <c r="G30" s="85">
        <v>2021</v>
      </c>
      <c r="H30" s="92"/>
      <c r="I30" s="102" t="s">
        <v>509</v>
      </c>
      <c r="J30" s="153"/>
      <c r="K30" s="72"/>
      <c r="L30" s="154"/>
      <c r="M30" s="155"/>
    </row>
    <row r="31" spans="1:13">
      <c r="A31" s="1053"/>
      <c r="B31" s="61"/>
      <c r="C31" s="88"/>
      <c r="D31" s="89"/>
      <c r="E31" s="89"/>
      <c r="F31" s="89"/>
      <c r="G31" s="89"/>
      <c r="H31" s="89"/>
      <c r="I31" s="89"/>
      <c r="J31" s="89"/>
      <c r="K31" s="89"/>
      <c r="L31" s="89"/>
      <c r="M31" s="150"/>
    </row>
    <row r="32" spans="1:13">
      <c r="A32" s="1053"/>
      <c r="B32" s="1058" t="s">
        <v>511</v>
      </c>
      <c r="C32" s="103"/>
      <c r="D32" s="104"/>
      <c r="E32" s="104"/>
      <c r="F32" s="104"/>
      <c r="G32" s="104"/>
      <c r="H32" s="104"/>
      <c r="I32" s="104"/>
      <c r="J32" s="104"/>
      <c r="K32" s="104"/>
      <c r="L32" s="140"/>
      <c r="M32" s="141"/>
    </row>
    <row r="33" spans="1:13">
      <c r="A33" s="1053"/>
      <c r="B33" s="1059"/>
      <c r="C33" s="105" t="s">
        <v>512</v>
      </c>
      <c r="D33" s="106">
        <v>2023</v>
      </c>
      <c r="E33" s="107"/>
      <c r="F33" s="92" t="s">
        <v>513</v>
      </c>
      <c r="G33" s="108" t="s">
        <v>631</v>
      </c>
      <c r="H33" s="107"/>
      <c r="I33" s="102"/>
      <c r="J33" s="107"/>
      <c r="K33" s="107"/>
      <c r="L33" s="94"/>
      <c r="M33" s="142"/>
    </row>
    <row r="34" spans="1:13">
      <c r="A34" s="1053"/>
      <c r="B34" s="1060"/>
      <c r="C34" s="88"/>
      <c r="D34" s="109"/>
      <c r="E34" s="110"/>
      <c r="F34" s="89"/>
      <c r="G34" s="110"/>
      <c r="H34" s="110"/>
      <c r="I34" s="156"/>
      <c r="J34" s="110"/>
      <c r="K34" s="110"/>
      <c r="L34" s="131"/>
      <c r="M34" s="143"/>
    </row>
    <row r="35" spans="1:13">
      <c r="A35" s="1053"/>
      <c r="B35" s="1058" t="s">
        <v>514</v>
      </c>
      <c r="C35" s="111"/>
      <c r="D35" s="112"/>
      <c r="E35" s="112"/>
      <c r="F35" s="112"/>
      <c r="G35" s="112"/>
      <c r="H35" s="112"/>
      <c r="I35" s="112"/>
      <c r="J35" s="112"/>
      <c r="K35" s="112"/>
      <c r="L35" s="112"/>
      <c r="M35" s="157"/>
    </row>
    <row r="36" spans="1:13">
      <c r="A36" s="1053"/>
      <c r="B36" s="1059"/>
      <c r="C36" s="113"/>
      <c r="D36" s="114">
        <v>2023</v>
      </c>
      <c r="E36" s="114"/>
      <c r="F36" s="114">
        <v>2024</v>
      </c>
      <c r="G36" s="114"/>
      <c r="H36" s="115">
        <v>2025</v>
      </c>
      <c r="I36" s="115"/>
      <c r="J36" s="115">
        <v>2026</v>
      </c>
      <c r="K36" s="114"/>
      <c r="L36" s="114">
        <v>2027</v>
      </c>
      <c r="M36" s="158"/>
    </row>
    <row r="37" spans="1:13">
      <c r="A37" s="1053"/>
      <c r="B37" s="1059"/>
      <c r="C37" s="113"/>
      <c r="D37" s="118">
        <f>+'Plan de Acción'!AM35</f>
        <v>0.4</v>
      </c>
      <c r="E37" s="117"/>
      <c r="F37" s="118">
        <f>+'Plan de Acción'!AN35</f>
        <v>0.8</v>
      </c>
      <c r="G37" s="117"/>
      <c r="H37" s="118">
        <f>+'Plan de Acción'!AO35</f>
        <v>1</v>
      </c>
      <c r="I37" s="117"/>
      <c r="J37" s="118">
        <f>+'Plan de Acción'!AP35</f>
        <v>1</v>
      </c>
      <c r="K37" s="117"/>
      <c r="L37" s="118">
        <f>+'Plan de Acción'!AQ35</f>
        <v>1</v>
      </c>
      <c r="M37" s="159"/>
    </row>
    <row r="38" spans="1:13">
      <c r="A38" s="1053"/>
      <c r="B38" s="1059"/>
      <c r="C38" s="113"/>
      <c r="D38" s="114">
        <v>2028</v>
      </c>
      <c r="E38" s="114"/>
      <c r="F38" s="114">
        <v>2029</v>
      </c>
      <c r="G38" s="114"/>
      <c r="H38" s="115">
        <v>2030</v>
      </c>
      <c r="I38" s="115"/>
      <c r="J38" s="115">
        <v>2031</v>
      </c>
      <c r="K38" s="114"/>
      <c r="L38" s="114">
        <v>2032</v>
      </c>
      <c r="M38" s="147"/>
    </row>
    <row r="39" spans="1:13">
      <c r="A39" s="1053"/>
      <c r="B39" s="1059"/>
      <c r="C39" s="113"/>
      <c r="D39" s="118">
        <f>+'Plan de Acción'!AR35</f>
        <v>1</v>
      </c>
      <c r="E39" s="117"/>
      <c r="F39" s="118">
        <f>+'Plan de Acción'!AS35</f>
        <v>1</v>
      </c>
      <c r="G39" s="117"/>
      <c r="H39" s="118">
        <f>+'Plan de Acción'!AT35</f>
        <v>1</v>
      </c>
      <c r="I39" s="117"/>
      <c r="J39" s="118">
        <f>+'Plan de Acción'!AU35</f>
        <v>1</v>
      </c>
      <c r="K39" s="117"/>
      <c r="L39" s="118">
        <f>+'Plan de Acción'!AW35</f>
        <v>1</v>
      </c>
      <c r="M39" s="159"/>
    </row>
    <row r="40" spans="1:13">
      <c r="A40" s="1053"/>
      <c r="B40" s="1059"/>
      <c r="C40" s="113"/>
      <c r="D40" s="114" t="s">
        <v>525</v>
      </c>
      <c r="E40" s="114"/>
      <c r="F40" s="114" t="s">
        <v>526</v>
      </c>
      <c r="G40" s="114"/>
      <c r="H40" s="115" t="s">
        <v>527</v>
      </c>
      <c r="I40" s="115"/>
      <c r="J40" s="115" t="s">
        <v>528</v>
      </c>
      <c r="K40" s="114"/>
      <c r="L40" s="114" t="s">
        <v>529</v>
      </c>
      <c r="M40" s="147"/>
    </row>
    <row r="41" spans="1:13">
      <c r="A41" s="1053"/>
      <c r="B41" s="1059"/>
      <c r="C41" s="113"/>
      <c r="D41" s="118"/>
      <c r="E41" s="117"/>
      <c r="F41" s="118"/>
      <c r="G41" s="117"/>
      <c r="H41" s="118"/>
      <c r="I41" s="117"/>
      <c r="J41" s="118"/>
      <c r="K41" s="117"/>
      <c r="L41" s="118"/>
      <c r="M41" s="159"/>
    </row>
    <row r="42" spans="1:13">
      <c r="A42" s="1053"/>
      <c r="B42" s="1059"/>
      <c r="C42" s="113"/>
      <c r="D42" s="119" t="s">
        <v>529</v>
      </c>
      <c r="E42" s="120"/>
      <c r="F42" s="119" t="s">
        <v>530</v>
      </c>
      <c r="G42" s="120"/>
      <c r="H42" s="121"/>
      <c r="I42" s="160"/>
      <c r="J42" s="121"/>
      <c r="K42" s="160"/>
      <c r="L42" s="121"/>
      <c r="M42" s="161"/>
    </row>
    <row r="43" spans="1:13">
      <c r="A43" s="1053"/>
      <c r="B43" s="1059"/>
      <c r="C43" s="113"/>
      <c r="D43" s="118"/>
      <c r="E43" s="117"/>
      <c r="F43" s="1124">
        <f>+'Plan de Acción'!AW35</f>
        <v>1</v>
      </c>
      <c r="G43" s="1125"/>
      <c r="H43" s="1126"/>
      <c r="I43" s="1126"/>
      <c r="J43" s="123"/>
      <c r="K43" s="114"/>
      <c r="L43" s="123"/>
      <c r="M43" s="162"/>
    </row>
    <row r="44" spans="1:13">
      <c r="A44" s="1053"/>
      <c r="B44" s="1059"/>
      <c r="C44" s="124"/>
      <c r="D44" s="119"/>
      <c r="E44" s="120"/>
      <c r="F44" s="119"/>
      <c r="G44" s="120"/>
      <c r="H44" s="125"/>
      <c r="I44" s="163"/>
      <c r="J44" s="125"/>
      <c r="K44" s="163"/>
      <c r="L44" s="125"/>
      <c r="M44" s="164"/>
    </row>
    <row r="45" spans="1:13" ht="18" customHeight="1">
      <c r="A45" s="1053"/>
      <c r="B45" s="1058" t="s">
        <v>531</v>
      </c>
      <c r="C45" s="90"/>
      <c r="D45" s="91"/>
      <c r="E45" s="91"/>
      <c r="F45" s="91"/>
      <c r="G45" s="91"/>
      <c r="H45" s="91"/>
      <c r="I45" s="91"/>
      <c r="J45" s="91"/>
      <c r="K45" s="91"/>
      <c r="L45" s="94"/>
      <c r="M45" s="142"/>
    </row>
    <row r="46" spans="1:13">
      <c r="A46" s="1053"/>
      <c r="B46" s="1059"/>
      <c r="C46" s="126"/>
      <c r="D46" s="127" t="s">
        <v>532</v>
      </c>
      <c r="E46" s="128" t="s">
        <v>533</v>
      </c>
      <c r="F46" s="1061" t="s">
        <v>534</v>
      </c>
      <c r="G46" s="1062"/>
      <c r="H46" s="1062"/>
      <c r="I46" s="1062"/>
      <c r="J46" s="1062"/>
      <c r="K46" s="165" t="s">
        <v>498</v>
      </c>
      <c r="L46" s="1063"/>
      <c r="M46" s="1064"/>
    </row>
    <row r="47" spans="1:13">
      <c r="A47" s="1053"/>
      <c r="B47" s="1059"/>
      <c r="C47" s="126"/>
      <c r="D47" s="129"/>
      <c r="E47" s="84" t="s">
        <v>497</v>
      </c>
      <c r="F47" s="1061"/>
      <c r="G47" s="1062"/>
      <c r="H47" s="1062"/>
      <c r="I47" s="1062"/>
      <c r="J47" s="1062"/>
      <c r="K47" s="94"/>
      <c r="L47" s="1065"/>
      <c r="M47" s="1066"/>
    </row>
    <row r="48" spans="1:13">
      <c r="A48" s="1053"/>
      <c r="B48" s="1060"/>
      <c r="C48" s="130"/>
      <c r="D48" s="131"/>
      <c r="E48" s="131"/>
      <c r="F48" s="131"/>
      <c r="G48" s="131"/>
      <c r="H48" s="131"/>
      <c r="I48" s="131"/>
      <c r="J48" s="131"/>
      <c r="K48" s="131"/>
      <c r="L48" s="94"/>
      <c r="M48" s="142"/>
    </row>
    <row r="49" spans="1:13" ht="137.25" customHeight="1">
      <c r="A49" s="1053"/>
      <c r="B49" s="60" t="s">
        <v>536</v>
      </c>
      <c r="C49" s="1036" t="s">
        <v>716</v>
      </c>
      <c r="D49" s="1037"/>
      <c r="E49" s="1037"/>
      <c r="F49" s="1037"/>
      <c r="G49" s="1037"/>
      <c r="H49" s="1037"/>
      <c r="I49" s="1037"/>
      <c r="J49" s="1037"/>
      <c r="K49" s="1037"/>
      <c r="L49" s="1037"/>
      <c r="M49" s="1038"/>
    </row>
    <row r="50" spans="1:13" ht="19.5" customHeight="1">
      <c r="A50" s="1053"/>
      <c r="B50" s="75" t="s">
        <v>538</v>
      </c>
      <c r="C50" s="1036" t="s">
        <v>549</v>
      </c>
      <c r="D50" s="1037"/>
      <c r="E50" s="1037"/>
      <c r="F50" s="1037"/>
      <c r="G50" s="1037"/>
      <c r="H50" s="1037"/>
      <c r="I50" s="1037"/>
      <c r="J50" s="1037"/>
      <c r="K50" s="1037"/>
      <c r="L50" s="1037"/>
      <c r="M50" s="1038"/>
    </row>
    <row r="51" spans="1:13">
      <c r="A51" s="1053"/>
      <c r="B51" s="75" t="s">
        <v>540</v>
      </c>
      <c r="C51" s="1036">
        <v>60</v>
      </c>
      <c r="D51" s="1037"/>
      <c r="E51" s="1037"/>
      <c r="F51" s="1037"/>
      <c r="G51" s="1037"/>
      <c r="H51" s="1037"/>
      <c r="I51" s="1037"/>
      <c r="J51" s="1037"/>
      <c r="K51" s="1037"/>
      <c r="L51" s="1037"/>
      <c r="M51" s="1038"/>
    </row>
    <row r="52" spans="1:13">
      <c r="A52" s="1053"/>
      <c r="B52" s="75" t="s">
        <v>541</v>
      </c>
      <c r="C52" s="1036">
        <v>2024</v>
      </c>
      <c r="D52" s="1037"/>
      <c r="E52" s="1037"/>
      <c r="F52" s="1037"/>
      <c r="G52" s="1037"/>
      <c r="H52" s="1037"/>
      <c r="I52" s="1037"/>
      <c r="J52" s="1037"/>
      <c r="K52" s="1037"/>
      <c r="L52" s="1037"/>
      <c r="M52" s="1038"/>
    </row>
    <row r="53" spans="1:13" ht="15.75" customHeight="1">
      <c r="A53" s="1055" t="s">
        <v>60</v>
      </c>
      <c r="B53" s="132" t="s">
        <v>542</v>
      </c>
      <c r="C53" s="1039" t="s">
        <v>543</v>
      </c>
      <c r="D53" s="1040"/>
      <c r="E53" s="1040"/>
      <c r="F53" s="1040"/>
      <c r="G53" s="1040"/>
      <c r="H53" s="1040"/>
      <c r="I53" s="1040"/>
      <c r="J53" s="1040"/>
      <c r="K53" s="1040"/>
      <c r="L53" s="1040"/>
      <c r="M53" s="1041"/>
    </row>
    <row r="54" spans="1:13" ht="15.6" customHeight="1">
      <c r="A54" s="1056"/>
      <c r="B54" s="132" t="s">
        <v>544</v>
      </c>
      <c r="C54" s="1039" t="s">
        <v>545</v>
      </c>
      <c r="D54" s="1040"/>
      <c r="E54" s="1040"/>
      <c r="F54" s="1040"/>
      <c r="G54" s="1040"/>
      <c r="H54" s="1040"/>
      <c r="I54" s="1040"/>
      <c r="J54" s="1040"/>
      <c r="K54" s="1040"/>
      <c r="L54" s="1040"/>
      <c r="M54" s="1041"/>
    </row>
    <row r="55" spans="1:13" ht="15.6" customHeight="1">
      <c r="A55" s="1056"/>
      <c r="B55" s="132" t="s">
        <v>546</v>
      </c>
      <c r="C55" s="1039" t="s">
        <v>547</v>
      </c>
      <c r="D55" s="1040"/>
      <c r="E55" s="1040"/>
      <c r="F55" s="1040"/>
      <c r="G55" s="1040"/>
      <c r="H55" s="1040"/>
      <c r="I55" s="1040"/>
      <c r="J55" s="1040"/>
      <c r="K55" s="1040"/>
      <c r="L55" s="1040"/>
      <c r="M55" s="1041"/>
    </row>
    <row r="56" spans="1:13" ht="15.75" customHeight="1">
      <c r="A56" s="1056"/>
      <c r="B56" s="134" t="s">
        <v>548</v>
      </c>
      <c r="C56" s="1039" t="s">
        <v>549</v>
      </c>
      <c r="D56" s="1040"/>
      <c r="E56" s="1040"/>
      <c r="F56" s="1040"/>
      <c r="G56" s="1040"/>
      <c r="H56" s="1040"/>
      <c r="I56" s="1040"/>
      <c r="J56" s="1040"/>
      <c r="K56" s="1040"/>
      <c r="L56" s="1040"/>
      <c r="M56" s="1041"/>
    </row>
    <row r="57" spans="1:13" ht="15.75" customHeight="1">
      <c r="A57" s="1056"/>
      <c r="B57" s="132" t="s">
        <v>550</v>
      </c>
      <c r="C57" s="1042" t="s">
        <v>201</v>
      </c>
      <c r="D57" s="1040"/>
      <c r="E57" s="1040"/>
      <c r="F57" s="1040"/>
      <c r="G57" s="1040"/>
      <c r="H57" s="1040"/>
      <c r="I57" s="1040"/>
      <c r="J57" s="1040"/>
      <c r="K57" s="1040"/>
      <c r="L57" s="1040"/>
      <c r="M57" s="1041"/>
    </row>
    <row r="58" spans="1:13">
      <c r="A58" s="1057"/>
      <c r="B58" s="132" t="s">
        <v>551</v>
      </c>
      <c r="C58" s="1039" t="s">
        <v>687</v>
      </c>
      <c r="D58" s="1040"/>
      <c r="E58" s="1040"/>
      <c r="F58" s="1040"/>
      <c r="G58" s="1040"/>
      <c r="H58" s="1040"/>
      <c r="I58" s="1040"/>
      <c r="J58" s="1040"/>
      <c r="K58" s="1040"/>
      <c r="L58" s="1040"/>
      <c r="M58" s="1041"/>
    </row>
    <row r="59" spans="1:13" ht="15.75" customHeight="1">
      <c r="A59" s="1055" t="s">
        <v>552</v>
      </c>
      <c r="B59" s="135" t="s">
        <v>553</v>
      </c>
      <c r="C59" s="1039" t="s">
        <v>554</v>
      </c>
      <c r="D59" s="1040"/>
      <c r="E59" s="1040"/>
      <c r="F59" s="1040"/>
      <c r="G59" s="1040"/>
      <c r="H59" s="1040"/>
      <c r="I59" s="1040"/>
      <c r="J59" s="1040"/>
      <c r="K59" s="1040"/>
      <c r="L59" s="1040"/>
      <c r="M59" s="1041"/>
    </row>
    <row r="60" spans="1:13" ht="30" customHeight="1">
      <c r="A60" s="1056"/>
      <c r="B60" s="135" t="s">
        <v>555</v>
      </c>
      <c r="C60" s="1039" t="s">
        <v>556</v>
      </c>
      <c r="D60" s="1040"/>
      <c r="E60" s="1040"/>
      <c r="F60" s="1040"/>
      <c r="G60" s="1040"/>
      <c r="H60" s="1040"/>
      <c r="I60" s="1040"/>
      <c r="J60" s="1040"/>
      <c r="K60" s="1040"/>
      <c r="L60" s="1040"/>
      <c r="M60" s="1041"/>
    </row>
    <row r="61" spans="1:13" ht="30" customHeight="1">
      <c r="A61" s="1056"/>
      <c r="B61" s="136" t="s">
        <v>154</v>
      </c>
      <c r="C61" s="1039" t="s">
        <v>547</v>
      </c>
      <c r="D61" s="1040"/>
      <c r="E61" s="1040"/>
      <c r="F61" s="1040"/>
      <c r="G61" s="1040"/>
      <c r="H61" s="1040"/>
      <c r="I61" s="1040"/>
      <c r="J61" s="1040"/>
      <c r="K61" s="1040"/>
      <c r="L61" s="1040"/>
      <c r="M61" s="1041"/>
    </row>
    <row r="62" spans="1:13">
      <c r="A62" s="41" t="s">
        <v>64</v>
      </c>
      <c r="B62" s="137"/>
      <c r="C62" s="1097"/>
      <c r="D62" s="1133"/>
      <c r="E62" s="1133"/>
      <c r="F62" s="1133"/>
      <c r="G62" s="1133"/>
      <c r="H62" s="1133"/>
      <c r="I62" s="1133"/>
      <c r="J62" s="1133"/>
      <c r="K62" s="1133"/>
      <c r="L62" s="1133"/>
      <c r="M62" s="1134"/>
    </row>
  </sheetData>
  <mergeCells count="53">
    <mergeCell ref="C60:M60"/>
    <mergeCell ref="C61:M61"/>
    <mergeCell ref="C62:M62"/>
    <mergeCell ref="A2:A15"/>
    <mergeCell ref="A16:A52"/>
    <mergeCell ref="A53:A58"/>
    <mergeCell ref="A59:A61"/>
    <mergeCell ref="B8:B10"/>
    <mergeCell ref="B14:B15"/>
    <mergeCell ref="B18:B24"/>
    <mergeCell ref="B25:B28"/>
    <mergeCell ref="B32:B34"/>
    <mergeCell ref="B35:B44"/>
    <mergeCell ref="B45:B48"/>
    <mergeCell ref="F46:F47"/>
    <mergeCell ref="L46:M47"/>
    <mergeCell ref="C55:M55"/>
    <mergeCell ref="C56:M56"/>
    <mergeCell ref="C57:M57"/>
    <mergeCell ref="C58:M58"/>
    <mergeCell ref="C59:M59"/>
    <mergeCell ref="C50:M50"/>
    <mergeCell ref="C51:M51"/>
    <mergeCell ref="C52:M52"/>
    <mergeCell ref="C53:M53"/>
    <mergeCell ref="C54:M54"/>
    <mergeCell ref="C17:M17"/>
    <mergeCell ref="F23:M23"/>
    <mergeCell ref="F43:G43"/>
    <mergeCell ref="H43:I43"/>
    <mergeCell ref="C49:M49"/>
    <mergeCell ref="G46:J47"/>
    <mergeCell ref="C13:M13"/>
    <mergeCell ref="C14:D14"/>
    <mergeCell ref="F14:M14"/>
    <mergeCell ref="C15:M15"/>
    <mergeCell ref="C16:M16"/>
    <mergeCell ref="C10:D10"/>
    <mergeCell ref="F10:G10"/>
    <mergeCell ref="I10:J10"/>
    <mergeCell ref="C11:M11"/>
    <mergeCell ref="C12:M12"/>
    <mergeCell ref="C6:M6"/>
    <mergeCell ref="C7:D7"/>
    <mergeCell ref="I7:M7"/>
    <mergeCell ref="C9:D9"/>
    <mergeCell ref="F9:G9"/>
    <mergeCell ref="I9:J9"/>
    <mergeCell ref="C2:M2"/>
    <mergeCell ref="C3:M3"/>
    <mergeCell ref="C4:E4"/>
    <mergeCell ref="F4:G4"/>
    <mergeCell ref="C5:M5"/>
  </mergeCells>
  <dataValidations count="6">
    <dataValidation allowBlank="1" showInputMessage="1" showErrorMessage="1" prompt="Incluir una ficha por cada indicador, ya sea de producto o de resultado" sqref="B1" xr:uid="{00000000-0002-0000-1500-000000000000}"/>
    <dataValidation allowBlank="1" showInputMessage="1" showErrorMessage="1" prompt="Seleccione de la lista desplegable" sqref="B4 B7 H7" xr:uid="{00000000-0002-0000-15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500-000002000000}"/>
    <dataValidation allowBlank="1" showInputMessage="1" showErrorMessage="1" prompt="Identifique la meta ODS a que le apunta el indicador de producto. Seleccione de la lista desplegable." sqref="E14" xr:uid="{00000000-0002-0000-15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500-000004000000}"/>
    <dataValidation allowBlank="1" showInputMessage="1" showErrorMessage="1" prompt="Identifique el ODS a que le apunta el indicador de producto. Seleccione de la lista desplegable._x000a_" sqref="B14:B15" xr:uid="{00000000-0002-0000-1500-000005000000}"/>
  </dataValidations>
  <hyperlinks>
    <hyperlink ref="C57" r:id="rId1" xr:uid="{00000000-0004-0000-1500-000000000000}"/>
  </hyperlinks>
  <pageMargins left="0.7" right="0.7" top="0.75" bottom="0.75" header="0.3" footer="0.3"/>
  <pageSetup paperSize="9" orientation="portrait" horizontalDpi="1200" verticalDpi="12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62"/>
  <sheetViews>
    <sheetView topLeftCell="A40" workbookViewId="0">
      <selection activeCell="C61" sqref="C61:M61"/>
    </sheetView>
  </sheetViews>
  <sheetFormatPr baseColWidth="10" defaultColWidth="11.42578125" defaultRowHeight="15.75"/>
  <cols>
    <col min="1" max="1" width="25.140625" style="56" customWidth="1"/>
    <col min="2" max="2" width="39.140625" style="57" customWidth="1"/>
    <col min="3" max="4" width="11.42578125" style="56"/>
    <col min="5" max="5" width="17" style="56" customWidth="1"/>
    <col min="6" max="6" width="14.28515625" style="56" customWidth="1"/>
    <col min="7" max="7" width="16.7109375" style="56" customWidth="1"/>
    <col min="8" max="16384" width="11.42578125" style="56"/>
  </cols>
  <sheetData>
    <row r="1" spans="1:13">
      <c r="A1" s="58"/>
      <c r="B1" s="4" t="s">
        <v>717</v>
      </c>
      <c r="C1" s="5"/>
      <c r="D1" s="5"/>
      <c r="E1" s="5"/>
      <c r="F1" s="5"/>
      <c r="G1" s="5"/>
      <c r="H1" s="5"/>
      <c r="I1" s="5"/>
      <c r="J1" s="5"/>
      <c r="K1" s="5"/>
      <c r="L1" s="5"/>
      <c r="M1" s="43"/>
    </row>
    <row r="2" spans="1:13" ht="39.75" customHeight="1">
      <c r="A2" s="1049" t="s">
        <v>470</v>
      </c>
      <c r="B2" s="59" t="s">
        <v>471</v>
      </c>
      <c r="C2" s="1008" t="str">
        <f>+'Plan de Acción'!Z36</f>
        <v>Porcentaje de integración de productos y servicios de innovación al sistema de Innovación Pública Distrital</v>
      </c>
      <c r="D2" s="1009"/>
      <c r="E2" s="1009"/>
      <c r="F2" s="1009"/>
      <c r="G2" s="1009"/>
      <c r="H2" s="1009"/>
      <c r="I2" s="1009"/>
      <c r="J2" s="1009"/>
      <c r="K2" s="1009"/>
      <c r="L2" s="1009"/>
      <c r="M2" s="138"/>
    </row>
    <row r="3" spans="1:13" ht="49.5" customHeight="1">
      <c r="A3" s="1050"/>
      <c r="B3" s="60" t="s">
        <v>600</v>
      </c>
      <c r="C3" s="1067" t="s">
        <v>718</v>
      </c>
      <c r="D3" s="1069"/>
      <c r="E3" s="1069"/>
      <c r="F3" s="1069"/>
      <c r="G3" s="1069"/>
      <c r="H3" s="1069"/>
      <c r="I3" s="1069"/>
      <c r="J3" s="1069"/>
      <c r="K3" s="1069"/>
      <c r="L3" s="1069"/>
      <c r="M3" s="1070"/>
    </row>
    <row r="4" spans="1:13" ht="33.75" customHeight="1">
      <c r="A4" s="1050"/>
      <c r="B4" s="61" t="s">
        <v>150</v>
      </c>
      <c r="C4" s="1166" t="s">
        <v>191</v>
      </c>
      <c r="D4" s="1167"/>
      <c r="E4" s="1168"/>
      <c r="F4" s="1144" t="s">
        <v>151</v>
      </c>
      <c r="G4" s="1145"/>
      <c r="H4" s="606">
        <f>+'Plan de Acción'!AH35</f>
        <v>469</v>
      </c>
      <c r="I4" s="44"/>
      <c r="J4" s="44"/>
      <c r="K4" s="44"/>
      <c r="L4" s="44"/>
      <c r="M4" s="139"/>
    </row>
    <row r="5" spans="1:13" ht="36" customHeight="1">
      <c r="A5" s="1050"/>
      <c r="B5" s="61" t="s">
        <v>475</v>
      </c>
      <c r="C5" s="1067" t="s">
        <v>476</v>
      </c>
      <c r="D5" s="1069"/>
      <c r="E5" s="1069"/>
      <c r="F5" s="1069"/>
      <c r="G5" s="1069"/>
      <c r="H5" s="1069"/>
      <c r="I5" s="1069"/>
      <c r="J5" s="1069"/>
      <c r="K5" s="1069"/>
      <c r="L5" s="1069"/>
      <c r="M5" s="1070"/>
    </row>
    <row r="6" spans="1:13">
      <c r="A6" s="1050"/>
      <c r="B6" s="61" t="s">
        <v>477</v>
      </c>
      <c r="C6" s="1017" t="s">
        <v>478</v>
      </c>
      <c r="D6" s="1018"/>
      <c r="E6" s="1018"/>
      <c r="F6" s="1018"/>
      <c r="G6" s="1018"/>
      <c r="H6" s="1018"/>
      <c r="I6" s="1018"/>
      <c r="J6" s="1018"/>
      <c r="K6" s="1018"/>
      <c r="L6" s="1018"/>
      <c r="M6" s="1019"/>
    </row>
    <row r="7" spans="1:13" ht="17.100000000000001" customHeight="1">
      <c r="A7" s="1050"/>
      <c r="B7" s="60" t="s">
        <v>479</v>
      </c>
      <c r="C7" s="1020" t="str">
        <f>+'Plan de Acción'!CM26</f>
        <v>Gestión Pública</v>
      </c>
      <c r="D7" s="1021"/>
      <c r="E7" s="63"/>
      <c r="F7" s="63"/>
      <c r="G7" s="64"/>
      <c r="H7" s="65" t="s">
        <v>154</v>
      </c>
      <c r="I7" s="1146" t="s">
        <v>719</v>
      </c>
      <c r="J7" s="1021"/>
      <c r="K7" s="1021"/>
      <c r="L7" s="1021"/>
      <c r="M7" s="1147"/>
    </row>
    <row r="8" spans="1:13">
      <c r="A8" s="1050"/>
      <c r="B8" s="1135" t="s">
        <v>481</v>
      </c>
      <c r="C8" s="66"/>
      <c r="D8" s="67"/>
      <c r="E8" s="67"/>
      <c r="F8" s="67"/>
      <c r="G8" s="67"/>
      <c r="H8" s="67"/>
      <c r="I8" s="67"/>
      <c r="J8" s="67"/>
      <c r="K8" s="67"/>
      <c r="L8" s="140"/>
      <c r="M8" s="141"/>
    </row>
    <row r="9" spans="1:13" ht="30" customHeight="1">
      <c r="A9" s="1050"/>
      <c r="B9" s="1136"/>
      <c r="C9" s="1302" t="s">
        <v>720</v>
      </c>
      <c r="D9" s="1303"/>
      <c r="E9" s="69"/>
      <c r="F9" s="1303"/>
      <c r="G9" s="1303"/>
      <c r="H9" s="69"/>
      <c r="I9" s="1026"/>
      <c r="J9" s="1026"/>
      <c r="K9" s="69"/>
      <c r="L9" s="94"/>
      <c r="M9" s="142"/>
    </row>
    <row r="10" spans="1:13">
      <c r="A10" s="1050"/>
      <c r="B10" s="1137"/>
      <c r="C10" s="1025" t="s">
        <v>482</v>
      </c>
      <c r="D10" s="1026"/>
      <c r="E10" s="68"/>
      <c r="F10" s="1026" t="s">
        <v>482</v>
      </c>
      <c r="G10" s="1026"/>
      <c r="H10" s="68"/>
      <c r="I10" s="1026" t="s">
        <v>482</v>
      </c>
      <c r="J10" s="1026"/>
      <c r="K10" s="68"/>
      <c r="L10" s="131"/>
      <c r="M10" s="143"/>
    </row>
    <row r="11" spans="1:13" ht="40.5" customHeight="1">
      <c r="A11" s="1050"/>
      <c r="B11" s="60" t="s">
        <v>483</v>
      </c>
      <c r="C11" s="1095" t="s">
        <v>721</v>
      </c>
      <c r="D11" s="1031"/>
      <c r="E11" s="1031"/>
      <c r="F11" s="1031"/>
      <c r="G11" s="1031"/>
      <c r="H11" s="1031"/>
      <c r="I11" s="1031"/>
      <c r="J11" s="1031"/>
      <c r="K11" s="1031"/>
      <c r="L11" s="1031"/>
      <c r="M11" s="1096"/>
    </row>
    <row r="12" spans="1:13" ht="99" customHeight="1">
      <c r="A12" s="1050"/>
      <c r="B12" s="60" t="s">
        <v>603</v>
      </c>
      <c r="C12" s="1036" t="s">
        <v>722</v>
      </c>
      <c r="D12" s="1037"/>
      <c r="E12" s="1037"/>
      <c r="F12" s="1037"/>
      <c r="G12" s="1037"/>
      <c r="H12" s="1037"/>
      <c r="I12" s="1037"/>
      <c r="J12" s="1037"/>
      <c r="K12" s="1037"/>
      <c r="L12" s="1037"/>
      <c r="M12" s="1038"/>
    </row>
    <row r="13" spans="1:13" ht="31.5">
      <c r="A13" s="1050"/>
      <c r="B13" s="60" t="s">
        <v>605</v>
      </c>
      <c r="C13" s="1036" t="s">
        <v>723</v>
      </c>
      <c r="D13" s="1037"/>
      <c r="E13" s="1037"/>
      <c r="F13" s="1037"/>
      <c r="G13" s="1037"/>
      <c r="H13" s="1037"/>
      <c r="I13" s="1037"/>
      <c r="J13" s="1037"/>
      <c r="K13" s="1037"/>
      <c r="L13" s="1037"/>
      <c r="M13" s="1038"/>
    </row>
    <row r="14" spans="1:13" ht="37.5" customHeight="1">
      <c r="A14" s="1050"/>
      <c r="B14" s="1135" t="s">
        <v>607</v>
      </c>
      <c r="C14" s="1095" t="str">
        <f>+'Plan de Acción'!AC36</f>
        <v>Industria, innovación e infraestructura</v>
      </c>
      <c r="D14" s="1031"/>
      <c r="E14" s="73" t="s">
        <v>608</v>
      </c>
      <c r="F14" s="1151" t="str">
        <f>+'Plan de Acción'!AD36</f>
        <v>Desarrollo de la tecnología, investigación e innovación.</v>
      </c>
      <c r="G14" s="1037"/>
      <c r="H14" s="1037"/>
      <c r="I14" s="1037"/>
      <c r="J14" s="1037"/>
      <c r="K14" s="1037"/>
      <c r="L14" s="1037"/>
      <c r="M14" s="1038"/>
    </row>
    <row r="15" spans="1:13">
      <c r="A15" s="1050"/>
      <c r="B15" s="1136"/>
      <c r="C15" s="1095"/>
      <c r="D15" s="1031"/>
      <c r="E15" s="1031"/>
      <c r="F15" s="1031"/>
      <c r="G15" s="1031"/>
      <c r="H15" s="1031"/>
      <c r="I15" s="1031"/>
      <c r="J15" s="1031"/>
      <c r="K15" s="1031"/>
      <c r="L15" s="1031"/>
      <c r="M15" s="1096"/>
    </row>
    <row r="16" spans="1:13">
      <c r="A16" s="1052" t="s">
        <v>48</v>
      </c>
      <c r="B16" s="75" t="s">
        <v>138</v>
      </c>
      <c r="C16" s="1036" t="str">
        <f>+'Plan de Acción'!AE36</f>
        <v>Territorial</v>
      </c>
      <c r="D16" s="1037"/>
      <c r="E16" s="1037"/>
      <c r="F16" s="1037"/>
      <c r="G16" s="1037"/>
      <c r="H16" s="1037"/>
      <c r="I16" s="1037"/>
      <c r="J16" s="1037"/>
      <c r="K16" s="1037"/>
      <c r="L16" s="1037"/>
      <c r="M16" s="1038"/>
    </row>
    <row r="17" spans="1:13" ht="33" customHeight="1">
      <c r="A17" s="1053"/>
      <c r="B17" s="75" t="s">
        <v>609</v>
      </c>
      <c r="C17" s="1036" t="str">
        <f>+'Plan de Acción'!AA36</f>
        <v>No. de metas implementadas anualmente del sistema de innovación pública distrital* 100 / No. de metas definidas del sistema de innovación pública distrital anualmente</v>
      </c>
      <c r="D17" s="1037"/>
      <c r="E17" s="1037"/>
      <c r="F17" s="1037"/>
      <c r="G17" s="1037"/>
      <c r="H17" s="1037"/>
      <c r="I17" s="1037"/>
      <c r="J17" s="1037"/>
      <c r="K17" s="1037"/>
      <c r="L17" s="1037"/>
      <c r="M17" s="1038"/>
    </row>
    <row r="18" spans="1:13" ht="8.25" customHeight="1">
      <c r="A18" s="1053"/>
      <c r="B18" s="1058" t="s">
        <v>486</v>
      </c>
      <c r="C18" s="76"/>
      <c r="D18" s="77"/>
      <c r="E18" s="77"/>
      <c r="F18" s="77"/>
      <c r="G18" s="77"/>
      <c r="H18" s="77"/>
      <c r="I18" s="77"/>
      <c r="J18" s="77"/>
      <c r="K18" s="77"/>
      <c r="L18" s="77"/>
      <c r="M18" s="146"/>
    </row>
    <row r="19" spans="1:13" ht="9" customHeight="1">
      <c r="A19" s="1053"/>
      <c r="B19" s="1059"/>
      <c r="C19" s="78"/>
      <c r="D19" s="79"/>
      <c r="E19" s="80"/>
      <c r="F19" s="79"/>
      <c r="G19" s="80"/>
      <c r="H19" s="79"/>
      <c r="I19" s="80"/>
      <c r="J19" s="79"/>
      <c r="K19" s="80"/>
      <c r="L19" s="80"/>
      <c r="M19" s="147"/>
    </row>
    <row r="20" spans="1:13">
      <c r="A20" s="1053"/>
      <c r="B20" s="1059"/>
      <c r="C20" s="81" t="s">
        <v>487</v>
      </c>
      <c r="D20" s="82"/>
      <c r="E20" s="83" t="s">
        <v>488</v>
      </c>
      <c r="F20" s="82"/>
      <c r="G20" s="83" t="s">
        <v>489</v>
      </c>
      <c r="H20" s="82"/>
      <c r="I20" s="83" t="s">
        <v>490</v>
      </c>
      <c r="J20" s="148"/>
      <c r="K20" s="83"/>
      <c r="L20" s="83"/>
      <c r="M20" s="149"/>
    </row>
    <row r="21" spans="1:13">
      <c r="A21" s="1053"/>
      <c r="B21" s="1059"/>
      <c r="C21" s="81" t="s">
        <v>491</v>
      </c>
      <c r="D21" s="84"/>
      <c r="E21" s="83" t="s">
        <v>492</v>
      </c>
      <c r="F21" s="85"/>
      <c r="G21" s="83" t="s">
        <v>493</v>
      </c>
      <c r="H21" s="85"/>
      <c r="I21" s="83"/>
      <c r="J21" s="86"/>
      <c r="K21" s="83"/>
      <c r="L21" s="83"/>
      <c r="M21" s="149"/>
    </row>
    <row r="22" spans="1:13">
      <c r="A22" s="1053"/>
      <c r="B22" s="1059"/>
      <c r="C22" s="81" t="s">
        <v>494</v>
      </c>
      <c r="D22" s="84"/>
      <c r="E22" s="83" t="s">
        <v>495</v>
      </c>
      <c r="F22" s="84"/>
      <c r="G22" s="83"/>
      <c r="H22" s="86"/>
      <c r="I22" s="83"/>
      <c r="J22" s="86"/>
      <c r="K22" s="83"/>
      <c r="L22" s="83"/>
      <c r="M22" s="149"/>
    </row>
    <row r="23" spans="1:13">
      <c r="A23" s="1053"/>
      <c r="B23" s="1059"/>
      <c r="C23" s="81" t="s">
        <v>496</v>
      </c>
      <c r="D23" s="85" t="s">
        <v>497</v>
      </c>
      <c r="E23" s="83" t="s">
        <v>498</v>
      </c>
      <c r="F23" s="87" t="s">
        <v>724</v>
      </c>
      <c r="G23" s="607"/>
      <c r="H23" s="607"/>
      <c r="I23" s="607"/>
      <c r="J23" s="607"/>
      <c r="K23" s="607"/>
      <c r="L23" s="607"/>
      <c r="M23" s="608"/>
    </row>
    <row r="24" spans="1:13" ht="9.75" customHeight="1">
      <c r="A24" s="1053"/>
      <c r="B24" s="1060"/>
      <c r="C24" s="88"/>
      <c r="D24" s="89"/>
      <c r="E24" s="89"/>
      <c r="F24" s="89"/>
      <c r="G24" s="89"/>
      <c r="H24" s="89"/>
      <c r="I24" s="89"/>
      <c r="J24" s="89"/>
      <c r="K24" s="89"/>
      <c r="L24" s="89"/>
      <c r="M24" s="150"/>
    </row>
    <row r="25" spans="1:13">
      <c r="A25" s="1053"/>
      <c r="B25" s="1058" t="s">
        <v>500</v>
      </c>
      <c r="C25" s="90"/>
      <c r="D25" s="91"/>
      <c r="E25" s="91"/>
      <c r="F25" s="91"/>
      <c r="G25" s="91"/>
      <c r="H25" s="91"/>
      <c r="I25" s="91"/>
      <c r="J25" s="91"/>
      <c r="K25" s="91"/>
      <c r="L25" s="140"/>
      <c r="M25" s="141"/>
    </row>
    <row r="26" spans="1:13">
      <c r="A26" s="1053"/>
      <c r="B26" s="1059"/>
      <c r="C26" s="81" t="s">
        <v>501</v>
      </c>
      <c r="D26" s="85"/>
      <c r="E26" s="92"/>
      <c r="F26" s="83" t="s">
        <v>502</v>
      </c>
      <c r="G26" s="84"/>
      <c r="H26" s="92"/>
      <c r="I26" s="83" t="s">
        <v>503</v>
      </c>
      <c r="J26" s="84" t="s">
        <v>497</v>
      </c>
      <c r="K26" s="92"/>
      <c r="L26" s="94"/>
      <c r="M26" s="142"/>
    </row>
    <row r="27" spans="1:13">
      <c r="A27" s="1053"/>
      <c r="B27" s="1059"/>
      <c r="C27" s="81" t="s">
        <v>504</v>
      </c>
      <c r="D27" s="93"/>
      <c r="E27" s="94"/>
      <c r="F27" s="83" t="s">
        <v>505</v>
      </c>
      <c r="G27" s="85"/>
      <c r="H27" s="94"/>
      <c r="I27" s="151"/>
      <c r="J27" s="94"/>
      <c r="K27" s="69"/>
      <c r="L27" s="94"/>
      <c r="M27" s="142"/>
    </row>
    <row r="28" spans="1:13">
      <c r="A28" s="1053"/>
      <c r="B28" s="1060"/>
      <c r="C28" s="95"/>
      <c r="D28" s="96"/>
      <c r="E28" s="96"/>
      <c r="F28" s="96"/>
      <c r="G28" s="96"/>
      <c r="H28" s="96"/>
      <c r="I28" s="96"/>
      <c r="J28" s="96"/>
      <c r="K28" s="96"/>
      <c r="L28" s="131"/>
      <c r="M28" s="143"/>
    </row>
    <row r="29" spans="1:13">
      <c r="A29" s="1053"/>
      <c r="B29" s="97" t="s">
        <v>506</v>
      </c>
      <c r="C29" s="98"/>
      <c r="D29" s="99"/>
      <c r="E29" s="99"/>
      <c r="F29" s="99"/>
      <c r="G29" s="99"/>
      <c r="H29" s="99"/>
      <c r="I29" s="99"/>
      <c r="J29" s="99"/>
      <c r="K29" s="99"/>
      <c r="L29" s="99"/>
      <c r="M29" s="152"/>
    </row>
    <row r="30" spans="1:13">
      <c r="A30" s="1053"/>
      <c r="B30" s="97"/>
      <c r="C30" s="100" t="s">
        <v>507</v>
      </c>
      <c r="D30" s="604" t="s">
        <v>208</v>
      </c>
      <c r="E30" s="92"/>
      <c r="F30" s="102" t="s">
        <v>508</v>
      </c>
      <c r="G30" s="85"/>
      <c r="H30" s="92"/>
      <c r="I30" s="102" t="s">
        <v>509</v>
      </c>
      <c r="J30" s="153"/>
      <c r="K30" s="72"/>
      <c r="L30" s="154"/>
      <c r="M30" s="155"/>
    </row>
    <row r="31" spans="1:13">
      <c r="A31" s="1053"/>
      <c r="B31" s="61"/>
      <c r="C31" s="88"/>
      <c r="D31" s="89"/>
      <c r="E31" s="89"/>
      <c r="F31" s="89"/>
      <c r="G31" s="89"/>
      <c r="H31" s="89"/>
      <c r="I31" s="89"/>
      <c r="J31" s="89"/>
      <c r="K31" s="89"/>
      <c r="L31" s="89"/>
      <c r="M31" s="150"/>
    </row>
    <row r="32" spans="1:13">
      <c r="A32" s="1053"/>
      <c r="B32" s="1058" t="s">
        <v>511</v>
      </c>
      <c r="C32" s="103"/>
      <c r="D32" s="104"/>
      <c r="E32" s="104"/>
      <c r="F32" s="104"/>
      <c r="G32" s="104"/>
      <c r="H32" s="104"/>
      <c r="I32" s="104"/>
      <c r="J32" s="104"/>
      <c r="K32" s="104"/>
      <c r="L32" s="140"/>
      <c r="M32" s="141"/>
    </row>
    <row r="33" spans="1:13">
      <c r="A33" s="1053"/>
      <c r="B33" s="1059"/>
      <c r="C33" s="105" t="s">
        <v>512</v>
      </c>
      <c r="D33" s="106">
        <v>2023</v>
      </c>
      <c r="E33" s="107"/>
      <c r="F33" s="92" t="s">
        <v>513</v>
      </c>
      <c r="G33" s="108" t="s">
        <v>631</v>
      </c>
      <c r="H33" s="107"/>
      <c r="I33" s="102"/>
      <c r="J33" s="107"/>
      <c r="K33" s="107"/>
      <c r="L33" s="94"/>
      <c r="M33" s="142"/>
    </row>
    <row r="34" spans="1:13">
      <c r="A34" s="1053"/>
      <c r="B34" s="1060"/>
      <c r="C34" s="88"/>
      <c r="D34" s="109"/>
      <c r="E34" s="110"/>
      <c r="F34" s="89"/>
      <c r="G34" s="110"/>
      <c r="H34" s="110"/>
      <c r="I34" s="156"/>
      <c r="J34" s="110"/>
      <c r="K34" s="110"/>
      <c r="L34" s="131"/>
      <c r="M34" s="143"/>
    </row>
    <row r="35" spans="1:13">
      <c r="A35" s="1053"/>
      <c r="B35" s="1058" t="s">
        <v>514</v>
      </c>
      <c r="C35" s="111"/>
      <c r="D35" s="112"/>
      <c r="E35" s="112"/>
      <c r="F35" s="112"/>
      <c r="G35" s="112"/>
      <c r="H35" s="112"/>
      <c r="I35" s="112"/>
      <c r="J35" s="112"/>
      <c r="K35" s="112"/>
      <c r="L35" s="112"/>
      <c r="M35" s="157"/>
    </row>
    <row r="36" spans="1:13">
      <c r="A36" s="1053"/>
      <c r="B36" s="1059"/>
      <c r="C36" s="113"/>
      <c r="D36" s="114">
        <v>2023</v>
      </c>
      <c r="E36" s="114"/>
      <c r="F36" s="114">
        <v>2024</v>
      </c>
      <c r="G36" s="114"/>
      <c r="H36" s="115">
        <v>2025</v>
      </c>
      <c r="I36" s="115"/>
      <c r="J36" s="115">
        <v>2026</v>
      </c>
      <c r="K36" s="114"/>
      <c r="L36" s="114">
        <v>2027</v>
      </c>
      <c r="M36" s="158"/>
    </row>
    <row r="37" spans="1:13">
      <c r="A37" s="1053"/>
      <c r="B37" s="1059"/>
      <c r="C37" s="113"/>
      <c r="D37" s="118">
        <f>+'Plan de Acción'!AM36</f>
        <v>1</v>
      </c>
      <c r="E37" s="117"/>
      <c r="F37" s="118">
        <f>+'Plan de Acción'!AN36</f>
        <v>1</v>
      </c>
      <c r="G37" s="117"/>
      <c r="H37" s="118">
        <f>+'Plan de Acción'!AO36</f>
        <v>1</v>
      </c>
      <c r="I37" s="117"/>
      <c r="J37" s="118">
        <f>+'Plan de Acción'!AP36</f>
        <v>1</v>
      </c>
      <c r="K37" s="117"/>
      <c r="L37" s="118">
        <f>+'Plan de Acción'!AQ36</f>
        <v>1</v>
      </c>
      <c r="M37" s="159"/>
    </row>
    <row r="38" spans="1:13">
      <c r="A38" s="1053"/>
      <c r="B38" s="1059"/>
      <c r="C38" s="113"/>
      <c r="D38" s="114">
        <v>2028</v>
      </c>
      <c r="E38" s="114"/>
      <c r="F38" s="114">
        <v>2029</v>
      </c>
      <c r="G38" s="114"/>
      <c r="H38" s="115">
        <v>2030</v>
      </c>
      <c r="I38" s="115"/>
      <c r="J38" s="115">
        <v>2031</v>
      </c>
      <c r="K38" s="114"/>
      <c r="L38" s="114">
        <v>2032</v>
      </c>
      <c r="M38" s="147"/>
    </row>
    <row r="39" spans="1:13">
      <c r="A39" s="1053"/>
      <c r="B39" s="1059"/>
      <c r="C39" s="113"/>
      <c r="D39" s="118">
        <f>+'Plan de Acción'!AR36</f>
        <v>1</v>
      </c>
      <c r="E39" s="117"/>
      <c r="F39" s="118">
        <f>+'Plan de Acción'!AS36</f>
        <v>1</v>
      </c>
      <c r="G39" s="117"/>
      <c r="H39" s="118">
        <f>+'Plan de Acción'!AT36</f>
        <v>1</v>
      </c>
      <c r="I39" s="117"/>
      <c r="J39" s="118">
        <f>+'Plan de Acción'!AU36</f>
        <v>1</v>
      </c>
      <c r="K39" s="117"/>
      <c r="L39" s="118">
        <f>+'Plan de Acción'!AW36</f>
        <v>1</v>
      </c>
      <c r="M39" s="159"/>
    </row>
    <row r="40" spans="1:13">
      <c r="A40" s="1053"/>
      <c r="B40" s="1059"/>
      <c r="C40" s="113"/>
      <c r="D40" s="114" t="s">
        <v>525</v>
      </c>
      <c r="E40" s="114"/>
      <c r="F40" s="114" t="s">
        <v>526</v>
      </c>
      <c r="G40" s="114"/>
      <c r="H40" s="115" t="s">
        <v>527</v>
      </c>
      <c r="I40" s="115"/>
      <c r="J40" s="115" t="s">
        <v>528</v>
      </c>
      <c r="K40" s="114"/>
      <c r="L40" s="114" t="s">
        <v>529</v>
      </c>
      <c r="M40" s="147"/>
    </row>
    <row r="41" spans="1:13">
      <c r="A41" s="1053"/>
      <c r="B41" s="1059"/>
      <c r="C41" s="113"/>
      <c r="D41" s="118"/>
      <c r="E41" s="117"/>
      <c r="F41" s="118"/>
      <c r="G41" s="117"/>
      <c r="H41" s="118"/>
      <c r="I41" s="117"/>
      <c r="J41" s="118"/>
      <c r="K41" s="117"/>
      <c r="L41" s="118"/>
      <c r="M41" s="159"/>
    </row>
    <row r="42" spans="1:13">
      <c r="A42" s="1053"/>
      <c r="B42" s="1059"/>
      <c r="C42" s="113"/>
      <c r="D42" s="119" t="s">
        <v>529</v>
      </c>
      <c r="E42" s="120"/>
      <c r="F42" s="119" t="s">
        <v>530</v>
      </c>
      <c r="G42" s="120"/>
      <c r="H42" s="121"/>
      <c r="I42" s="160"/>
      <c r="J42" s="121"/>
      <c r="K42" s="160"/>
      <c r="L42" s="121"/>
      <c r="M42" s="161"/>
    </row>
    <row r="43" spans="1:13">
      <c r="A43" s="1053"/>
      <c r="B43" s="1059"/>
      <c r="C43" s="113"/>
      <c r="D43" s="118"/>
      <c r="E43" s="117"/>
      <c r="F43" s="1124">
        <f>+'Plan de Acción'!AW36</f>
        <v>1</v>
      </c>
      <c r="G43" s="1125"/>
      <c r="H43" s="1126"/>
      <c r="I43" s="1126"/>
      <c r="J43" s="123"/>
      <c r="K43" s="114"/>
      <c r="L43" s="123"/>
      <c r="M43" s="162"/>
    </row>
    <row r="44" spans="1:13">
      <c r="A44" s="1053"/>
      <c r="B44" s="1059"/>
      <c r="C44" s="124"/>
      <c r="D44" s="119"/>
      <c r="E44" s="120"/>
      <c r="F44" s="119"/>
      <c r="G44" s="120"/>
      <c r="H44" s="125"/>
      <c r="I44" s="163"/>
      <c r="J44" s="125"/>
      <c r="K44" s="163"/>
      <c r="L44" s="125"/>
      <c r="M44" s="164"/>
    </row>
    <row r="45" spans="1:13" ht="18" customHeight="1">
      <c r="A45" s="1053"/>
      <c r="B45" s="1160" t="s">
        <v>531</v>
      </c>
      <c r="C45" s="90"/>
      <c r="D45" s="91"/>
      <c r="E45" s="91"/>
      <c r="F45" s="91"/>
      <c r="G45" s="91"/>
      <c r="H45" s="91"/>
      <c r="I45" s="91"/>
      <c r="J45" s="91"/>
      <c r="K45" s="91"/>
      <c r="L45" s="94"/>
      <c r="M45" s="142"/>
    </row>
    <row r="46" spans="1:13">
      <c r="A46" s="1053"/>
      <c r="B46" s="1161"/>
      <c r="C46" s="126"/>
      <c r="D46" s="127" t="s">
        <v>532</v>
      </c>
      <c r="E46" s="128" t="s">
        <v>533</v>
      </c>
      <c r="F46" s="1061" t="s">
        <v>534</v>
      </c>
      <c r="G46" s="1062" t="s">
        <v>725</v>
      </c>
      <c r="H46" s="1062"/>
      <c r="I46" s="1062"/>
      <c r="J46" s="1062"/>
      <c r="K46" s="165" t="s">
        <v>498</v>
      </c>
      <c r="L46" s="1063"/>
      <c r="M46" s="1064"/>
    </row>
    <row r="47" spans="1:13">
      <c r="A47" s="1053"/>
      <c r="B47" s="1161"/>
      <c r="C47" s="126"/>
      <c r="D47" s="129" t="s">
        <v>497</v>
      </c>
      <c r="E47" s="84"/>
      <c r="F47" s="1061"/>
      <c r="G47" s="1062"/>
      <c r="H47" s="1062"/>
      <c r="I47" s="1062"/>
      <c r="J47" s="1062"/>
      <c r="K47" s="94"/>
      <c r="L47" s="1065"/>
      <c r="M47" s="1066"/>
    </row>
    <row r="48" spans="1:13">
      <c r="A48" s="1053"/>
      <c r="B48" s="1319"/>
      <c r="C48" s="130"/>
      <c r="D48" s="131"/>
      <c r="E48" s="131"/>
      <c r="F48" s="131"/>
      <c r="G48" s="131"/>
      <c r="H48" s="131"/>
      <c r="I48" s="131"/>
      <c r="J48" s="131"/>
      <c r="K48" s="131"/>
      <c r="L48" s="94"/>
      <c r="M48" s="142"/>
    </row>
    <row r="49" spans="1:13" ht="108.95" customHeight="1">
      <c r="A49" s="1053"/>
      <c r="B49" s="60" t="s">
        <v>536</v>
      </c>
      <c r="C49" s="1095" t="s">
        <v>726</v>
      </c>
      <c r="D49" s="1031"/>
      <c r="E49" s="1031"/>
      <c r="F49" s="1031"/>
      <c r="G49" s="1031"/>
      <c r="H49" s="1031"/>
      <c r="I49" s="1031"/>
      <c r="J49" s="1031"/>
      <c r="K49" s="1031"/>
      <c r="L49" s="1031"/>
      <c r="M49" s="1096"/>
    </row>
    <row r="50" spans="1:13">
      <c r="A50" s="1053"/>
      <c r="B50" s="75" t="s">
        <v>538</v>
      </c>
      <c r="C50" s="1095" t="s">
        <v>727</v>
      </c>
      <c r="D50" s="1031"/>
      <c r="E50" s="1031"/>
      <c r="F50" s="1031"/>
      <c r="G50" s="1031"/>
      <c r="H50" s="1031"/>
      <c r="I50" s="1031"/>
      <c r="J50" s="1031"/>
      <c r="K50" s="1031"/>
      <c r="L50" s="1031"/>
      <c r="M50" s="1096"/>
    </row>
    <row r="51" spans="1:13">
      <c r="A51" s="1053"/>
      <c r="B51" s="75" t="s">
        <v>540</v>
      </c>
      <c r="C51" s="70">
        <v>60</v>
      </c>
      <c r="D51" s="71"/>
      <c r="E51" s="71"/>
      <c r="F51" s="71"/>
      <c r="G51" s="71"/>
      <c r="H51" s="71"/>
      <c r="I51" s="71"/>
      <c r="J51" s="71"/>
      <c r="K51" s="71"/>
      <c r="L51" s="71"/>
      <c r="M51" s="144"/>
    </row>
    <row r="52" spans="1:13">
      <c r="A52" s="1053"/>
      <c r="B52" s="75" t="s">
        <v>541</v>
      </c>
      <c r="C52" s="70">
        <v>2024</v>
      </c>
      <c r="D52" s="71"/>
      <c r="E52" s="71"/>
      <c r="F52" s="71"/>
      <c r="G52" s="71"/>
      <c r="H52" s="71"/>
      <c r="I52" s="71"/>
      <c r="J52" s="71"/>
      <c r="K52" s="71"/>
      <c r="L52" s="71"/>
      <c r="M52" s="144"/>
    </row>
    <row r="53" spans="1:13" ht="15.75" customHeight="1">
      <c r="A53" s="1055" t="s">
        <v>60</v>
      </c>
      <c r="B53" s="132" t="s">
        <v>542</v>
      </c>
      <c r="C53" s="1039" t="s">
        <v>953</v>
      </c>
      <c r="D53" s="1040"/>
      <c r="E53" s="1040"/>
      <c r="F53" s="1040"/>
      <c r="G53" s="1040"/>
      <c r="H53" s="1040"/>
      <c r="I53" s="1040"/>
      <c r="J53" s="1040"/>
      <c r="K53" s="1040"/>
      <c r="L53" s="1040"/>
      <c r="M53" s="1041"/>
    </row>
    <row r="54" spans="1:13" ht="15.6" customHeight="1">
      <c r="A54" s="1056"/>
      <c r="B54" s="132" t="s">
        <v>544</v>
      </c>
      <c r="C54" s="1039" t="s">
        <v>954</v>
      </c>
      <c r="D54" s="1040"/>
      <c r="E54" s="1040"/>
      <c r="F54" s="1040"/>
      <c r="G54" s="1040"/>
      <c r="H54" s="1040"/>
      <c r="I54" s="1040"/>
      <c r="J54" s="1040"/>
      <c r="K54" s="1040"/>
      <c r="L54" s="1040"/>
      <c r="M54" s="1041"/>
    </row>
    <row r="55" spans="1:13" ht="15.6" customHeight="1">
      <c r="A55" s="1056"/>
      <c r="B55" s="132" t="s">
        <v>546</v>
      </c>
      <c r="C55" s="1039" t="s">
        <v>547</v>
      </c>
      <c r="D55" s="1040"/>
      <c r="E55" s="1040"/>
      <c r="F55" s="1040"/>
      <c r="G55" s="1040"/>
      <c r="H55" s="1040"/>
      <c r="I55" s="1040"/>
      <c r="J55" s="1040"/>
      <c r="K55" s="1040"/>
      <c r="L55" s="1040"/>
      <c r="M55" s="1041"/>
    </row>
    <row r="56" spans="1:13" ht="15.75" customHeight="1">
      <c r="A56" s="1056"/>
      <c r="B56" s="134" t="s">
        <v>548</v>
      </c>
      <c r="C56" s="1039" t="s">
        <v>955</v>
      </c>
      <c r="D56" s="1040"/>
      <c r="E56" s="1040"/>
      <c r="F56" s="1040"/>
      <c r="G56" s="1040"/>
      <c r="H56" s="1040"/>
      <c r="I56" s="1040"/>
      <c r="J56" s="1040"/>
      <c r="K56" s="1040"/>
      <c r="L56" s="1040"/>
      <c r="M56" s="1041"/>
    </row>
    <row r="57" spans="1:13" ht="15.75" customHeight="1">
      <c r="A57" s="1056"/>
      <c r="B57" s="132" t="s">
        <v>550</v>
      </c>
      <c r="C57" s="1042" t="s">
        <v>308</v>
      </c>
      <c r="D57" s="1040"/>
      <c r="E57" s="1040"/>
      <c r="F57" s="1040"/>
      <c r="G57" s="1040"/>
      <c r="H57" s="1040"/>
      <c r="I57" s="1040"/>
      <c r="J57" s="1040"/>
      <c r="K57" s="1040"/>
      <c r="L57" s="1040"/>
      <c r="M57" s="1041"/>
    </row>
    <row r="58" spans="1:13">
      <c r="A58" s="1057"/>
      <c r="B58" s="132" t="s">
        <v>551</v>
      </c>
      <c r="C58" s="1039" t="s">
        <v>687</v>
      </c>
      <c r="D58" s="1040"/>
      <c r="E58" s="1040"/>
      <c r="F58" s="1040"/>
      <c r="G58" s="1040"/>
      <c r="H58" s="1040"/>
      <c r="I58" s="1040"/>
      <c r="J58" s="1040"/>
      <c r="K58" s="1040"/>
      <c r="L58" s="1040"/>
      <c r="M58" s="1041"/>
    </row>
    <row r="59" spans="1:13" ht="15.75" customHeight="1">
      <c r="A59" s="1055" t="s">
        <v>552</v>
      </c>
      <c r="B59" s="135" t="s">
        <v>553</v>
      </c>
      <c r="C59" s="1039" t="s">
        <v>956</v>
      </c>
      <c r="D59" s="1040"/>
      <c r="E59" s="1040"/>
      <c r="F59" s="1040"/>
      <c r="G59" s="1040"/>
      <c r="H59" s="1040"/>
      <c r="I59" s="1040"/>
      <c r="J59" s="1040"/>
      <c r="K59" s="1040"/>
      <c r="L59" s="1040"/>
      <c r="M59" s="1041"/>
    </row>
    <row r="60" spans="1:13" ht="30" customHeight="1">
      <c r="A60" s="1056"/>
      <c r="B60" s="135" t="s">
        <v>555</v>
      </c>
      <c r="C60" s="1039" t="s">
        <v>556</v>
      </c>
      <c r="D60" s="1040"/>
      <c r="E60" s="1040"/>
      <c r="F60" s="1040"/>
      <c r="G60" s="1040"/>
      <c r="H60" s="1040"/>
      <c r="I60" s="1040"/>
      <c r="J60" s="1040"/>
      <c r="K60" s="1040"/>
      <c r="L60" s="1040"/>
      <c r="M60" s="1041"/>
    </row>
    <row r="61" spans="1:13" ht="30" customHeight="1">
      <c r="A61" s="1056"/>
      <c r="B61" s="136" t="s">
        <v>154</v>
      </c>
      <c r="C61" s="1039" t="s">
        <v>547</v>
      </c>
      <c r="D61" s="1040"/>
      <c r="E61" s="1040"/>
      <c r="F61" s="1040"/>
      <c r="G61" s="1040"/>
      <c r="H61" s="1040"/>
      <c r="I61" s="1040"/>
      <c r="J61" s="1040"/>
      <c r="K61" s="1040"/>
      <c r="L61" s="1040"/>
      <c r="M61" s="1041"/>
    </row>
    <row r="62" spans="1:13">
      <c r="A62" s="41" t="s">
        <v>64</v>
      </c>
      <c r="B62" s="137"/>
      <c r="C62" s="1097"/>
      <c r="D62" s="1133"/>
      <c r="E62" s="1133"/>
      <c r="F62" s="1133"/>
      <c r="G62" s="1133"/>
      <c r="H62" s="1133"/>
      <c r="I62" s="1133"/>
      <c r="J62" s="1133"/>
      <c r="K62" s="1133"/>
      <c r="L62" s="1133"/>
      <c r="M62" s="1134"/>
    </row>
  </sheetData>
  <mergeCells count="50">
    <mergeCell ref="A2:A15"/>
    <mergeCell ref="A16:A52"/>
    <mergeCell ref="A53:A58"/>
    <mergeCell ref="A59:A61"/>
    <mergeCell ref="B8:B10"/>
    <mergeCell ref="B14:B15"/>
    <mergeCell ref="B18:B24"/>
    <mergeCell ref="B25:B28"/>
    <mergeCell ref="B32:B34"/>
    <mergeCell ref="B35:B44"/>
    <mergeCell ref="B45:B48"/>
    <mergeCell ref="C58:M58"/>
    <mergeCell ref="C59:M59"/>
    <mergeCell ref="C60:M60"/>
    <mergeCell ref="C61:M61"/>
    <mergeCell ref="C62:M62"/>
    <mergeCell ref="C53:M53"/>
    <mergeCell ref="C54:M54"/>
    <mergeCell ref="C55:M55"/>
    <mergeCell ref="C56:M56"/>
    <mergeCell ref="C57:M57"/>
    <mergeCell ref="C17:M17"/>
    <mergeCell ref="F43:G43"/>
    <mergeCell ref="H43:I43"/>
    <mergeCell ref="C49:M49"/>
    <mergeCell ref="C50:M50"/>
    <mergeCell ref="F46:F47"/>
    <mergeCell ref="L46:M47"/>
    <mergeCell ref="G46:J47"/>
    <mergeCell ref="C13:M13"/>
    <mergeCell ref="C14:D14"/>
    <mergeCell ref="F14:M14"/>
    <mergeCell ref="C15:M15"/>
    <mergeCell ref="C16:M16"/>
    <mergeCell ref="C10:D10"/>
    <mergeCell ref="F10:G10"/>
    <mergeCell ref="I10:J10"/>
    <mergeCell ref="C11:M11"/>
    <mergeCell ref="C12:M12"/>
    <mergeCell ref="C6:M6"/>
    <mergeCell ref="C7:D7"/>
    <mergeCell ref="I7:M7"/>
    <mergeCell ref="C9:D9"/>
    <mergeCell ref="F9:G9"/>
    <mergeCell ref="I9:J9"/>
    <mergeCell ref="C2:L2"/>
    <mergeCell ref="C3:M3"/>
    <mergeCell ref="C4:E4"/>
    <mergeCell ref="F4:G4"/>
    <mergeCell ref="C5:M5"/>
  </mergeCells>
  <dataValidations count="6">
    <dataValidation allowBlank="1" showInputMessage="1" showErrorMessage="1" prompt="Incluir una ficha por cada indicador, ya sea de producto o de resultado" sqref="B1" xr:uid="{00000000-0002-0000-1600-000000000000}"/>
    <dataValidation allowBlank="1" showInputMessage="1" showErrorMessage="1" prompt="Seleccione de la lista desplegable" sqref="B4 B7 H7" xr:uid="{00000000-0002-0000-16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600-000002000000}"/>
    <dataValidation allowBlank="1" showInputMessage="1" showErrorMessage="1" prompt="Identifique la meta ODS a que le apunta el indicador de producto. Seleccione de la lista desplegable." sqref="E14" xr:uid="{00000000-0002-0000-16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600-000004000000}"/>
    <dataValidation allowBlank="1" showInputMessage="1" showErrorMessage="1" prompt="Identifique el ODS a que le apunta el indicador de producto. Seleccione de la lista desplegable._x000a_" sqref="B14:B15" xr:uid="{00000000-0002-0000-1600-000005000000}"/>
  </dataValidations>
  <hyperlinks>
    <hyperlink ref="C57" r:id="rId1" xr:uid="{00000000-0004-0000-1600-000000000000}"/>
  </hyperlinks>
  <pageMargins left="0.7" right="0.7" top="0.75" bottom="0.75" header="0.3" footer="0.3"/>
  <pageSetup paperSize="9" orientation="portrait" horizontalDpi="1200" verticalDpi="12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EAD8F0"/>
  </sheetPr>
  <dimension ref="A1:M62"/>
  <sheetViews>
    <sheetView topLeftCell="A49" workbookViewId="0">
      <selection activeCell="C53" sqref="C53:M59"/>
    </sheetView>
  </sheetViews>
  <sheetFormatPr baseColWidth="10" defaultColWidth="11.42578125" defaultRowHeight="15.75"/>
  <cols>
    <col min="1" max="1" width="25.140625" style="56" customWidth="1"/>
    <col min="2" max="2" width="39.140625" style="57" customWidth="1"/>
    <col min="3" max="16384" width="11.42578125" style="56"/>
  </cols>
  <sheetData>
    <row r="1" spans="1:13">
      <c r="A1" s="58"/>
      <c r="B1" s="4" t="s">
        <v>728</v>
      </c>
      <c r="C1" s="5"/>
      <c r="D1" s="5"/>
      <c r="E1" s="5"/>
      <c r="F1" s="5"/>
      <c r="G1" s="5"/>
      <c r="H1" s="5"/>
      <c r="I1" s="5"/>
      <c r="J1" s="5"/>
      <c r="K1" s="5"/>
      <c r="L1" s="5"/>
      <c r="M1" s="43"/>
    </row>
    <row r="2" spans="1:13" ht="33.75" customHeight="1">
      <c r="A2" s="1049" t="s">
        <v>470</v>
      </c>
      <c r="B2" s="59" t="s">
        <v>471</v>
      </c>
      <c r="C2" s="1008" t="str">
        <f>+'Plan de Acción'!Z37</f>
        <v>Porcentaje de implementación de un hub de innovación abierta</v>
      </c>
      <c r="D2" s="1009"/>
      <c r="E2" s="1009"/>
      <c r="F2" s="1009"/>
      <c r="G2" s="1009"/>
      <c r="H2" s="1009"/>
      <c r="I2" s="1009"/>
      <c r="J2" s="1009"/>
      <c r="K2" s="1009"/>
      <c r="L2" s="1009"/>
      <c r="M2" s="1010"/>
    </row>
    <row r="3" spans="1:13" ht="69" customHeight="1">
      <c r="A3" s="1050"/>
      <c r="B3" s="60" t="s">
        <v>600</v>
      </c>
      <c r="C3" s="1320" t="s">
        <v>729</v>
      </c>
      <c r="D3" s="1321"/>
      <c r="E3" s="1321"/>
      <c r="F3" s="1321"/>
      <c r="G3" s="1321"/>
      <c r="H3" s="1321"/>
      <c r="I3" s="1321"/>
      <c r="J3" s="1321"/>
      <c r="K3" s="1321"/>
      <c r="L3" s="1321"/>
      <c r="M3" s="1322"/>
    </row>
    <row r="4" spans="1:13" ht="31.5" customHeight="1">
      <c r="A4" s="1050"/>
      <c r="B4" s="61" t="s">
        <v>150</v>
      </c>
      <c r="C4" s="1039" t="str">
        <f>+'Plan de Acción'!AG37</f>
        <v>Si</v>
      </c>
      <c r="D4" s="1040"/>
      <c r="E4" s="1210"/>
      <c r="F4" s="1144" t="s">
        <v>151</v>
      </c>
      <c r="G4" s="1145"/>
      <c r="H4" s="1039">
        <f>+'Plan de Acción'!AH37</f>
        <v>469</v>
      </c>
      <c r="I4" s="1040"/>
      <c r="J4" s="1210"/>
      <c r="K4" s="44"/>
      <c r="L4" s="44"/>
      <c r="M4" s="139"/>
    </row>
    <row r="5" spans="1:13" ht="44.25" customHeight="1">
      <c r="A5" s="1050"/>
      <c r="B5" s="61" t="s">
        <v>475</v>
      </c>
      <c r="C5" s="1067" t="s">
        <v>476</v>
      </c>
      <c r="D5" s="1069"/>
      <c r="E5" s="1069"/>
      <c r="F5" s="1069"/>
      <c r="G5" s="1069"/>
      <c r="H5" s="1069"/>
      <c r="I5" s="1069"/>
      <c r="J5" s="1069"/>
      <c r="K5" s="1069"/>
      <c r="L5" s="1069"/>
      <c r="M5" s="1070"/>
    </row>
    <row r="6" spans="1:13" ht="38.1" customHeight="1">
      <c r="A6" s="1050"/>
      <c r="B6" s="61" t="s">
        <v>477</v>
      </c>
      <c r="C6" s="1017" t="s">
        <v>478</v>
      </c>
      <c r="D6" s="1018"/>
      <c r="E6" s="1018"/>
      <c r="F6" s="1018"/>
      <c r="G6" s="1018"/>
      <c r="H6" s="1018"/>
      <c r="I6" s="1018"/>
      <c r="J6" s="1018"/>
      <c r="K6" s="1018"/>
      <c r="L6" s="1018"/>
      <c r="M6" s="1019"/>
    </row>
    <row r="7" spans="1:13" ht="30" customHeight="1">
      <c r="A7" s="1050"/>
      <c r="B7" s="60" t="s">
        <v>479</v>
      </c>
      <c r="C7" s="1020" t="str">
        <f>+'Plan de Acción'!CM37</f>
        <v>Gestión Pública</v>
      </c>
      <c r="D7" s="1021"/>
      <c r="E7" s="63"/>
      <c r="F7" s="63"/>
      <c r="G7" s="64"/>
      <c r="H7" s="65" t="s">
        <v>154</v>
      </c>
      <c r="I7" s="1146" t="s">
        <v>719</v>
      </c>
      <c r="J7" s="1021"/>
      <c r="K7" s="1021"/>
      <c r="L7" s="1021"/>
      <c r="M7" s="1147"/>
    </row>
    <row r="8" spans="1:13">
      <c r="A8" s="1050"/>
      <c r="B8" s="1135" t="s">
        <v>481</v>
      </c>
      <c r="C8" s="66"/>
      <c r="D8" s="67"/>
      <c r="E8" s="67"/>
      <c r="F8" s="67"/>
      <c r="G8" s="67"/>
      <c r="H8" s="67"/>
      <c r="I8" s="67"/>
      <c r="J8" s="67"/>
      <c r="K8" s="67"/>
      <c r="L8" s="140"/>
      <c r="M8" s="141"/>
    </row>
    <row r="9" spans="1:13">
      <c r="A9" s="1050"/>
      <c r="B9" s="1136"/>
      <c r="C9" s="1025"/>
      <c r="D9" s="1026"/>
      <c r="E9" s="69"/>
      <c r="F9" s="1026"/>
      <c r="G9" s="1026"/>
      <c r="H9" s="69"/>
      <c r="I9" s="1026"/>
      <c r="J9" s="1026"/>
      <c r="K9" s="69"/>
      <c r="L9" s="94"/>
      <c r="M9" s="142"/>
    </row>
    <row r="10" spans="1:13">
      <c r="A10" s="1050"/>
      <c r="B10" s="1137"/>
      <c r="C10" s="1025" t="s">
        <v>482</v>
      </c>
      <c r="D10" s="1026"/>
      <c r="E10" s="68"/>
      <c r="F10" s="1026" t="s">
        <v>482</v>
      </c>
      <c r="G10" s="1026"/>
      <c r="H10" s="68"/>
      <c r="I10" s="1026" t="s">
        <v>482</v>
      </c>
      <c r="J10" s="1026"/>
      <c r="K10" s="68"/>
      <c r="L10" s="131"/>
      <c r="M10" s="143"/>
    </row>
    <row r="11" spans="1:13" ht="37.5" customHeight="1">
      <c r="A11" s="1050"/>
      <c r="B11" s="60" t="s">
        <v>483</v>
      </c>
      <c r="C11" s="1148" t="s">
        <v>730</v>
      </c>
      <c r="D11" s="1037"/>
      <c r="E11" s="1037"/>
      <c r="F11" s="1037"/>
      <c r="G11" s="1037"/>
      <c r="H11" s="1037"/>
      <c r="I11" s="1037"/>
      <c r="J11" s="1037"/>
      <c r="K11" s="1037"/>
      <c r="L11" s="1037"/>
      <c r="M11" s="1038"/>
    </row>
    <row r="12" spans="1:13" ht="153" customHeight="1">
      <c r="A12" s="1050"/>
      <c r="B12" s="60" t="s">
        <v>603</v>
      </c>
      <c r="C12" s="1036" t="s">
        <v>731</v>
      </c>
      <c r="D12" s="1037"/>
      <c r="E12" s="1037"/>
      <c r="F12" s="1037"/>
      <c r="G12" s="1037"/>
      <c r="H12" s="1037"/>
      <c r="I12" s="1037"/>
      <c r="J12" s="1037"/>
      <c r="K12" s="1037"/>
      <c r="L12" s="1037"/>
      <c r="M12" s="1038"/>
    </row>
    <row r="13" spans="1:13" ht="33.950000000000003" customHeight="1">
      <c r="A13" s="1050"/>
      <c r="B13" s="60" t="s">
        <v>605</v>
      </c>
      <c r="C13" s="1036" t="s">
        <v>723</v>
      </c>
      <c r="D13" s="1037"/>
      <c r="E13" s="1037"/>
      <c r="F13" s="1037"/>
      <c r="G13" s="1037"/>
      <c r="H13" s="1037"/>
      <c r="I13" s="1037"/>
      <c r="J13" s="1037"/>
      <c r="K13" s="1037"/>
      <c r="L13" s="1037"/>
      <c r="M13" s="1038"/>
    </row>
    <row r="14" spans="1:13" ht="33.75" customHeight="1">
      <c r="A14" s="1050"/>
      <c r="B14" s="1135" t="s">
        <v>607</v>
      </c>
      <c r="C14" s="1095" t="str">
        <f>+'Plan de Acción'!AC37</f>
        <v>Paz justicia e instituciones sólidas</v>
      </c>
      <c r="D14" s="1031"/>
      <c r="E14" s="73" t="s">
        <v>608</v>
      </c>
      <c r="F14" s="1030" t="str">
        <f>+'Plan de Acción'!AD37</f>
        <v>Creación de instituciones eficaces y transparentes.</v>
      </c>
      <c r="G14" s="1031"/>
      <c r="H14" s="1031"/>
      <c r="I14" s="1031"/>
      <c r="J14" s="1031"/>
      <c r="K14" s="1031"/>
      <c r="L14" s="1031"/>
      <c r="M14" s="1096"/>
    </row>
    <row r="15" spans="1:13">
      <c r="A15" s="1050"/>
      <c r="B15" s="1136"/>
      <c r="C15" s="1095"/>
      <c r="D15" s="1031"/>
      <c r="E15" s="1031"/>
      <c r="F15" s="1031"/>
      <c r="G15" s="1031"/>
      <c r="H15" s="1031"/>
      <c r="I15" s="1031"/>
      <c r="J15" s="1031"/>
      <c r="K15" s="1031"/>
      <c r="L15" s="1031"/>
      <c r="M15" s="1096"/>
    </row>
    <row r="16" spans="1:13">
      <c r="A16" s="1052" t="s">
        <v>48</v>
      </c>
      <c r="B16" s="75" t="s">
        <v>138</v>
      </c>
      <c r="C16" s="1323" t="str">
        <f>+'Plan de Acción'!AE37</f>
        <v>N/A</v>
      </c>
      <c r="D16" s="1324"/>
      <c r="E16" s="1324"/>
      <c r="F16" s="1324"/>
      <c r="G16" s="1324"/>
      <c r="H16" s="1324"/>
      <c r="I16" s="1324"/>
      <c r="J16" s="1324"/>
      <c r="K16" s="1324"/>
      <c r="L16" s="1324"/>
      <c r="M16" s="1325"/>
    </row>
    <row r="17" spans="1:13" ht="36.950000000000003" customHeight="1">
      <c r="A17" s="1053"/>
      <c r="B17" s="75" t="s">
        <v>609</v>
      </c>
      <c r="C17" s="1095" t="str">
        <f>+'Plan de Acción'!AA37</f>
        <v>N° de fases del hub de innovación abierta implementadas * 100 / N° Total de fases del hub de innovación pública programadas</v>
      </c>
      <c r="D17" s="1031"/>
      <c r="E17" s="1031"/>
      <c r="F17" s="1031"/>
      <c r="G17" s="1031"/>
      <c r="H17" s="1031"/>
      <c r="I17" s="1031"/>
      <c r="J17" s="1031"/>
      <c r="K17" s="1031"/>
      <c r="L17" s="1031"/>
      <c r="M17" s="1096"/>
    </row>
    <row r="18" spans="1:13" ht="8.25" customHeight="1">
      <c r="A18" s="1053"/>
      <c r="B18" s="1058" t="s">
        <v>486</v>
      </c>
      <c r="C18" s="76"/>
      <c r="D18" s="77"/>
      <c r="E18" s="77"/>
      <c r="F18" s="77"/>
      <c r="G18" s="77"/>
      <c r="H18" s="77"/>
      <c r="I18" s="77"/>
      <c r="J18" s="77"/>
      <c r="K18" s="77"/>
      <c r="L18" s="77"/>
      <c r="M18" s="146"/>
    </row>
    <row r="19" spans="1:13" ht="9" customHeight="1">
      <c r="A19" s="1053"/>
      <c r="B19" s="1059"/>
      <c r="C19" s="78"/>
      <c r="D19" s="79"/>
      <c r="E19" s="80"/>
      <c r="F19" s="79"/>
      <c r="G19" s="80"/>
      <c r="H19" s="79"/>
      <c r="I19" s="80"/>
      <c r="J19" s="79"/>
      <c r="K19" s="80"/>
      <c r="L19" s="80"/>
      <c r="M19" s="147"/>
    </row>
    <row r="20" spans="1:13">
      <c r="A20" s="1053"/>
      <c r="B20" s="1059"/>
      <c r="C20" s="81" t="s">
        <v>487</v>
      </c>
      <c r="D20" s="82"/>
      <c r="E20" s="83" t="s">
        <v>488</v>
      </c>
      <c r="F20" s="82"/>
      <c r="G20" s="83" t="s">
        <v>489</v>
      </c>
      <c r="H20" s="82"/>
      <c r="I20" s="83" t="s">
        <v>490</v>
      </c>
      <c r="J20" s="148"/>
      <c r="K20" s="83"/>
      <c r="L20" s="83"/>
      <c r="M20" s="149"/>
    </row>
    <row r="21" spans="1:13">
      <c r="A21" s="1053"/>
      <c r="B21" s="1059"/>
      <c r="C21" s="81" t="s">
        <v>491</v>
      </c>
      <c r="D21" s="84"/>
      <c r="E21" s="83" t="s">
        <v>492</v>
      </c>
      <c r="F21" s="85"/>
      <c r="G21" s="83" t="s">
        <v>493</v>
      </c>
      <c r="H21" s="85"/>
      <c r="I21" s="83"/>
      <c r="J21" s="86"/>
      <c r="K21" s="83"/>
      <c r="L21" s="83"/>
      <c r="M21" s="149"/>
    </row>
    <row r="22" spans="1:13">
      <c r="A22" s="1053"/>
      <c r="B22" s="1059"/>
      <c r="C22" s="81" t="s">
        <v>494</v>
      </c>
      <c r="D22" s="84"/>
      <c r="E22" s="83" t="s">
        <v>495</v>
      </c>
      <c r="F22" s="84"/>
      <c r="G22" s="83"/>
      <c r="H22" s="86"/>
      <c r="I22" s="83"/>
      <c r="J22" s="86"/>
      <c r="K22" s="83"/>
      <c r="L22" s="83"/>
      <c r="M22" s="149"/>
    </row>
    <row r="23" spans="1:13">
      <c r="A23" s="1053"/>
      <c r="B23" s="1059"/>
      <c r="C23" s="81" t="s">
        <v>496</v>
      </c>
      <c r="D23" s="84" t="s">
        <v>497</v>
      </c>
      <c r="E23" s="83" t="s">
        <v>498</v>
      </c>
      <c r="F23" s="1028" t="s">
        <v>563</v>
      </c>
      <c r="G23" s="1028"/>
      <c r="H23" s="1028"/>
      <c r="I23" s="1028"/>
      <c r="J23" s="1028"/>
      <c r="K23" s="1028"/>
      <c r="L23" s="1028"/>
      <c r="M23" s="1029"/>
    </row>
    <row r="24" spans="1:13" ht="9.75" customHeight="1">
      <c r="A24" s="1053"/>
      <c r="B24" s="1060"/>
      <c r="C24" s="88"/>
      <c r="D24" s="89"/>
      <c r="E24" s="89"/>
      <c r="F24" s="89"/>
      <c r="G24" s="89"/>
      <c r="H24" s="89"/>
      <c r="I24" s="89"/>
      <c r="J24" s="89"/>
      <c r="K24" s="89"/>
      <c r="L24" s="89"/>
      <c r="M24" s="150"/>
    </row>
    <row r="25" spans="1:13">
      <c r="A25" s="1053"/>
      <c r="B25" s="1058" t="s">
        <v>500</v>
      </c>
      <c r="C25" s="90"/>
      <c r="D25" s="91"/>
      <c r="E25" s="91"/>
      <c r="F25" s="91"/>
      <c r="G25" s="91"/>
      <c r="H25" s="91"/>
      <c r="I25" s="91"/>
      <c r="J25" s="91"/>
      <c r="K25" s="91"/>
      <c r="L25" s="140"/>
      <c r="M25" s="141"/>
    </row>
    <row r="26" spans="1:13">
      <c r="A26" s="1053"/>
      <c r="B26" s="1059"/>
      <c r="C26" s="81" t="s">
        <v>501</v>
      </c>
      <c r="D26" s="85"/>
      <c r="E26" s="92"/>
      <c r="F26" s="83" t="s">
        <v>502</v>
      </c>
      <c r="G26" s="84"/>
      <c r="H26" s="92"/>
      <c r="I26" s="83" t="s">
        <v>503</v>
      </c>
      <c r="J26" s="84" t="s">
        <v>497</v>
      </c>
      <c r="K26" s="92"/>
      <c r="L26" s="94"/>
      <c r="M26" s="142"/>
    </row>
    <row r="27" spans="1:13">
      <c r="A27" s="1053"/>
      <c r="B27" s="1059"/>
      <c r="C27" s="81" t="s">
        <v>504</v>
      </c>
      <c r="D27" s="93"/>
      <c r="E27" s="94"/>
      <c r="F27" s="83" t="s">
        <v>505</v>
      </c>
      <c r="G27" s="85"/>
      <c r="H27" s="94"/>
      <c r="I27" s="151"/>
      <c r="J27" s="94"/>
      <c r="K27" s="69"/>
      <c r="L27" s="94"/>
      <c r="M27" s="142"/>
    </row>
    <row r="28" spans="1:13">
      <c r="A28" s="1053"/>
      <c r="B28" s="1060"/>
      <c r="C28" s="95"/>
      <c r="D28" s="96"/>
      <c r="E28" s="96"/>
      <c r="F28" s="96"/>
      <c r="G28" s="96"/>
      <c r="H28" s="96"/>
      <c r="I28" s="96"/>
      <c r="J28" s="96"/>
      <c r="K28" s="96"/>
      <c r="L28" s="131"/>
      <c r="M28" s="143"/>
    </row>
    <row r="29" spans="1:13">
      <c r="A29" s="1053"/>
      <c r="B29" s="97" t="s">
        <v>506</v>
      </c>
      <c r="C29" s="98"/>
      <c r="D29" s="99"/>
      <c r="E29" s="99"/>
      <c r="F29" s="99"/>
      <c r="G29" s="99"/>
      <c r="H29" s="99"/>
      <c r="I29" s="99"/>
      <c r="J29" s="99"/>
      <c r="K29" s="99"/>
      <c r="L29" s="99"/>
      <c r="M29" s="152"/>
    </row>
    <row r="30" spans="1:13">
      <c r="A30" s="1053"/>
      <c r="B30" s="97"/>
      <c r="C30" s="100" t="s">
        <v>507</v>
      </c>
      <c r="D30" s="85" t="s">
        <v>208</v>
      </c>
      <c r="E30" s="92"/>
      <c r="F30" s="102" t="s">
        <v>508</v>
      </c>
      <c r="G30" s="85"/>
      <c r="H30" s="92"/>
      <c r="I30" s="102" t="s">
        <v>509</v>
      </c>
      <c r="J30" s="153"/>
      <c r="K30" s="72"/>
      <c r="L30" s="154"/>
      <c r="M30" s="155"/>
    </row>
    <row r="31" spans="1:13">
      <c r="A31" s="1053"/>
      <c r="B31" s="61"/>
      <c r="C31" s="88"/>
      <c r="D31" s="89"/>
      <c r="E31" s="89"/>
      <c r="F31" s="89"/>
      <c r="G31" s="89"/>
      <c r="H31" s="89"/>
      <c r="I31" s="89"/>
      <c r="J31" s="89"/>
      <c r="K31" s="89"/>
      <c r="L31" s="89"/>
      <c r="M31" s="150"/>
    </row>
    <row r="32" spans="1:13">
      <c r="A32" s="1053"/>
      <c r="B32" s="1058" t="s">
        <v>511</v>
      </c>
      <c r="C32" s="103"/>
      <c r="D32" s="104"/>
      <c r="E32" s="104"/>
      <c r="F32" s="104"/>
      <c r="G32" s="104"/>
      <c r="H32" s="104"/>
      <c r="I32" s="104"/>
      <c r="J32" s="104"/>
      <c r="K32" s="104"/>
      <c r="L32" s="140"/>
      <c r="M32" s="141"/>
    </row>
    <row r="33" spans="1:13">
      <c r="A33" s="1053"/>
      <c r="B33" s="1059"/>
      <c r="C33" s="105" t="s">
        <v>512</v>
      </c>
      <c r="D33" s="605">
        <v>2023</v>
      </c>
      <c r="E33" s="107"/>
      <c r="F33" s="92" t="s">
        <v>513</v>
      </c>
      <c r="G33" s="108" t="s">
        <v>631</v>
      </c>
      <c r="H33" s="107"/>
      <c r="I33" s="102"/>
      <c r="J33" s="107"/>
      <c r="K33" s="107"/>
      <c r="L33" s="94"/>
      <c r="M33" s="142"/>
    </row>
    <row r="34" spans="1:13">
      <c r="A34" s="1053"/>
      <c r="B34" s="1060"/>
      <c r="C34" s="88"/>
      <c r="D34" s="109"/>
      <c r="E34" s="110"/>
      <c r="F34" s="89"/>
      <c r="G34" s="110"/>
      <c r="H34" s="110"/>
      <c r="I34" s="156"/>
      <c r="J34" s="110"/>
      <c r="K34" s="110"/>
      <c r="L34" s="131"/>
      <c r="M34" s="143"/>
    </row>
    <row r="35" spans="1:13">
      <c r="A35" s="1053"/>
      <c r="B35" s="1058" t="s">
        <v>514</v>
      </c>
      <c r="C35" s="111"/>
      <c r="D35" s="112"/>
      <c r="E35" s="112"/>
      <c r="F35" s="112"/>
      <c r="G35" s="112"/>
      <c r="H35" s="112"/>
      <c r="I35" s="112"/>
      <c r="J35" s="112"/>
      <c r="K35" s="112"/>
      <c r="L35" s="112"/>
      <c r="M35" s="157"/>
    </row>
    <row r="36" spans="1:13">
      <c r="A36" s="1053"/>
      <c r="B36" s="1059"/>
      <c r="C36" s="113"/>
      <c r="D36" s="114">
        <v>2023</v>
      </c>
      <c r="E36" s="114"/>
      <c r="F36" s="114">
        <v>2024</v>
      </c>
      <c r="G36" s="114"/>
      <c r="H36" s="115">
        <v>2025</v>
      </c>
      <c r="I36" s="115"/>
      <c r="J36" s="115">
        <v>2026</v>
      </c>
      <c r="K36" s="114"/>
      <c r="L36" s="114">
        <v>2027</v>
      </c>
      <c r="M36" s="158"/>
    </row>
    <row r="37" spans="1:13">
      <c r="A37" s="1053"/>
      <c r="B37" s="1059"/>
      <c r="C37" s="113"/>
      <c r="D37" s="118">
        <f>'Plan de Acción'!AM37</f>
        <v>0.1</v>
      </c>
      <c r="E37" s="117"/>
      <c r="F37" s="118">
        <f>'Plan de Acción'!AN37</f>
        <v>0.2</v>
      </c>
      <c r="G37" s="117"/>
      <c r="H37" s="118">
        <f>'Plan de Acción'!AO37</f>
        <v>0.3</v>
      </c>
      <c r="I37" s="117"/>
      <c r="J37" s="118">
        <f>'Plan de Acción'!AP37</f>
        <v>0.4</v>
      </c>
      <c r="K37" s="117"/>
      <c r="L37" s="118">
        <f>'Plan de Acción'!AQ37</f>
        <v>0.5</v>
      </c>
      <c r="M37" s="159"/>
    </row>
    <row r="38" spans="1:13">
      <c r="A38" s="1053"/>
      <c r="B38" s="1059"/>
      <c r="C38" s="113"/>
      <c r="D38" s="114">
        <v>2028</v>
      </c>
      <c r="E38" s="114"/>
      <c r="F38" s="114">
        <v>2029</v>
      </c>
      <c r="G38" s="114"/>
      <c r="H38" s="115">
        <v>2030</v>
      </c>
      <c r="I38" s="115"/>
      <c r="J38" s="115">
        <v>2031</v>
      </c>
      <c r="K38" s="114"/>
      <c r="L38" s="114">
        <v>2032</v>
      </c>
      <c r="M38" s="147"/>
    </row>
    <row r="39" spans="1:13">
      <c r="A39" s="1053"/>
      <c r="B39" s="1059"/>
      <c r="C39" s="113"/>
      <c r="D39" s="118">
        <f>'Plan de Acción'!AR37</f>
        <v>0.6</v>
      </c>
      <c r="E39" s="117"/>
      <c r="F39" s="118">
        <f>'Plan de Acción'!AS37</f>
        <v>0.7</v>
      </c>
      <c r="G39" s="117"/>
      <c r="H39" s="118">
        <f>'Plan de Acción'!AT37</f>
        <v>0.8</v>
      </c>
      <c r="I39" s="117"/>
      <c r="J39" s="118">
        <f>'Plan de Acción'!AU37</f>
        <v>0.9</v>
      </c>
      <c r="K39" s="117"/>
      <c r="L39" s="118">
        <f>'Plan de Acción'!AV37</f>
        <v>1</v>
      </c>
      <c r="M39" s="159"/>
    </row>
    <row r="40" spans="1:13">
      <c r="A40" s="1053"/>
      <c r="B40" s="1059"/>
      <c r="C40" s="113"/>
      <c r="D40" s="114" t="s">
        <v>525</v>
      </c>
      <c r="E40" s="114"/>
      <c r="F40" s="114" t="s">
        <v>526</v>
      </c>
      <c r="G40" s="114"/>
      <c r="H40" s="115" t="s">
        <v>527</v>
      </c>
      <c r="I40" s="115"/>
      <c r="J40" s="115" t="s">
        <v>528</v>
      </c>
      <c r="K40" s="114"/>
      <c r="L40" s="114" t="s">
        <v>529</v>
      </c>
      <c r="M40" s="147"/>
    </row>
    <row r="41" spans="1:13">
      <c r="A41" s="1053"/>
      <c r="B41" s="1059"/>
      <c r="C41" s="113"/>
      <c r="D41" s="118"/>
      <c r="E41" s="117"/>
      <c r="F41" s="118"/>
      <c r="G41" s="117"/>
      <c r="H41" s="118"/>
      <c r="I41" s="117"/>
      <c r="J41" s="118"/>
      <c r="K41" s="117"/>
      <c r="L41" s="118"/>
      <c r="M41" s="159"/>
    </row>
    <row r="42" spans="1:13">
      <c r="A42" s="1053"/>
      <c r="B42" s="1059"/>
      <c r="C42" s="113"/>
      <c r="D42" s="119" t="s">
        <v>529</v>
      </c>
      <c r="E42" s="120"/>
      <c r="F42" s="119" t="s">
        <v>530</v>
      </c>
      <c r="G42" s="120"/>
      <c r="H42" s="121"/>
      <c r="I42" s="160"/>
      <c r="J42" s="121"/>
      <c r="K42" s="160"/>
      <c r="L42" s="121"/>
      <c r="M42" s="161"/>
    </row>
    <row r="43" spans="1:13">
      <c r="A43" s="1053"/>
      <c r="B43" s="1059"/>
      <c r="C43" s="113"/>
      <c r="D43" s="118"/>
      <c r="E43" s="117"/>
      <c r="F43" s="1124">
        <f>'Plan de Acción'!AW37</f>
        <v>1</v>
      </c>
      <c r="G43" s="1210"/>
      <c r="H43" s="1126"/>
      <c r="I43" s="1126"/>
      <c r="J43" s="123"/>
      <c r="K43" s="114"/>
      <c r="L43" s="123"/>
      <c r="M43" s="162"/>
    </row>
    <row r="44" spans="1:13">
      <c r="A44" s="1053"/>
      <c r="B44" s="1059"/>
      <c r="C44" s="124"/>
      <c r="D44" s="119"/>
      <c r="E44" s="120"/>
      <c r="F44" s="119"/>
      <c r="G44" s="120"/>
      <c r="H44" s="125"/>
      <c r="I44" s="163"/>
      <c r="J44" s="125"/>
      <c r="K44" s="163"/>
      <c r="L44" s="125"/>
      <c r="M44" s="164"/>
    </row>
    <row r="45" spans="1:13" ht="18" customHeight="1">
      <c r="A45" s="1053"/>
      <c r="B45" s="1058" t="s">
        <v>531</v>
      </c>
      <c r="C45" s="90"/>
      <c r="D45" s="91"/>
      <c r="E45" s="91"/>
      <c r="F45" s="91"/>
      <c r="G45" s="91"/>
      <c r="H45" s="91"/>
      <c r="I45" s="91"/>
      <c r="J45" s="91"/>
      <c r="K45" s="91"/>
      <c r="L45" s="94"/>
      <c r="M45" s="142"/>
    </row>
    <row r="46" spans="1:13">
      <c r="A46" s="1053"/>
      <c r="B46" s="1059"/>
      <c r="C46" s="126"/>
      <c r="D46" s="127" t="s">
        <v>532</v>
      </c>
      <c r="E46" s="128" t="s">
        <v>533</v>
      </c>
      <c r="F46" s="1061" t="s">
        <v>534</v>
      </c>
      <c r="G46" s="1062"/>
      <c r="H46" s="1062"/>
      <c r="I46" s="1062"/>
      <c r="J46" s="1062"/>
      <c r="K46" s="165" t="s">
        <v>498</v>
      </c>
      <c r="L46" s="1063"/>
      <c r="M46" s="1064"/>
    </row>
    <row r="47" spans="1:13">
      <c r="A47" s="1053"/>
      <c r="B47" s="1059"/>
      <c r="C47" s="126"/>
      <c r="D47" s="129"/>
      <c r="E47" s="846" t="s">
        <v>497</v>
      </c>
      <c r="F47" s="1061"/>
      <c r="G47" s="1062"/>
      <c r="H47" s="1062"/>
      <c r="I47" s="1062"/>
      <c r="J47" s="1062"/>
      <c r="K47" s="94"/>
      <c r="L47" s="1065"/>
      <c r="M47" s="1066"/>
    </row>
    <row r="48" spans="1:13">
      <c r="A48" s="1053"/>
      <c r="B48" s="1060"/>
      <c r="C48" s="130"/>
      <c r="D48" s="131"/>
      <c r="E48" s="131"/>
      <c r="F48" s="131"/>
      <c r="G48" s="131"/>
      <c r="H48" s="131"/>
      <c r="I48" s="131"/>
      <c r="J48" s="131"/>
      <c r="K48" s="131"/>
      <c r="L48" s="94"/>
      <c r="M48" s="142"/>
    </row>
    <row r="49" spans="1:13" ht="279" customHeight="1">
      <c r="A49" s="1053"/>
      <c r="B49" s="75" t="s">
        <v>536</v>
      </c>
      <c r="C49" s="1326" t="s">
        <v>732</v>
      </c>
      <c r="D49" s="1327"/>
      <c r="E49" s="1327"/>
      <c r="F49" s="1327"/>
      <c r="G49" s="1327"/>
      <c r="H49" s="1327"/>
      <c r="I49" s="1327"/>
      <c r="J49" s="1327"/>
      <c r="K49" s="1327"/>
      <c r="L49" s="1327"/>
      <c r="M49" s="1328"/>
    </row>
    <row r="50" spans="1:13">
      <c r="A50" s="1053"/>
      <c r="B50" s="75" t="s">
        <v>538</v>
      </c>
      <c r="C50" s="1095" t="s">
        <v>733</v>
      </c>
      <c r="D50" s="1031"/>
      <c r="E50" s="1031"/>
      <c r="F50" s="1031"/>
      <c r="G50" s="1031"/>
      <c r="H50" s="1031"/>
      <c r="I50" s="1031"/>
      <c r="J50" s="1031"/>
      <c r="K50" s="1031"/>
      <c r="L50" s="1031"/>
      <c r="M50" s="1096"/>
    </row>
    <row r="51" spans="1:13">
      <c r="A51" s="1053"/>
      <c r="B51" s="75" t="s">
        <v>540</v>
      </c>
      <c r="C51" s="70">
        <v>60</v>
      </c>
      <c r="D51" s="71"/>
      <c r="E51" s="71"/>
      <c r="F51" s="71"/>
      <c r="G51" s="71"/>
      <c r="H51" s="71"/>
      <c r="I51" s="71"/>
      <c r="J51" s="71"/>
      <c r="K51" s="71"/>
      <c r="L51" s="71"/>
      <c r="M51" s="144"/>
    </row>
    <row r="52" spans="1:13">
      <c r="A52" s="1053"/>
      <c r="B52" s="75" t="s">
        <v>541</v>
      </c>
      <c r="C52" s="70">
        <v>2024</v>
      </c>
      <c r="D52" s="71"/>
      <c r="E52" s="71"/>
      <c r="F52" s="71"/>
      <c r="G52" s="71"/>
      <c r="H52" s="71"/>
      <c r="I52" s="71"/>
      <c r="J52" s="71"/>
      <c r="K52" s="71"/>
      <c r="L52" s="71"/>
      <c r="M52" s="144"/>
    </row>
    <row r="53" spans="1:13" ht="15.75" customHeight="1">
      <c r="A53" s="1055" t="s">
        <v>60</v>
      </c>
      <c r="B53" s="132" t="s">
        <v>542</v>
      </c>
      <c r="C53" s="1039" t="s">
        <v>953</v>
      </c>
      <c r="D53" s="1040"/>
      <c r="E53" s="1040"/>
      <c r="F53" s="1040"/>
      <c r="G53" s="1040"/>
      <c r="H53" s="1040"/>
      <c r="I53" s="1040"/>
      <c r="J53" s="1040"/>
      <c r="K53" s="1040"/>
      <c r="L53" s="1040"/>
      <c r="M53" s="1041"/>
    </row>
    <row r="54" spans="1:13" ht="15.6" customHeight="1">
      <c r="A54" s="1056"/>
      <c r="B54" s="132" t="s">
        <v>544</v>
      </c>
      <c r="C54" s="1039" t="s">
        <v>954</v>
      </c>
      <c r="D54" s="1040"/>
      <c r="E54" s="1040"/>
      <c r="F54" s="1040"/>
      <c r="G54" s="1040"/>
      <c r="H54" s="1040"/>
      <c r="I54" s="1040"/>
      <c r="J54" s="1040"/>
      <c r="K54" s="1040"/>
      <c r="L54" s="1040"/>
      <c r="M54" s="1041"/>
    </row>
    <row r="55" spans="1:13" ht="15.6" customHeight="1">
      <c r="A55" s="1056"/>
      <c r="B55" s="132" t="s">
        <v>546</v>
      </c>
      <c r="C55" s="1039" t="s">
        <v>547</v>
      </c>
      <c r="D55" s="1040"/>
      <c r="E55" s="1040"/>
      <c r="F55" s="1040"/>
      <c r="G55" s="1040"/>
      <c r="H55" s="1040"/>
      <c r="I55" s="1040"/>
      <c r="J55" s="1040"/>
      <c r="K55" s="1040"/>
      <c r="L55" s="1040"/>
      <c r="M55" s="1041"/>
    </row>
    <row r="56" spans="1:13" ht="15.75" customHeight="1">
      <c r="A56" s="1056"/>
      <c r="B56" s="134" t="s">
        <v>548</v>
      </c>
      <c r="C56" s="1039" t="s">
        <v>955</v>
      </c>
      <c r="D56" s="1040"/>
      <c r="E56" s="1040"/>
      <c r="F56" s="1040"/>
      <c r="G56" s="1040"/>
      <c r="H56" s="1040"/>
      <c r="I56" s="1040"/>
      <c r="J56" s="1040"/>
      <c r="K56" s="1040"/>
      <c r="L56" s="1040"/>
      <c r="M56" s="1041"/>
    </row>
    <row r="57" spans="1:13" ht="15.75" customHeight="1">
      <c r="A57" s="1056"/>
      <c r="B57" s="132" t="s">
        <v>550</v>
      </c>
      <c r="C57" s="1042" t="s">
        <v>308</v>
      </c>
      <c r="D57" s="1040"/>
      <c r="E57" s="1040"/>
      <c r="F57" s="1040"/>
      <c r="G57" s="1040"/>
      <c r="H57" s="1040"/>
      <c r="I57" s="1040"/>
      <c r="J57" s="1040"/>
      <c r="K57" s="1040"/>
      <c r="L57" s="1040"/>
      <c r="M57" s="1041"/>
    </row>
    <row r="58" spans="1:13" ht="15.6" customHeight="1">
      <c r="A58" s="1057"/>
      <c r="B58" s="132" t="s">
        <v>551</v>
      </c>
      <c r="C58" s="1039" t="s">
        <v>687</v>
      </c>
      <c r="D58" s="1040"/>
      <c r="E58" s="1040"/>
      <c r="F58" s="1040"/>
      <c r="G58" s="1040"/>
      <c r="H58" s="1040"/>
      <c r="I58" s="1040"/>
      <c r="J58" s="1040"/>
      <c r="K58" s="1040"/>
      <c r="L58" s="1040"/>
      <c r="M58" s="1041"/>
    </row>
    <row r="59" spans="1:13" ht="15.75" customHeight="1">
      <c r="A59" s="1055" t="s">
        <v>552</v>
      </c>
      <c r="B59" s="135" t="s">
        <v>553</v>
      </c>
      <c r="C59" s="1039" t="s">
        <v>956</v>
      </c>
      <c r="D59" s="1040"/>
      <c r="E59" s="1040"/>
      <c r="F59" s="1040"/>
      <c r="G59" s="1040"/>
      <c r="H59" s="1040"/>
      <c r="I59" s="1040"/>
      <c r="J59" s="1040"/>
      <c r="K59" s="1040"/>
      <c r="L59" s="1040"/>
      <c r="M59" s="1041"/>
    </row>
    <row r="60" spans="1:13" ht="30" customHeight="1">
      <c r="A60" s="1056"/>
      <c r="B60" s="135" t="s">
        <v>555</v>
      </c>
      <c r="C60" s="1039" t="s">
        <v>556</v>
      </c>
      <c r="D60" s="1040"/>
      <c r="E60" s="1040"/>
      <c r="F60" s="1040"/>
      <c r="G60" s="1040"/>
      <c r="H60" s="1040"/>
      <c r="I60" s="1040"/>
      <c r="J60" s="1040"/>
      <c r="K60" s="1040"/>
      <c r="L60" s="1040"/>
      <c r="M60" s="1041"/>
    </row>
    <row r="61" spans="1:13" ht="30" customHeight="1">
      <c r="A61" s="1056"/>
      <c r="B61" s="136" t="s">
        <v>154</v>
      </c>
      <c r="C61" s="1039" t="s">
        <v>547</v>
      </c>
      <c r="D61" s="1040"/>
      <c r="E61" s="1040"/>
      <c r="F61" s="1040"/>
      <c r="G61" s="1040"/>
      <c r="H61" s="1040"/>
      <c r="I61" s="1040"/>
      <c r="J61" s="1040"/>
      <c r="K61" s="1040"/>
      <c r="L61" s="1040"/>
      <c r="M61" s="1041"/>
    </row>
    <row r="62" spans="1:13">
      <c r="A62" s="41" t="s">
        <v>64</v>
      </c>
      <c r="B62" s="137"/>
      <c r="C62" s="1046"/>
      <c r="D62" s="1133"/>
      <c r="E62" s="1133"/>
      <c r="F62" s="1133"/>
      <c r="G62" s="1133"/>
      <c r="H62" s="1133"/>
      <c r="I62" s="1133"/>
      <c r="J62" s="1133"/>
      <c r="K62" s="1133"/>
      <c r="L62" s="1133"/>
      <c r="M62" s="1134"/>
    </row>
  </sheetData>
  <mergeCells count="52">
    <mergeCell ref="C62:M62"/>
    <mergeCell ref="A2:A15"/>
    <mergeCell ref="A16:A52"/>
    <mergeCell ref="A53:A58"/>
    <mergeCell ref="A59:A61"/>
    <mergeCell ref="B8:B10"/>
    <mergeCell ref="B14:B15"/>
    <mergeCell ref="B18:B24"/>
    <mergeCell ref="B25:B28"/>
    <mergeCell ref="B32:B34"/>
    <mergeCell ref="B35:B44"/>
    <mergeCell ref="B45:B48"/>
    <mergeCell ref="F46:F47"/>
    <mergeCell ref="L46:M47"/>
    <mergeCell ref="G46:J47"/>
    <mergeCell ref="C57:M57"/>
    <mergeCell ref="C58:M58"/>
    <mergeCell ref="C59:M59"/>
    <mergeCell ref="C60:M60"/>
    <mergeCell ref="C61:M61"/>
    <mergeCell ref="C50:M50"/>
    <mergeCell ref="C53:M53"/>
    <mergeCell ref="C54:M54"/>
    <mergeCell ref="C55:M55"/>
    <mergeCell ref="C56:M56"/>
    <mergeCell ref="C17:M17"/>
    <mergeCell ref="F23:M23"/>
    <mergeCell ref="F43:G43"/>
    <mergeCell ref="H43:I43"/>
    <mergeCell ref="C49:M49"/>
    <mergeCell ref="C13:M13"/>
    <mergeCell ref="C14:D14"/>
    <mergeCell ref="F14:M14"/>
    <mergeCell ref="C15:M15"/>
    <mergeCell ref="C16:M16"/>
    <mergeCell ref="C10:D10"/>
    <mergeCell ref="F10:G10"/>
    <mergeCell ref="I10:J10"/>
    <mergeCell ref="C11:M11"/>
    <mergeCell ref="C12:M12"/>
    <mergeCell ref="C5:M5"/>
    <mergeCell ref="C6:M6"/>
    <mergeCell ref="C7:D7"/>
    <mergeCell ref="I7:M7"/>
    <mergeCell ref="C9:D9"/>
    <mergeCell ref="F9:G9"/>
    <mergeCell ref="I9:J9"/>
    <mergeCell ref="C2:M2"/>
    <mergeCell ref="C3:M3"/>
    <mergeCell ref="C4:E4"/>
    <mergeCell ref="F4:G4"/>
    <mergeCell ref="H4:J4"/>
  </mergeCells>
  <dataValidations count="6">
    <dataValidation allowBlank="1" showInputMessage="1" showErrorMessage="1" prompt="Incluir una ficha por cada indicador, ya sea de producto o de resultado" sqref="B1" xr:uid="{00000000-0002-0000-1700-000000000000}"/>
    <dataValidation allowBlank="1" showInputMessage="1" showErrorMessage="1" prompt="Seleccione de la lista desplegable" sqref="B4 B7 H7" xr:uid="{00000000-0002-0000-17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700-000002000000}"/>
    <dataValidation allowBlank="1" showInputMessage="1" showErrorMessage="1" prompt="Identifique la meta ODS a que le apunta el indicador de producto. Seleccione de la lista desplegable." sqref="E14" xr:uid="{00000000-0002-0000-17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700-000004000000}"/>
    <dataValidation allowBlank="1" showInputMessage="1" showErrorMessage="1" prompt="Identifique el ODS a que le apunta el indicador de producto. Seleccione de la lista desplegable._x000a_" sqref="B14:B15" xr:uid="{00000000-0002-0000-1700-000005000000}"/>
  </dataValidations>
  <hyperlinks>
    <hyperlink ref="C57" r:id="rId1" xr:uid="{EF4C95C5-F0FB-416D-8D52-B47552D86653}"/>
  </hyperlinks>
  <pageMargins left="0.7" right="0.7" top="0.75" bottom="0.75" header="0.3" footer="0.3"/>
  <pageSetup paperSize="9" orientation="portrait" horizontalDpi="1200" verticalDpi="12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62"/>
  <sheetViews>
    <sheetView topLeftCell="A40" workbookViewId="0">
      <selection activeCell="C53" sqref="C53:M59"/>
    </sheetView>
  </sheetViews>
  <sheetFormatPr baseColWidth="10" defaultColWidth="11.42578125" defaultRowHeight="15.75"/>
  <cols>
    <col min="1" max="1" width="25.140625" style="56" customWidth="1"/>
    <col min="2" max="2" width="39.140625" style="57" customWidth="1"/>
    <col min="3" max="16384" width="11.42578125" style="56"/>
  </cols>
  <sheetData>
    <row r="1" spans="1:16">
      <c r="A1" s="58"/>
      <c r="B1" s="4" t="s">
        <v>734</v>
      </c>
      <c r="C1" s="5"/>
      <c r="D1" s="5"/>
      <c r="E1" s="5"/>
      <c r="F1" s="5"/>
      <c r="G1" s="5"/>
      <c r="H1" s="5"/>
      <c r="I1" s="5"/>
      <c r="J1" s="5"/>
      <c r="K1" s="5"/>
      <c r="L1" s="5"/>
      <c r="M1" s="43"/>
    </row>
    <row r="2" spans="1:16" ht="30" customHeight="1">
      <c r="A2" s="1049" t="s">
        <v>470</v>
      </c>
      <c r="B2" s="59" t="s">
        <v>471</v>
      </c>
      <c r="C2" s="1314" t="str">
        <f>+'Plan de Acción'!Z38</f>
        <v>Articulación de iniciativas de formación en innovación pública</v>
      </c>
      <c r="D2" s="1315"/>
      <c r="E2" s="1315"/>
      <c r="F2" s="1315"/>
      <c r="G2" s="1315"/>
      <c r="H2" s="1315"/>
      <c r="I2" s="1315"/>
      <c r="J2" s="1315"/>
      <c r="K2" s="1315"/>
      <c r="L2" s="1315"/>
      <c r="M2" s="1316"/>
    </row>
    <row r="3" spans="1:16" ht="62.1" customHeight="1">
      <c r="A3" s="1050"/>
      <c r="B3" s="60" t="s">
        <v>600</v>
      </c>
      <c r="C3" s="1329" t="s">
        <v>735</v>
      </c>
      <c r="D3" s="1330"/>
      <c r="E3" s="1330"/>
      <c r="F3" s="1330"/>
      <c r="G3" s="1330"/>
      <c r="H3" s="1330"/>
      <c r="I3" s="1330"/>
      <c r="J3" s="1330"/>
      <c r="K3" s="1330"/>
      <c r="L3" s="1330"/>
      <c r="M3" s="1331"/>
    </row>
    <row r="4" spans="1:16" ht="29.25" customHeight="1">
      <c r="A4" s="1050"/>
      <c r="B4" s="61" t="s">
        <v>150</v>
      </c>
      <c r="C4" s="1166" t="s">
        <v>191</v>
      </c>
      <c r="D4" s="1167"/>
      <c r="E4" s="1168"/>
      <c r="F4" s="1144" t="s">
        <v>151</v>
      </c>
      <c r="G4" s="1145"/>
      <c r="H4" s="1039">
        <f>+'Plan de Acción'!AH38</f>
        <v>469</v>
      </c>
      <c r="I4" s="1040"/>
      <c r="J4" s="1210"/>
      <c r="K4" s="44"/>
      <c r="L4" s="44"/>
      <c r="M4" s="139"/>
    </row>
    <row r="5" spans="1:16" ht="30.75" customHeight="1">
      <c r="A5" s="1050"/>
      <c r="B5" s="61" t="s">
        <v>475</v>
      </c>
      <c r="C5" s="1067" t="s">
        <v>476</v>
      </c>
      <c r="D5" s="1069"/>
      <c r="E5" s="1069"/>
      <c r="F5" s="1069"/>
      <c r="G5" s="1069"/>
      <c r="H5" s="1069"/>
      <c r="I5" s="1069"/>
      <c r="J5" s="1069"/>
      <c r="K5" s="1069"/>
      <c r="L5" s="1069"/>
      <c r="M5" s="1070"/>
    </row>
    <row r="6" spans="1:16">
      <c r="A6" s="1050"/>
      <c r="B6" s="61" t="s">
        <v>477</v>
      </c>
      <c r="C6" s="1017" t="s">
        <v>478</v>
      </c>
      <c r="D6" s="1018"/>
      <c r="E6" s="1018"/>
      <c r="F6" s="1018"/>
      <c r="G6" s="1018"/>
      <c r="H6" s="1018"/>
      <c r="I6" s="1018"/>
      <c r="J6" s="1018"/>
      <c r="K6" s="1018"/>
      <c r="L6" s="1018"/>
      <c r="M6" s="1019"/>
    </row>
    <row r="7" spans="1:16" ht="17.100000000000001" customHeight="1">
      <c r="A7" s="1050"/>
      <c r="B7" s="60" t="s">
        <v>479</v>
      </c>
      <c r="C7" s="1020" t="str">
        <f>+'Plan de Acción'!CM26</f>
        <v>Gestión Pública</v>
      </c>
      <c r="D7" s="1021"/>
      <c r="E7" s="63"/>
      <c r="F7" s="63"/>
      <c r="G7" s="64"/>
      <c r="H7" s="65" t="s">
        <v>154</v>
      </c>
      <c r="I7" s="1146" t="s">
        <v>719</v>
      </c>
      <c r="J7" s="1021"/>
      <c r="K7" s="1021"/>
      <c r="L7" s="1021"/>
      <c r="M7" s="1147"/>
    </row>
    <row r="8" spans="1:16">
      <c r="A8" s="1050"/>
      <c r="B8" s="1135" t="s">
        <v>481</v>
      </c>
      <c r="C8" s="66"/>
      <c r="D8" s="67"/>
      <c r="E8" s="67"/>
      <c r="F8" s="67"/>
      <c r="G8" s="67"/>
      <c r="H8" s="67"/>
      <c r="I8" s="67"/>
      <c r="J8" s="67"/>
      <c r="K8" s="67"/>
      <c r="L8" s="140"/>
      <c r="M8" s="141"/>
    </row>
    <row r="9" spans="1:16" ht="54" customHeight="1">
      <c r="A9" s="1050"/>
      <c r="B9" s="1136"/>
      <c r="C9" s="1302" t="s">
        <v>313</v>
      </c>
      <c r="D9" s="1303"/>
      <c r="E9" s="69"/>
      <c r="F9" s="1303"/>
      <c r="G9" s="1303"/>
      <c r="H9" s="69"/>
      <c r="I9" s="1026"/>
      <c r="J9" s="1026"/>
      <c r="K9" s="69"/>
      <c r="L9" s="94"/>
      <c r="M9" s="142"/>
    </row>
    <row r="10" spans="1:16">
      <c r="A10" s="1050"/>
      <c r="B10" s="1137"/>
      <c r="C10" s="1025" t="s">
        <v>482</v>
      </c>
      <c r="D10" s="1026"/>
      <c r="E10" s="68"/>
      <c r="F10" s="1026" t="s">
        <v>482</v>
      </c>
      <c r="G10" s="1026"/>
      <c r="H10" s="68"/>
      <c r="I10" s="1026" t="s">
        <v>482</v>
      </c>
      <c r="J10" s="1026"/>
      <c r="K10" s="68"/>
      <c r="L10" s="131"/>
      <c r="M10" s="143"/>
    </row>
    <row r="11" spans="1:16" ht="56.1" customHeight="1">
      <c r="A11" s="1050"/>
      <c r="B11" s="75" t="s">
        <v>483</v>
      </c>
      <c r="C11" s="1036" t="s">
        <v>736</v>
      </c>
      <c r="D11" s="1037"/>
      <c r="E11" s="1037"/>
      <c r="F11" s="1037"/>
      <c r="G11" s="1037"/>
      <c r="H11" s="1037"/>
      <c r="I11" s="1037"/>
      <c r="J11" s="1037"/>
      <c r="K11" s="1037"/>
      <c r="L11" s="1037"/>
      <c r="M11" s="1038"/>
    </row>
    <row r="12" spans="1:16" ht="144" customHeight="1">
      <c r="A12" s="1050"/>
      <c r="B12" s="75" t="s">
        <v>603</v>
      </c>
      <c r="C12" s="1148" t="s">
        <v>737</v>
      </c>
      <c r="D12" s="1037"/>
      <c r="E12" s="1037"/>
      <c r="F12" s="1037"/>
      <c r="G12" s="1037"/>
      <c r="H12" s="1037"/>
      <c r="I12" s="1037"/>
      <c r="J12" s="1037"/>
      <c r="K12" s="1037"/>
      <c r="L12" s="1037"/>
      <c r="M12" s="1038"/>
      <c r="P12" s="472"/>
    </row>
    <row r="13" spans="1:16" ht="33.950000000000003" customHeight="1">
      <c r="A13" s="1050"/>
      <c r="B13" s="60" t="s">
        <v>605</v>
      </c>
      <c r="C13" s="1036" t="s">
        <v>723</v>
      </c>
      <c r="D13" s="1037"/>
      <c r="E13" s="1037"/>
      <c r="F13" s="1037"/>
      <c r="G13" s="1037"/>
      <c r="H13" s="1037"/>
      <c r="I13" s="1037"/>
      <c r="J13" s="1037"/>
      <c r="K13" s="1037"/>
      <c r="L13" s="1037"/>
      <c r="M13" s="1038"/>
    </row>
    <row r="14" spans="1:16" ht="54.75" customHeight="1">
      <c r="A14" s="1050"/>
      <c r="B14" s="1135" t="s">
        <v>607</v>
      </c>
      <c r="C14" s="1095" t="str">
        <f>+'Plan de Acción'!AC38</f>
        <v>Educación de calidad</v>
      </c>
      <c r="D14" s="1031"/>
      <c r="E14" s="73" t="s">
        <v>608</v>
      </c>
      <c r="F14" s="1030" t="str">
        <f>+'Plan de Acción'!AD38</f>
        <v>Aumento de las competencias para acceder al empleo.</v>
      </c>
      <c r="G14" s="1031"/>
      <c r="H14" s="1031"/>
      <c r="I14" s="1031"/>
      <c r="J14" s="1031"/>
      <c r="K14" s="1031"/>
      <c r="L14" s="1031"/>
      <c r="M14" s="1096"/>
    </row>
    <row r="15" spans="1:16">
      <c r="A15" s="1050"/>
      <c r="B15" s="1136"/>
      <c r="C15" s="1095"/>
      <c r="D15" s="1031"/>
      <c r="E15" s="1031"/>
      <c r="F15" s="1031"/>
      <c r="G15" s="1031"/>
      <c r="H15" s="1031"/>
      <c r="I15" s="1031"/>
      <c r="J15" s="1031"/>
      <c r="K15" s="1031"/>
      <c r="L15" s="1031"/>
      <c r="M15" s="1096"/>
    </row>
    <row r="16" spans="1:16">
      <c r="A16" s="1052" t="s">
        <v>48</v>
      </c>
      <c r="B16" s="75" t="s">
        <v>138</v>
      </c>
      <c r="C16" s="1036" t="str">
        <f>+'Plan de Acción'!AE38</f>
        <v>N/A</v>
      </c>
      <c r="D16" s="1037"/>
      <c r="E16" s="1037"/>
      <c r="F16" s="1037"/>
      <c r="G16" s="1037"/>
      <c r="H16" s="1037"/>
      <c r="I16" s="1037"/>
      <c r="J16" s="1037"/>
      <c r="K16" s="1037"/>
      <c r="L16" s="1037"/>
      <c r="M16" s="1038"/>
    </row>
    <row r="17" spans="1:13">
      <c r="A17" s="1053"/>
      <c r="B17" s="75" t="s">
        <v>609</v>
      </c>
      <c r="C17" s="1036" t="str">
        <f>+'Plan de Acción'!AA38</f>
        <v>Número de articulaciones de iniciativas de formación en innovación pública</v>
      </c>
      <c r="D17" s="1037"/>
      <c r="E17" s="1037"/>
      <c r="F17" s="1037"/>
      <c r="G17" s="1037"/>
      <c r="H17" s="1037"/>
      <c r="I17" s="1037"/>
      <c r="J17" s="1037"/>
      <c r="K17" s="1037"/>
      <c r="L17" s="1037"/>
      <c r="M17" s="1038"/>
    </row>
    <row r="18" spans="1:13" ht="8.25" customHeight="1">
      <c r="A18" s="1053"/>
      <c r="B18" s="1058" t="s">
        <v>486</v>
      </c>
      <c r="C18" s="76"/>
      <c r="D18" s="77"/>
      <c r="E18" s="77"/>
      <c r="F18" s="77"/>
      <c r="G18" s="77"/>
      <c r="H18" s="77"/>
      <c r="I18" s="77"/>
      <c r="J18" s="77"/>
      <c r="K18" s="77"/>
      <c r="L18" s="77"/>
      <c r="M18" s="146"/>
    </row>
    <row r="19" spans="1:13" ht="9" customHeight="1">
      <c r="A19" s="1053"/>
      <c r="B19" s="1059"/>
      <c r="C19" s="78"/>
      <c r="D19" s="79"/>
      <c r="E19" s="80"/>
      <c r="F19" s="79"/>
      <c r="G19" s="80"/>
      <c r="H19" s="79"/>
      <c r="I19" s="80"/>
      <c r="J19" s="79"/>
      <c r="K19" s="80"/>
      <c r="L19" s="80"/>
      <c r="M19" s="147"/>
    </row>
    <row r="20" spans="1:13">
      <c r="A20" s="1053"/>
      <c r="B20" s="1059"/>
      <c r="C20" s="81" t="s">
        <v>487</v>
      </c>
      <c r="D20" s="82"/>
      <c r="E20" s="83" t="s">
        <v>488</v>
      </c>
      <c r="F20" s="82"/>
      <c r="G20" s="83" t="s">
        <v>489</v>
      </c>
      <c r="H20" s="82"/>
      <c r="I20" s="83" t="s">
        <v>490</v>
      </c>
      <c r="J20" s="148"/>
      <c r="K20" s="83"/>
      <c r="L20" s="83"/>
      <c r="M20" s="149"/>
    </row>
    <row r="21" spans="1:13">
      <c r="A21" s="1053"/>
      <c r="B21" s="1059"/>
      <c r="C21" s="81" t="s">
        <v>491</v>
      </c>
      <c r="D21" s="84"/>
      <c r="E21" s="83" t="s">
        <v>492</v>
      </c>
      <c r="F21" s="85"/>
      <c r="G21" s="83" t="s">
        <v>493</v>
      </c>
      <c r="H21" s="85"/>
      <c r="I21" s="83"/>
      <c r="J21" s="86"/>
      <c r="K21" s="83"/>
      <c r="L21" s="83"/>
      <c r="M21" s="149"/>
    </row>
    <row r="22" spans="1:13">
      <c r="A22" s="1053"/>
      <c r="B22" s="1059"/>
      <c r="C22" s="81" t="s">
        <v>494</v>
      </c>
      <c r="D22" s="84"/>
      <c r="E22" s="83" t="s">
        <v>495</v>
      </c>
      <c r="F22" s="84"/>
      <c r="G22" s="83"/>
      <c r="H22" s="86"/>
      <c r="I22" s="83"/>
      <c r="J22" s="86"/>
      <c r="K22" s="83"/>
      <c r="L22" s="83"/>
      <c r="M22" s="149"/>
    </row>
    <row r="23" spans="1:13">
      <c r="A23" s="1053"/>
      <c r="B23" s="1059"/>
      <c r="C23" s="81" t="s">
        <v>496</v>
      </c>
      <c r="D23" s="85" t="s">
        <v>497</v>
      </c>
      <c r="E23" s="83" t="s">
        <v>498</v>
      </c>
      <c r="F23" s="1028" t="s">
        <v>738</v>
      </c>
      <c r="G23" s="1028"/>
      <c r="H23" s="1028"/>
      <c r="I23" s="1028"/>
      <c r="J23" s="1028"/>
      <c r="K23" s="1028"/>
      <c r="L23" s="1028"/>
      <c r="M23" s="1029"/>
    </row>
    <row r="24" spans="1:13" ht="9.75" customHeight="1">
      <c r="A24" s="1053"/>
      <c r="B24" s="1060"/>
      <c r="C24" s="88"/>
      <c r="D24" s="89"/>
      <c r="E24" s="89"/>
      <c r="F24" s="89"/>
      <c r="G24" s="89"/>
      <c r="H24" s="89"/>
      <c r="I24" s="89"/>
      <c r="J24" s="89"/>
      <c r="K24" s="89"/>
      <c r="L24" s="89"/>
      <c r="M24" s="150"/>
    </row>
    <row r="25" spans="1:13">
      <c r="A25" s="1053"/>
      <c r="B25" s="1058" t="s">
        <v>500</v>
      </c>
      <c r="C25" s="90"/>
      <c r="D25" s="91"/>
      <c r="E25" s="91"/>
      <c r="F25" s="91"/>
      <c r="G25" s="91"/>
      <c r="H25" s="91"/>
      <c r="I25" s="91"/>
      <c r="J25" s="91"/>
      <c r="K25" s="91"/>
      <c r="L25" s="140"/>
      <c r="M25" s="141"/>
    </row>
    <row r="26" spans="1:13">
      <c r="A26" s="1053"/>
      <c r="B26" s="1059"/>
      <c r="C26" s="81" t="s">
        <v>501</v>
      </c>
      <c r="D26" s="85"/>
      <c r="E26" s="92"/>
      <c r="F26" s="83" t="s">
        <v>502</v>
      </c>
      <c r="G26" s="84"/>
      <c r="H26" s="92"/>
      <c r="I26" s="83" t="s">
        <v>503</v>
      </c>
      <c r="J26" s="84" t="s">
        <v>497</v>
      </c>
      <c r="K26" s="92"/>
      <c r="L26" s="94"/>
      <c r="M26" s="142"/>
    </row>
    <row r="27" spans="1:13">
      <c r="A27" s="1053"/>
      <c r="B27" s="1059"/>
      <c r="C27" s="81" t="s">
        <v>504</v>
      </c>
      <c r="D27" s="93"/>
      <c r="E27" s="94"/>
      <c r="F27" s="83" t="s">
        <v>505</v>
      </c>
      <c r="G27" s="85"/>
      <c r="H27" s="94"/>
      <c r="I27" s="151"/>
      <c r="J27" s="94"/>
      <c r="K27" s="69"/>
      <c r="L27" s="94"/>
      <c r="M27" s="142"/>
    </row>
    <row r="28" spans="1:13">
      <c r="A28" s="1053"/>
      <c r="B28" s="1060"/>
      <c r="C28" s="95"/>
      <c r="D28" s="96"/>
      <c r="E28" s="96"/>
      <c r="F28" s="96"/>
      <c r="G28" s="96"/>
      <c r="H28" s="96"/>
      <c r="I28" s="96"/>
      <c r="J28" s="96"/>
      <c r="K28" s="96"/>
      <c r="L28" s="131"/>
      <c r="M28" s="143"/>
    </row>
    <row r="29" spans="1:13">
      <c r="A29" s="1053"/>
      <c r="B29" s="97" t="s">
        <v>506</v>
      </c>
      <c r="C29" s="98"/>
      <c r="D29" s="99"/>
      <c r="E29" s="99"/>
      <c r="F29" s="99"/>
      <c r="G29" s="99"/>
      <c r="H29" s="99"/>
      <c r="I29" s="99"/>
      <c r="J29" s="99"/>
      <c r="K29" s="99"/>
      <c r="L29" s="99"/>
      <c r="M29" s="152"/>
    </row>
    <row r="30" spans="1:13">
      <c r="A30" s="1053"/>
      <c r="B30" s="97"/>
      <c r="C30" s="100" t="s">
        <v>507</v>
      </c>
      <c r="D30" s="603" t="s">
        <v>208</v>
      </c>
      <c r="E30" s="92"/>
      <c r="F30" s="102" t="s">
        <v>508</v>
      </c>
      <c r="G30" s="85"/>
      <c r="H30" s="92"/>
      <c r="I30" s="102" t="s">
        <v>509</v>
      </c>
      <c r="J30" s="153"/>
      <c r="K30" s="72"/>
      <c r="L30" s="154"/>
      <c r="M30" s="155"/>
    </row>
    <row r="31" spans="1:13">
      <c r="A31" s="1053"/>
      <c r="B31" s="61"/>
      <c r="C31" s="88"/>
      <c r="D31" s="89"/>
      <c r="E31" s="89"/>
      <c r="F31" s="89"/>
      <c r="G31" s="89"/>
      <c r="H31" s="89"/>
      <c r="I31" s="89"/>
      <c r="J31" s="89"/>
      <c r="K31" s="89"/>
      <c r="L31" s="89"/>
      <c r="M31" s="150"/>
    </row>
    <row r="32" spans="1:13">
      <c r="A32" s="1053"/>
      <c r="B32" s="1058" t="s">
        <v>511</v>
      </c>
      <c r="C32" s="103"/>
      <c r="D32" s="104"/>
      <c r="E32" s="104"/>
      <c r="F32" s="104"/>
      <c r="G32" s="104"/>
      <c r="H32" s="104"/>
      <c r="I32" s="104"/>
      <c r="J32" s="104"/>
      <c r="K32" s="104"/>
      <c r="L32" s="140"/>
      <c r="M32" s="141"/>
    </row>
    <row r="33" spans="1:13">
      <c r="A33" s="1053"/>
      <c r="B33" s="1059"/>
      <c r="C33" s="105" t="s">
        <v>512</v>
      </c>
      <c r="D33" s="106">
        <v>2023</v>
      </c>
      <c r="E33" s="107"/>
      <c r="F33" s="92" t="s">
        <v>513</v>
      </c>
      <c r="G33" s="108" t="s">
        <v>631</v>
      </c>
      <c r="H33" s="107"/>
      <c r="I33" s="102"/>
      <c r="J33" s="107"/>
      <c r="K33" s="107"/>
      <c r="L33" s="94"/>
      <c r="M33" s="142"/>
    </row>
    <row r="34" spans="1:13">
      <c r="A34" s="1053"/>
      <c r="B34" s="1060"/>
      <c r="C34" s="88"/>
      <c r="D34" s="109"/>
      <c r="E34" s="110"/>
      <c r="F34" s="89"/>
      <c r="G34" s="110"/>
      <c r="H34" s="110"/>
      <c r="I34" s="156"/>
      <c r="J34" s="110"/>
      <c r="K34" s="110"/>
      <c r="L34" s="131"/>
      <c r="M34" s="143"/>
    </row>
    <row r="35" spans="1:13">
      <c r="A35" s="1053"/>
      <c r="B35" s="1058" t="s">
        <v>514</v>
      </c>
      <c r="C35" s="111"/>
      <c r="D35" s="112"/>
      <c r="E35" s="112"/>
      <c r="F35" s="112"/>
      <c r="G35" s="112"/>
      <c r="H35" s="112"/>
      <c r="I35" s="112"/>
      <c r="J35" s="112"/>
      <c r="K35" s="112"/>
      <c r="L35" s="112"/>
      <c r="M35" s="157"/>
    </row>
    <row r="36" spans="1:13">
      <c r="A36" s="1053"/>
      <c r="B36" s="1059"/>
      <c r="C36" s="113"/>
      <c r="D36" s="114">
        <v>2023</v>
      </c>
      <c r="E36" s="114"/>
      <c r="F36" s="114">
        <v>2024</v>
      </c>
      <c r="G36" s="114"/>
      <c r="H36" s="115">
        <v>2025</v>
      </c>
      <c r="I36" s="115"/>
      <c r="J36" s="115">
        <v>2026</v>
      </c>
      <c r="K36" s="114"/>
      <c r="L36" s="114">
        <v>2027</v>
      </c>
      <c r="M36" s="158"/>
    </row>
    <row r="37" spans="1:13">
      <c r="A37" s="1053"/>
      <c r="B37" s="1059"/>
      <c r="C37" s="113"/>
      <c r="D37" s="116">
        <v>2</v>
      </c>
      <c r="E37" s="117"/>
      <c r="F37" s="116">
        <v>2</v>
      </c>
      <c r="G37" s="117"/>
      <c r="H37" s="116">
        <v>2</v>
      </c>
      <c r="I37" s="117"/>
      <c r="J37" s="116">
        <v>2</v>
      </c>
      <c r="K37" s="117"/>
      <c r="L37" s="116">
        <v>2</v>
      </c>
      <c r="M37" s="159"/>
    </row>
    <row r="38" spans="1:13">
      <c r="A38" s="1053"/>
      <c r="B38" s="1059"/>
      <c r="C38" s="113"/>
      <c r="D38" s="114">
        <v>2028</v>
      </c>
      <c r="E38" s="114"/>
      <c r="F38" s="114">
        <v>2029</v>
      </c>
      <c r="G38" s="114"/>
      <c r="H38" s="115">
        <v>2030</v>
      </c>
      <c r="I38" s="115"/>
      <c r="J38" s="115">
        <v>2031</v>
      </c>
      <c r="K38" s="114"/>
      <c r="L38" s="114">
        <v>2032</v>
      </c>
      <c r="M38" s="147"/>
    </row>
    <row r="39" spans="1:13">
      <c r="A39" s="1053"/>
      <c r="B39" s="1059"/>
      <c r="C39" s="113"/>
      <c r="D39" s="116">
        <v>2</v>
      </c>
      <c r="E39" s="117"/>
      <c r="F39" s="116">
        <v>2</v>
      </c>
      <c r="G39" s="117"/>
      <c r="H39" s="116">
        <v>2</v>
      </c>
      <c r="I39" s="117"/>
      <c r="J39" s="116">
        <v>2</v>
      </c>
      <c r="K39" s="117"/>
      <c r="L39" s="116">
        <v>2</v>
      </c>
      <c r="M39" s="159"/>
    </row>
    <row r="40" spans="1:13">
      <c r="A40" s="1053"/>
      <c r="B40" s="1059"/>
      <c r="C40" s="113"/>
      <c r="D40" s="114" t="s">
        <v>525</v>
      </c>
      <c r="E40" s="114"/>
      <c r="F40" s="114" t="s">
        <v>526</v>
      </c>
      <c r="G40" s="114"/>
      <c r="H40" s="115" t="s">
        <v>527</v>
      </c>
      <c r="I40" s="115"/>
      <c r="J40" s="115" t="s">
        <v>528</v>
      </c>
      <c r="K40" s="114"/>
      <c r="L40" s="114" t="s">
        <v>529</v>
      </c>
      <c r="M40" s="147"/>
    </row>
    <row r="41" spans="1:13">
      <c r="A41" s="1053"/>
      <c r="B41" s="1059"/>
      <c r="C41" s="113"/>
      <c r="D41" s="118"/>
      <c r="E41" s="117"/>
      <c r="F41" s="118"/>
      <c r="G41" s="117"/>
      <c r="H41" s="118"/>
      <c r="I41" s="117"/>
      <c r="J41" s="118"/>
      <c r="K41" s="117"/>
      <c r="L41" s="118"/>
      <c r="M41" s="159"/>
    </row>
    <row r="42" spans="1:13">
      <c r="A42" s="1053"/>
      <c r="B42" s="1059"/>
      <c r="C42" s="113"/>
      <c r="D42" s="119" t="s">
        <v>529</v>
      </c>
      <c r="E42" s="120"/>
      <c r="F42" s="119" t="s">
        <v>530</v>
      </c>
      <c r="G42" s="120"/>
      <c r="H42" s="121"/>
      <c r="I42" s="160"/>
      <c r="J42" s="121"/>
      <c r="K42" s="160"/>
      <c r="L42" s="121"/>
      <c r="M42" s="161"/>
    </row>
    <row r="43" spans="1:13">
      <c r="A43" s="1053"/>
      <c r="B43" s="1059"/>
      <c r="C43" s="113"/>
      <c r="D43" s="118"/>
      <c r="E43" s="117"/>
      <c r="F43" s="1332">
        <v>20</v>
      </c>
      <c r="G43" s="1333"/>
      <c r="H43" s="1126"/>
      <c r="I43" s="1126"/>
      <c r="J43" s="123"/>
      <c r="K43" s="114"/>
      <c r="L43" s="123"/>
      <c r="M43" s="162"/>
    </row>
    <row r="44" spans="1:13">
      <c r="A44" s="1053"/>
      <c r="B44" s="1059"/>
      <c r="C44" s="124"/>
      <c r="D44" s="119"/>
      <c r="E44" s="120"/>
      <c r="F44" s="119"/>
      <c r="G44" s="120"/>
      <c r="H44" s="125"/>
      <c r="I44" s="163"/>
      <c r="J44" s="125"/>
      <c r="K44" s="163"/>
      <c r="L44" s="125"/>
      <c r="M44" s="164"/>
    </row>
    <row r="45" spans="1:13" ht="18" customHeight="1">
      <c r="A45" s="1053"/>
      <c r="B45" s="1058" t="s">
        <v>531</v>
      </c>
      <c r="C45" s="90"/>
      <c r="D45" s="91"/>
      <c r="E45" s="91"/>
      <c r="F45" s="91"/>
      <c r="G45" s="91"/>
      <c r="H45" s="91"/>
      <c r="I45" s="91"/>
      <c r="J45" s="91"/>
      <c r="K45" s="91"/>
      <c r="L45" s="94"/>
      <c r="M45" s="142"/>
    </row>
    <row r="46" spans="1:13">
      <c r="A46" s="1053"/>
      <c r="B46" s="1059"/>
      <c r="C46" s="126"/>
      <c r="D46" s="127" t="s">
        <v>532</v>
      </c>
      <c r="E46" s="128" t="s">
        <v>533</v>
      </c>
      <c r="F46" s="1061" t="s">
        <v>534</v>
      </c>
      <c r="G46" s="1062" t="s">
        <v>739</v>
      </c>
      <c r="H46" s="1062"/>
      <c r="I46" s="1062"/>
      <c r="J46" s="1062"/>
      <c r="K46" s="165" t="s">
        <v>498</v>
      </c>
      <c r="L46" s="1063"/>
      <c r="M46" s="1064"/>
    </row>
    <row r="47" spans="1:13">
      <c r="A47" s="1053"/>
      <c r="B47" s="1059"/>
      <c r="C47" s="126"/>
      <c r="D47" s="129" t="s">
        <v>497</v>
      </c>
      <c r="E47" s="84"/>
      <c r="F47" s="1061"/>
      <c r="G47" s="1062"/>
      <c r="H47" s="1062"/>
      <c r="I47" s="1062"/>
      <c r="J47" s="1062"/>
      <c r="K47" s="94"/>
      <c r="L47" s="1065"/>
      <c r="M47" s="1066"/>
    </row>
    <row r="48" spans="1:13">
      <c r="A48" s="1053"/>
      <c r="B48" s="1060"/>
      <c r="C48" s="130"/>
      <c r="D48" s="131"/>
      <c r="E48" s="131"/>
      <c r="F48" s="131"/>
      <c r="G48" s="131"/>
      <c r="H48" s="131"/>
      <c r="I48" s="131"/>
      <c r="J48" s="131"/>
      <c r="K48" s="131"/>
      <c r="L48" s="94"/>
      <c r="M48" s="142"/>
    </row>
    <row r="49" spans="1:13" ht="96" customHeight="1">
      <c r="A49" s="1053"/>
      <c r="B49" s="75" t="s">
        <v>536</v>
      </c>
      <c r="C49" s="1036" t="s">
        <v>740</v>
      </c>
      <c r="D49" s="1037"/>
      <c r="E49" s="1037"/>
      <c r="F49" s="1037"/>
      <c r="G49" s="1037"/>
      <c r="H49" s="1037"/>
      <c r="I49" s="1037"/>
      <c r="J49" s="1037"/>
      <c r="K49" s="1037"/>
      <c r="L49" s="1037"/>
      <c r="M49" s="1038"/>
    </row>
    <row r="50" spans="1:13">
      <c r="A50" s="1053"/>
      <c r="B50" s="75" t="s">
        <v>538</v>
      </c>
      <c r="C50" s="1095" t="s">
        <v>733</v>
      </c>
      <c r="D50" s="1031"/>
      <c r="E50" s="1031"/>
      <c r="F50" s="1031"/>
      <c r="G50" s="1031"/>
      <c r="H50" s="1031"/>
      <c r="I50" s="1031"/>
      <c r="J50" s="1031"/>
      <c r="K50" s="1031"/>
      <c r="L50" s="1031"/>
      <c r="M50" s="1096"/>
    </row>
    <row r="51" spans="1:13">
      <c r="A51" s="1053"/>
      <c r="B51" s="75" t="s">
        <v>540</v>
      </c>
      <c r="C51" s="1095">
        <v>60</v>
      </c>
      <c r="D51" s="1031"/>
      <c r="E51" s="1031"/>
      <c r="F51" s="1031"/>
      <c r="G51" s="1031"/>
      <c r="H51" s="1031"/>
      <c r="I51" s="1031"/>
      <c r="J51" s="1031"/>
      <c r="K51" s="1031"/>
      <c r="L51" s="1031"/>
      <c r="M51" s="1096"/>
    </row>
    <row r="52" spans="1:13">
      <c r="A52" s="1053"/>
      <c r="B52" s="75" t="s">
        <v>541</v>
      </c>
      <c r="C52" s="1095">
        <v>2024</v>
      </c>
      <c r="D52" s="1031"/>
      <c r="E52" s="1031"/>
      <c r="F52" s="1031"/>
      <c r="G52" s="1031"/>
      <c r="H52" s="1031"/>
      <c r="I52" s="1031"/>
      <c r="J52" s="1031"/>
      <c r="K52" s="1031"/>
      <c r="L52" s="1031"/>
      <c r="M52" s="1096"/>
    </row>
    <row r="53" spans="1:13" ht="15.75" customHeight="1">
      <c r="A53" s="1055" t="s">
        <v>60</v>
      </c>
      <c r="B53" s="132" t="s">
        <v>542</v>
      </c>
      <c r="C53" s="1039" t="s">
        <v>953</v>
      </c>
      <c r="D53" s="1040"/>
      <c r="E53" s="1040"/>
      <c r="F53" s="1040"/>
      <c r="G53" s="1040"/>
      <c r="H53" s="1040"/>
      <c r="I53" s="1040"/>
      <c r="J53" s="1040"/>
      <c r="K53" s="1040"/>
      <c r="L53" s="1040"/>
      <c r="M53" s="1041"/>
    </row>
    <row r="54" spans="1:13" ht="15.6" customHeight="1">
      <c r="A54" s="1056"/>
      <c r="B54" s="132" t="s">
        <v>544</v>
      </c>
      <c r="C54" s="1039" t="s">
        <v>954</v>
      </c>
      <c r="D54" s="1040"/>
      <c r="E54" s="1040"/>
      <c r="F54" s="1040"/>
      <c r="G54" s="1040"/>
      <c r="H54" s="1040"/>
      <c r="I54" s="1040"/>
      <c r="J54" s="1040"/>
      <c r="K54" s="1040"/>
      <c r="L54" s="1040"/>
      <c r="M54" s="1041"/>
    </row>
    <row r="55" spans="1:13" ht="15.6" customHeight="1">
      <c r="A55" s="1056"/>
      <c r="B55" s="132" t="s">
        <v>546</v>
      </c>
      <c r="C55" s="1039" t="s">
        <v>547</v>
      </c>
      <c r="D55" s="1040"/>
      <c r="E55" s="1040"/>
      <c r="F55" s="1040"/>
      <c r="G55" s="1040"/>
      <c r="H55" s="1040"/>
      <c r="I55" s="1040"/>
      <c r="J55" s="1040"/>
      <c r="K55" s="1040"/>
      <c r="L55" s="1040"/>
      <c r="M55" s="1041"/>
    </row>
    <row r="56" spans="1:13" ht="15.75" customHeight="1">
      <c r="A56" s="1056"/>
      <c r="B56" s="134" t="s">
        <v>548</v>
      </c>
      <c r="C56" s="1039" t="s">
        <v>955</v>
      </c>
      <c r="D56" s="1040"/>
      <c r="E56" s="1040"/>
      <c r="F56" s="1040"/>
      <c r="G56" s="1040"/>
      <c r="H56" s="1040"/>
      <c r="I56" s="1040"/>
      <c r="J56" s="1040"/>
      <c r="K56" s="1040"/>
      <c r="L56" s="1040"/>
      <c r="M56" s="1041"/>
    </row>
    <row r="57" spans="1:13" ht="15.75" customHeight="1">
      <c r="A57" s="1056"/>
      <c r="B57" s="132" t="s">
        <v>550</v>
      </c>
      <c r="C57" s="1042" t="s">
        <v>308</v>
      </c>
      <c r="D57" s="1040"/>
      <c r="E57" s="1040"/>
      <c r="F57" s="1040"/>
      <c r="G57" s="1040"/>
      <c r="H57" s="1040"/>
      <c r="I57" s="1040"/>
      <c r="J57" s="1040"/>
      <c r="K57" s="1040"/>
      <c r="L57" s="1040"/>
      <c r="M57" s="1041"/>
    </row>
    <row r="58" spans="1:13" ht="15.6" customHeight="1">
      <c r="A58" s="1057"/>
      <c r="B58" s="132" t="s">
        <v>551</v>
      </c>
      <c r="C58" s="1039" t="s">
        <v>687</v>
      </c>
      <c r="D58" s="1040"/>
      <c r="E58" s="1040"/>
      <c r="F58" s="1040"/>
      <c r="G58" s="1040"/>
      <c r="H58" s="1040"/>
      <c r="I58" s="1040"/>
      <c r="J58" s="1040"/>
      <c r="K58" s="1040"/>
      <c r="L58" s="1040"/>
      <c r="M58" s="1041"/>
    </row>
    <row r="59" spans="1:13" ht="15.75" customHeight="1">
      <c r="A59" s="1055" t="s">
        <v>552</v>
      </c>
      <c r="B59" s="135" t="s">
        <v>553</v>
      </c>
      <c r="C59" s="1039" t="s">
        <v>956</v>
      </c>
      <c r="D59" s="1040"/>
      <c r="E59" s="1040"/>
      <c r="F59" s="1040"/>
      <c r="G59" s="1040"/>
      <c r="H59" s="1040"/>
      <c r="I59" s="1040"/>
      <c r="J59" s="1040"/>
      <c r="K59" s="1040"/>
      <c r="L59" s="1040"/>
      <c r="M59" s="1041"/>
    </row>
    <row r="60" spans="1:13" ht="30" customHeight="1">
      <c r="A60" s="1056"/>
      <c r="B60" s="135" t="s">
        <v>555</v>
      </c>
      <c r="C60" s="1039" t="s">
        <v>556</v>
      </c>
      <c r="D60" s="1040"/>
      <c r="E60" s="1040"/>
      <c r="F60" s="1040"/>
      <c r="G60" s="1040"/>
      <c r="H60" s="1040"/>
      <c r="I60" s="1040"/>
      <c r="J60" s="1040"/>
      <c r="K60" s="1040"/>
      <c r="L60" s="1040"/>
      <c r="M60" s="1041"/>
    </row>
    <row r="61" spans="1:13" ht="30" customHeight="1">
      <c r="A61" s="1056"/>
      <c r="B61" s="136" t="s">
        <v>154</v>
      </c>
      <c r="C61" s="1039" t="s">
        <v>547</v>
      </c>
      <c r="D61" s="1040"/>
      <c r="E61" s="1040"/>
      <c r="F61" s="1040"/>
      <c r="G61" s="1040"/>
      <c r="H61" s="1040"/>
      <c r="I61" s="1040"/>
      <c r="J61" s="1040"/>
      <c r="K61" s="1040"/>
      <c r="L61" s="1040"/>
      <c r="M61" s="1041"/>
    </row>
    <row r="62" spans="1:13">
      <c r="A62" s="41" t="s">
        <v>64</v>
      </c>
      <c r="B62" s="137"/>
      <c r="C62" s="1046"/>
      <c r="D62" s="1133"/>
      <c r="E62" s="1133"/>
      <c r="F62" s="1133"/>
      <c r="G62" s="1133"/>
      <c r="H62" s="1133"/>
      <c r="I62" s="1133"/>
      <c r="J62" s="1133"/>
      <c r="K62" s="1133"/>
      <c r="L62" s="1133"/>
      <c r="M62" s="1134"/>
    </row>
  </sheetData>
  <mergeCells count="54">
    <mergeCell ref="C60:M60"/>
    <mergeCell ref="C61:M61"/>
    <mergeCell ref="C62:M62"/>
    <mergeCell ref="A2:A15"/>
    <mergeCell ref="A16:A52"/>
    <mergeCell ref="A53:A58"/>
    <mergeCell ref="A59:A61"/>
    <mergeCell ref="B8:B10"/>
    <mergeCell ref="B14:B15"/>
    <mergeCell ref="B18:B24"/>
    <mergeCell ref="B25:B28"/>
    <mergeCell ref="B32:B34"/>
    <mergeCell ref="B35:B44"/>
    <mergeCell ref="B45:B48"/>
    <mergeCell ref="F46:F47"/>
    <mergeCell ref="L46:M47"/>
    <mergeCell ref="C55:M55"/>
    <mergeCell ref="C56:M56"/>
    <mergeCell ref="C57:M57"/>
    <mergeCell ref="C58:M58"/>
    <mergeCell ref="C59:M59"/>
    <mergeCell ref="C50:M50"/>
    <mergeCell ref="C51:M51"/>
    <mergeCell ref="C52:M52"/>
    <mergeCell ref="C53:M53"/>
    <mergeCell ref="C54:M54"/>
    <mergeCell ref="C17:M17"/>
    <mergeCell ref="F23:M23"/>
    <mergeCell ref="F43:G43"/>
    <mergeCell ref="H43:I43"/>
    <mergeCell ref="C49:M49"/>
    <mergeCell ref="G46:J47"/>
    <mergeCell ref="C13:M13"/>
    <mergeCell ref="C14:D14"/>
    <mergeCell ref="F14:M14"/>
    <mergeCell ref="C15:M15"/>
    <mergeCell ref="C16:M16"/>
    <mergeCell ref="C10:D10"/>
    <mergeCell ref="F10:G10"/>
    <mergeCell ref="I10:J10"/>
    <mergeCell ref="C11:M11"/>
    <mergeCell ref="C12:M12"/>
    <mergeCell ref="C5:M5"/>
    <mergeCell ref="C6:M6"/>
    <mergeCell ref="C7:D7"/>
    <mergeCell ref="I7:M7"/>
    <mergeCell ref="C9:D9"/>
    <mergeCell ref="F9:G9"/>
    <mergeCell ref="I9:J9"/>
    <mergeCell ref="C2:M2"/>
    <mergeCell ref="C3:M3"/>
    <mergeCell ref="C4:E4"/>
    <mergeCell ref="F4:G4"/>
    <mergeCell ref="H4:J4"/>
  </mergeCells>
  <dataValidations count="6">
    <dataValidation allowBlank="1" showInputMessage="1" showErrorMessage="1" prompt="Incluir una ficha por cada indicador, ya sea de producto o de resultado" sqref="B1" xr:uid="{00000000-0002-0000-1800-000000000000}"/>
    <dataValidation allowBlank="1" showInputMessage="1" showErrorMessage="1" prompt="Seleccione de la lista desplegable" sqref="B4 B7 H7" xr:uid="{00000000-0002-0000-18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800-000002000000}"/>
    <dataValidation allowBlank="1" showInputMessage="1" showErrorMessage="1" prompt="Identifique la meta ODS a que le apunta el indicador de producto. Seleccione de la lista desplegable." sqref="E14" xr:uid="{00000000-0002-0000-18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800-000004000000}"/>
    <dataValidation allowBlank="1" showInputMessage="1" showErrorMessage="1" prompt="Identifique el ODS a que le apunta el indicador de producto. Seleccione de la lista desplegable._x000a_" sqref="B14:B15" xr:uid="{00000000-0002-0000-1800-000005000000}"/>
  </dataValidations>
  <hyperlinks>
    <hyperlink ref="C57" r:id="rId1" xr:uid="{9A388092-6D67-4CC6-ABAC-6A3850D8CA40}"/>
  </hyperlinks>
  <pageMargins left="0.7" right="0.7" top="0.75" bottom="0.75" header="0.3" footer="0.3"/>
  <pageSetup paperSize="9" orientation="portrait" horizontalDpi="1200" verticalDpi="12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62"/>
  <sheetViews>
    <sheetView topLeftCell="A38" workbookViewId="0">
      <selection activeCell="C53" sqref="C53:M59"/>
    </sheetView>
  </sheetViews>
  <sheetFormatPr baseColWidth="10" defaultColWidth="11.42578125" defaultRowHeight="15.75"/>
  <cols>
    <col min="1" max="1" width="25.140625" style="56" customWidth="1"/>
    <col min="2" max="2" width="39.140625" style="57" customWidth="1"/>
    <col min="3" max="16384" width="11.42578125" style="56"/>
  </cols>
  <sheetData>
    <row r="1" spans="1:13">
      <c r="A1" s="58"/>
      <c r="B1" s="4" t="s">
        <v>741</v>
      </c>
      <c r="C1" s="5"/>
      <c r="D1" s="5"/>
      <c r="E1" s="5"/>
      <c r="F1" s="5"/>
      <c r="G1" s="5"/>
      <c r="H1" s="5"/>
      <c r="I1" s="5"/>
      <c r="J1" s="5"/>
      <c r="K1" s="5"/>
      <c r="L1" s="5"/>
      <c r="M1" s="43"/>
    </row>
    <row r="2" spans="1:13" ht="41.25" customHeight="1">
      <c r="A2" s="1049" t="s">
        <v>470</v>
      </c>
      <c r="B2" s="59" t="s">
        <v>471</v>
      </c>
      <c r="C2" s="1008" t="str">
        <f>+'Plan de Acción'!Z39</f>
        <v>Porcentaje de proyectos de intraempredimiento público implementados</v>
      </c>
      <c r="D2" s="1009"/>
      <c r="E2" s="1009"/>
      <c r="F2" s="1009"/>
      <c r="G2" s="1009"/>
      <c r="H2" s="1009"/>
      <c r="I2" s="1009"/>
      <c r="J2" s="1009"/>
      <c r="K2" s="1009"/>
      <c r="L2" s="1009"/>
      <c r="M2" s="1010"/>
    </row>
    <row r="3" spans="1:13" ht="51" customHeight="1">
      <c r="A3" s="1050"/>
      <c r="B3" s="60" t="s">
        <v>600</v>
      </c>
      <c r="C3" s="1039" t="s">
        <v>742</v>
      </c>
      <c r="D3" s="1040"/>
      <c r="E3" s="1040"/>
      <c r="F3" s="1040"/>
      <c r="G3" s="1040"/>
      <c r="H3" s="1040"/>
      <c r="I3" s="1040"/>
      <c r="J3" s="1040"/>
      <c r="K3" s="1040"/>
      <c r="L3" s="1040"/>
      <c r="M3" s="1041"/>
    </row>
    <row r="4" spans="1:13" ht="39" customHeight="1">
      <c r="A4" s="1050"/>
      <c r="B4" s="61" t="s">
        <v>150</v>
      </c>
      <c r="C4" s="1166" t="s">
        <v>191</v>
      </c>
      <c r="D4" s="1167"/>
      <c r="E4" s="1168"/>
      <c r="F4" s="1144" t="s">
        <v>151</v>
      </c>
      <c r="G4" s="1145"/>
      <c r="H4" s="1039">
        <f>+'Plan de Acción'!AH39</f>
        <v>469</v>
      </c>
      <c r="I4" s="1040"/>
      <c r="J4" s="1210"/>
      <c r="K4" s="44"/>
      <c r="L4" s="44"/>
      <c r="M4" s="139"/>
    </row>
    <row r="5" spans="1:13" ht="42" customHeight="1">
      <c r="A5" s="1050"/>
      <c r="B5" s="61" t="s">
        <v>475</v>
      </c>
      <c r="C5" s="1067" t="s">
        <v>476</v>
      </c>
      <c r="D5" s="1069"/>
      <c r="E5" s="1069"/>
      <c r="F5" s="1069"/>
      <c r="G5" s="1069"/>
      <c r="H5" s="1069"/>
      <c r="I5" s="1069"/>
      <c r="J5" s="1069"/>
      <c r="K5" s="1069"/>
      <c r="L5" s="1069"/>
      <c r="M5" s="1070"/>
    </row>
    <row r="6" spans="1:13">
      <c r="A6" s="1050"/>
      <c r="B6" s="61" t="s">
        <v>477</v>
      </c>
      <c r="C6" s="1017" t="s">
        <v>478</v>
      </c>
      <c r="D6" s="1018"/>
      <c r="E6" s="1018"/>
      <c r="F6" s="1018"/>
      <c r="G6" s="1018"/>
      <c r="H6" s="1018"/>
      <c r="I6" s="1018"/>
      <c r="J6" s="1018"/>
      <c r="K6" s="1018"/>
      <c r="L6" s="1018"/>
      <c r="M6" s="1019"/>
    </row>
    <row r="7" spans="1:13" ht="17.100000000000001" customHeight="1">
      <c r="A7" s="1050"/>
      <c r="B7" s="60" t="s">
        <v>479</v>
      </c>
      <c r="C7" s="1020" t="str">
        <f>+'Plan de Acción'!CM26</f>
        <v>Gestión Pública</v>
      </c>
      <c r="D7" s="1021"/>
      <c r="E7" s="63"/>
      <c r="F7" s="63"/>
      <c r="G7" s="64"/>
      <c r="H7" s="65" t="s">
        <v>154</v>
      </c>
      <c r="I7" s="1334" t="s">
        <v>743</v>
      </c>
      <c r="J7" s="1335"/>
      <c r="K7" s="1335"/>
      <c r="L7" s="1335"/>
      <c r="M7" s="1335"/>
    </row>
    <row r="8" spans="1:13">
      <c r="A8" s="1050"/>
      <c r="B8" s="1135" t="s">
        <v>481</v>
      </c>
      <c r="C8" s="66"/>
      <c r="D8" s="67"/>
      <c r="E8" s="67"/>
      <c r="F8" s="67"/>
      <c r="G8" s="67"/>
      <c r="H8" s="67"/>
      <c r="I8" s="67"/>
      <c r="J8" s="67"/>
      <c r="K8" s="67"/>
      <c r="L8" s="140"/>
      <c r="M8" s="141"/>
    </row>
    <row r="9" spans="1:13" ht="45.75" customHeight="1">
      <c r="A9" s="1050"/>
      <c r="B9" s="1136"/>
      <c r="C9" s="1025"/>
      <c r="D9" s="1026"/>
      <c r="E9" s="69"/>
      <c r="F9" s="1303"/>
      <c r="G9" s="1303"/>
      <c r="H9" s="69"/>
      <c r="I9" s="1026"/>
      <c r="J9" s="1026"/>
      <c r="K9" s="69"/>
      <c r="L9" s="94"/>
      <c r="M9" s="142"/>
    </row>
    <row r="10" spans="1:13">
      <c r="A10" s="1050"/>
      <c r="B10" s="1137"/>
      <c r="C10" s="1025" t="s">
        <v>482</v>
      </c>
      <c r="D10" s="1026"/>
      <c r="E10" s="68"/>
      <c r="F10" s="1026" t="s">
        <v>482</v>
      </c>
      <c r="G10" s="1026"/>
      <c r="H10" s="68"/>
      <c r="I10" s="1026" t="s">
        <v>482</v>
      </c>
      <c r="J10" s="1026"/>
      <c r="K10" s="68"/>
      <c r="L10" s="131"/>
      <c r="M10" s="143"/>
    </row>
    <row r="11" spans="1:13" ht="35.1" customHeight="1">
      <c r="A11" s="1050"/>
      <c r="B11" s="60" t="s">
        <v>483</v>
      </c>
      <c r="C11" s="1036" t="s">
        <v>744</v>
      </c>
      <c r="D11" s="1037"/>
      <c r="E11" s="1037"/>
      <c r="F11" s="1037"/>
      <c r="G11" s="1037"/>
      <c r="H11" s="1037"/>
      <c r="I11" s="1037"/>
      <c r="J11" s="1037"/>
      <c r="K11" s="1037"/>
      <c r="L11" s="1037"/>
      <c r="M11" s="1038"/>
    </row>
    <row r="12" spans="1:13" ht="99.95" customHeight="1">
      <c r="A12" s="1050"/>
      <c r="B12" s="60" t="s">
        <v>603</v>
      </c>
      <c r="C12" s="1036" t="s">
        <v>745</v>
      </c>
      <c r="D12" s="1037"/>
      <c r="E12" s="1037"/>
      <c r="F12" s="1037"/>
      <c r="G12" s="1037"/>
      <c r="H12" s="1037"/>
      <c r="I12" s="1037"/>
      <c r="J12" s="1037"/>
      <c r="K12" s="1037"/>
      <c r="L12" s="1037"/>
      <c r="M12" s="1038"/>
    </row>
    <row r="13" spans="1:13" ht="33.950000000000003" customHeight="1">
      <c r="A13" s="1050"/>
      <c r="B13" s="60" t="s">
        <v>605</v>
      </c>
      <c r="C13" s="1036" t="s">
        <v>723</v>
      </c>
      <c r="D13" s="1037"/>
      <c r="E13" s="1037"/>
      <c r="F13" s="1037"/>
      <c r="G13" s="1037"/>
      <c r="H13" s="1037"/>
      <c r="I13" s="1037"/>
      <c r="J13" s="1037"/>
      <c r="K13" s="1037"/>
      <c r="L13" s="1037"/>
      <c r="M13" s="1038"/>
    </row>
    <row r="14" spans="1:13" ht="34.5" customHeight="1">
      <c r="A14" s="1050"/>
      <c r="B14" s="1135" t="s">
        <v>607</v>
      </c>
      <c r="C14" s="1095" t="str">
        <f>+'Plan de Acción'!AC39</f>
        <v>Paz justicia e instituciones sólidas</v>
      </c>
      <c r="D14" s="1031"/>
      <c r="E14" s="73" t="s">
        <v>608</v>
      </c>
      <c r="F14" s="1095" t="str">
        <f>+'Plan de Acción'!AD39</f>
        <v>Creación de instituciones eficaces y transparentes.</v>
      </c>
      <c r="G14" s="1031"/>
      <c r="H14" s="1031"/>
      <c r="I14" s="1031"/>
      <c r="J14" s="1031"/>
      <c r="K14" s="1031"/>
      <c r="L14" s="1031"/>
      <c r="M14" s="1096"/>
    </row>
    <row r="15" spans="1:13">
      <c r="A15" s="1050"/>
      <c r="B15" s="1136"/>
      <c r="C15" s="1095"/>
      <c r="D15" s="1031"/>
      <c r="E15" s="1031"/>
      <c r="F15" s="1031"/>
      <c r="G15" s="1031"/>
      <c r="H15" s="1031"/>
      <c r="I15" s="1031"/>
      <c r="J15" s="1031"/>
      <c r="K15" s="1031"/>
      <c r="L15" s="1031"/>
      <c r="M15" s="1096"/>
    </row>
    <row r="16" spans="1:13">
      <c r="A16" s="1052" t="s">
        <v>48</v>
      </c>
      <c r="B16" s="75" t="s">
        <v>138</v>
      </c>
      <c r="C16" s="1036" t="str">
        <f>+'Plan de Acción'!AE39</f>
        <v>N/A</v>
      </c>
      <c r="D16" s="1037"/>
      <c r="E16" s="1037"/>
      <c r="F16" s="1037"/>
      <c r="G16" s="1037"/>
      <c r="H16" s="1037"/>
      <c r="I16" s="1037"/>
      <c r="J16" s="1037"/>
      <c r="K16" s="1037"/>
      <c r="L16" s="1037"/>
      <c r="M16" s="1038"/>
    </row>
    <row r="17" spans="1:13">
      <c r="A17" s="1053"/>
      <c r="B17" s="75" t="s">
        <v>609</v>
      </c>
      <c r="C17" s="1036" t="str">
        <f>+'Plan de Acción'!AA39</f>
        <v>No. de proyectos de intraempredimiento público diseñados * 100 / No. de proyectos de intraempredimiento público implementados</v>
      </c>
      <c r="D17" s="1037"/>
      <c r="E17" s="1037"/>
      <c r="F17" s="1037"/>
      <c r="G17" s="1037"/>
      <c r="H17" s="1037"/>
      <c r="I17" s="1037"/>
      <c r="J17" s="1037"/>
      <c r="K17" s="1037"/>
      <c r="L17" s="1037"/>
      <c r="M17" s="1038"/>
    </row>
    <row r="18" spans="1:13" ht="8.25" customHeight="1">
      <c r="A18" s="1053"/>
      <c r="B18" s="1058" t="s">
        <v>486</v>
      </c>
      <c r="C18" s="76"/>
      <c r="D18" s="77"/>
      <c r="E18" s="77"/>
      <c r="F18" s="77"/>
      <c r="G18" s="77"/>
      <c r="H18" s="77"/>
      <c r="I18" s="77"/>
      <c r="J18" s="77"/>
      <c r="K18" s="77"/>
      <c r="L18" s="77"/>
      <c r="M18" s="146"/>
    </row>
    <row r="19" spans="1:13" ht="9" customHeight="1">
      <c r="A19" s="1053"/>
      <c r="B19" s="1059"/>
      <c r="C19" s="78"/>
      <c r="D19" s="79"/>
      <c r="E19" s="80"/>
      <c r="F19" s="79"/>
      <c r="G19" s="80"/>
      <c r="H19" s="79"/>
      <c r="I19" s="80"/>
      <c r="J19" s="79"/>
      <c r="K19" s="80"/>
      <c r="L19" s="80"/>
      <c r="M19" s="147"/>
    </row>
    <row r="20" spans="1:13">
      <c r="A20" s="1053"/>
      <c r="B20" s="1059"/>
      <c r="C20" s="81" t="s">
        <v>487</v>
      </c>
      <c r="D20" s="82"/>
      <c r="E20" s="83" t="s">
        <v>488</v>
      </c>
      <c r="F20" s="82"/>
      <c r="G20" s="83" t="s">
        <v>489</v>
      </c>
      <c r="H20" s="82"/>
      <c r="I20" s="83" t="s">
        <v>490</v>
      </c>
      <c r="J20" s="148"/>
      <c r="K20" s="83"/>
      <c r="L20" s="83"/>
      <c r="M20" s="149"/>
    </row>
    <row r="21" spans="1:13">
      <c r="A21" s="1053"/>
      <c r="B21" s="1059"/>
      <c r="C21" s="81" t="s">
        <v>491</v>
      </c>
      <c r="D21" s="84"/>
      <c r="E21" s="83" t="s">
        <v>492</v>
      </c>
      <c r="F21" s="85"/>
      <c r="G21" s="83" t="s">
        <v>493</v>
      </c>
      <c r="H21" s="85"/>
      <c r="I21" s="83"/>
      <c r="J21" s="86"/>
      <c r="K21" s="83"/>
      <c r="L21" s="83"/>
      <c r="M21" s="149"/>
    </row>
    <row r="22" spans="1:13">
      <c r="A22" s="1053"/>
      <c r="B22" s="1059"/>
      <c r="C22" s="81" t="s">
        <v>494</v>
      </c>
      <c r="D22" s="84"/>
      <c r="E22" s="83" t="s">
        <v>495</v>
      </c>
      <c r="F22" s="84"/>
      <c r="G22" s="83"/>
      <c r="H22" s="86"/>
      <c r="I22" s="83"/>
      <c r="J22" s="86"/>
      <c r="K22" s="83"/>
      <c r="L22" s="83"/>
      <c r="M22" s="149"/>
    </row>
    <row r="23" spans="1:13">
      <c r="A23" s="1053"/>
      <c r="B23" s="1059"/>
      <c r="C23" s="81" t="s">
        <v>496</v>
      </c>
      <c r="D23" s="85" t="s">
        <v>497</v>
      </c>
      <c r="E23" s="83" t="s">
        <v>498</v>
      </c>
      <c r="F23" s="1028" t="s">
        <v>746</v>
      </c>
      <c r="G23" s="1028"/>
      <c r="H23" s="1028"/>
      <c r="I23" s="1028"/>
      <c r="J23" s="1028"/>
      <c r="K23" s="1028"/>
      <c r="L23" s="1028"/>
      <c r="M23" s="1029"/>
    </row>
    <row r="24" spans="1:13" ht="9.75" customHeight="1">
      <c r="A24" s="1053"/>
      <c r="B24" s="1060"/>
      <c r="C24" s="88"/>
      <c r="D24" s="89"/>
      <c r="E24" s="89"/>
      <c r="F24" s="89"/>
      <c r="G24" s="89"/>
      <c r="H24" s="89"/>
      <c r="I24" s="89"/>
      <c r="J24" s="89"/>
      <c r="K24" s="89"/>
      <c r="L24" s="89"/>
      <c r="M24" s="150"/>
    </row>
    <row r="25" spans="1:13">
      <c r="A25" s="1053"/>
      <c r="B25" s="1058" t="s">
        <v>500</v>
      </c>
      <c r="C25" s="90"/>
      <c r="D25" s="91"/>
      <c r="E25" s="91"/>
      <c r="F25" s="91"/>
      <c r="G25" s="91"/>
      <c r="H25" s="91"/>
      <c r="I25" s="91"/>
      <c r="J25" s="91"/>
      <c r="K25" s="91"/>
      <c r="L25" s="140"/>
      <c r="M25" s="141"/>
    </row>
    <row r="26" spans="1:13">
      <c r="A26" s="1053"/>
      <c r="B26" s="1059"/>
      <c r="C26" s="81" t="s">
        <v>501</v>
      </c>
      <c r="D26" s="85"/>
      <c r="E26" s="92"/>
      <c r="F26" s="83" t="s">
        <v>502</v>
      </c>
      <c r="G26" s="84"/>
      <c r="H26" s="92"/>
      <c r="I26" s="83" t="s">
        <v>503</v>
      </c>
      <c r="J26" s="84" t="s">
        <v>497</v>
      </c>
      <c r="K26" s="92"/>
      <c r="L26" s="94"/>
      <c r="M26" s="142"/>
    </row>
    <row r="27" spans="1:13">
      <c r="A27" s="1053"/>
      <c r="B27" s="1059"/>
      <c r="C27" s="81" t="s">
        <v>504</v>
      </c>
      <c r="D27" s="93"/>
      <c r="E27" s="94"/>
      <c r="F27" s="83" t="s">
        <v>505</v>
      </c>
      <c r="G27" s="85"/>
      <c r="H27" s="94"/>
      <c r="I27" s="151"/>
      <c r="J27" s="94"/>
      <c r="K27" s="69"/>
      <c r="L27" s="94"/>
      <c r="M27" s="142"/>
    </row>
    <row r="28" spans="1:13">
      <c r="A28" s="1053"/>
      <c r="B28" s="1060"/>
      <c r="C28" s="95"/>
      <c r="D28" s="96"/>
      <c r="E28" s="96"/>
      <c r="F28" s="96"/>
      <c r="G28" s="96"/>
      <c r="H28" s="96"/>
      <c r="I28" s="96"/>
      <c r="J28" s="96"/>
      <c r="K28" s="96"/>
      <c r="L28" s="131"/>
      <c r="M28" s="143"/>
    </row>
    <row r="29" spans="1:13">
      <c r="A29" s="1053"/>
      <c r="B29" s="97" t="s">
        <v>506</v>
      </c>
      <c r="C29" s="98"/>
      <c r="D29" s="99"/>
      <c r="E29" s="99"/>
      <c r="F29" s="99"/>
      <c r="G29" s="99"/>
      <c r="H29" s="99"/>
      <c r="I29" s="99"/>
      <c r="J29" s="99"/>
      <c r="K29" s="99"/>
      <c r="L29" s="99"/>
      <c r="M29" s="152"/>
    </row>
    <row r="30" spans="1:13">
      <c r="A30" s="1053"/>
      <c r="B30" s="97"/>
      <c r="C30" s="100" t="s">
        <v>507</v>
      </c>
      <c r="D30" s="101">
        <v>0</v>
      </c>
      <c r="E30" s="92"/>
      <c r="F30" s="102" t="s">
        <v>508</v>
      </c>
      <c r="G30" s="85">
        <v>2021</v>
      </c>
      <c r="H30" s="92"/>
      <c r="I30" s="102" t="s">
        <v>509</v>
      </c>
      <c r="J30" s="153"/>
      <c r="K30" s="72"/>
      <c r="L30" s="154"/>
      <c r="M30" s="155"/>
    </row>
    <row r="31" spans="1:13">
      <c r="A31" s="1053"/>
      <c r="B31" s="61"/>
      <c r="C31" s="88"/>
      <c r="D31" s="89"/>
      <c r="E31" s="89"/>
      <c r="F31" s="89"/>
      <c r="G31" s="89"/>
      <c r="H31" s="89"/>
      <c r="I31" s="89"/>
      <c r="J31" s="89"/>
      <c r="K31" s="89"/>
      <c r="L31" s="89"/>
      <c r="M31" s="150"/>
    </row>
    <row r="32" spans="1:13">
      <c r="A32" s="1053"/>
      <c r="B32" s="1058" t="s">
        <v>511</v>
      </c>
      <c r="C32" s="103"/>
      <c r="D32" s="104"/>
      <c r="E32" s="104"/>
      <c r="F32" s="104"/>
      <c r="G32" s="104"/>
      <c r="H32" s="104"/>
      <c r="I32" s="104"/>
      <c r="J32" s="104"/>
      <c r="K32" s="104"/>
      <c r="L32" s="140"/>
      <c r="M32" s="141"/>
    </row>
    <row r="33" spans="1:13">
      <c r="A33" s="1053"/>
      <c r="B33" s="1059"/>
      <c r="C33" s="105" t="s">
        <v>512</v>
      </c>
      <c r="D33" s="106">
        <v>2023</v>
      </c>
      <c r="E33" s="107"/>
      <c r="F33" s="92" t="s">
        <v>513</v>
      </c>
      <c r="G33" s="590">
        <v>2032</v>
      </c>
      <c r="H33" s="107"/>
      <c r="I33" s="102"/>
      <c r="J33" s="107"/>
      <c r="K33" s="107"/>
      <c r="L33" s="94"/>
      <c r="M33" s="142"/>
    </row>
    <row r="34" spans="1:13">
      <c r="A34" s="1053"/>
      <c r="B34" s="1060"/>
      <c r="C34" s="88"/>
      <c r="D34" s="109"/>
      <c r="E34" s="110"/>
      <c r="F34" s="89"/>
      <c r="G34" s="110"/>
      <c r="H34" s="110"/>
      <c r="I34" s="156"/>
      <c r="J34" s="110"/>
      <c r="K34" s="110"/>
      <c r="L34" s="131"/>
      <c r="M34" s="143"/>
    </row>
    <row r="35" spans="1:13">
      <c r="A35" s="1053"/>
      <c r="B35" s="1058" t="s">
        <v>514</v>
      </c>
      <c r="C35" s="111"/>
      <c r="D35" s="112"/>
      <c r="E35" s="112"/>
      <c r="F35" s="112"/>
      <c r="G35" s="112"/>
      <c r="H35" s="112"/>
      <c r="I35" s="112"/>
      <c r="J35" s="112"/>
      <c r="K35" s="112"/>
      <c r="L35" s="112"/>
      <c r="M35" s="157"/>
    </row>
    <row r="36" spans="1:13">
      <c r="A36" s="1053"/>
      <c r="B36" s="1059"/>
      <c r="C36" s="113"/>
      <c r="D36" s="114">
        <v>2023</v>
      </c>
      <c r="E36" s="114"/>
      <c r="F36" s="114">
        <v>2024</v>
      </c>
      <c r="G36" s="114"/>
      <c r="H36" s="115">
        <v>2025</v>
      </c>
      <c r="I36" s="115"/>
      <c r="J36" s="115">
        <v>2026</v>
      </c>
      <c r="K36" s="114"/>
      <c r="L36" s="114">
        <v>2027</v>
      </c>
      <c r="M36" s="158"/>
    </row>
    <row r="37" spans="1:13">
      <c r="A37" s="1053"/>
      <c r="B37" s="1059"/>
      <c r="C37" s="113"/>
      <c r="D37" s="118">
        <f>'Plan de Acción'!AM39</f>
        <v>0.5</v>
      </c>
      <c r="E37" s="117"/>
      <c r="F37" s="118">
        <f>'Plan de Acción'!AN39</f>
        <v>0.5</v>
      </c>
      <c r="G37" s="117"/>
      <c r="H37" s="118">
        <f>'Plan de Acción'!AO39</f>
        <v>0.5</v>
      </c>
      <c r="I37" s="117"/>
      <c r="J37" s="118">
        <f>'Plan de Acción'!AP39</f>
        <v>0.5</v>
      </c>
      <c r="K37" s="117"/>
      <c r="L37" s="118">
        <f>'Plan de Acción'!AQ39</f>
        <v>0.5</v>
      </c>
      <c r="M37" s="159"/>
    </row>
    <row r="38" spans="1:13">
      <c r="A38" s="1053"/>
      <c r="B38" s="1059"/>
      <c r="C38" s="113"/>
      <c r="D38" s="114">
        <v>2028</v>
      </c>
      <c r="E38" s="114"/>
      <c r="F38" s="114">
        <v>2029</v>
      </c>
      <c r="G38" s="114"/>
      <c r="H38" s="115">
        <v>2030</v>
      </c>
      <c r="I38" s="115"/>
      <c r="J38" s="115">
        <v>2031</v>
      </c>
      <c r="K38" s="114"/>
      <c r="L38" s="114">
        <v>2032</v>
      </c>
      <c r="M38" s="147"/>
    </row>
    <row r="39" spans="1:13">
      <c r="A39" s="1053"/>
      <c r="B39" s="1059"/>
      <c r="C39" s="113"/>
      <c r="D39" s="118">
        <f>'Plan de Acción'!AR39</f>
        <v>0.5</v>
      </c>
      <c r="E39" s="117"/>
      <c r="F39" s="118">
        <f>'Plan de Acción'!AS39</f>
        <v>0.5</v>
      </c>
      <c r="G39" s="117"/>
      <c r="H39" s="118">
        <f>'Plan de Acción'!AT39</f>
        <v>0.5</v>
      </c>
      <c r="I39" s="117"/>
      <c r="J39" s="118">
        <f>'Plan de Acción'!AU39</f>
        <v>0.5</v>
      </c>
      <c r="K39" s="117"/>
      <c r="L39" s="118">
        <f>'Plan de Acción'!AV39</f>
        <v>0.5</v>
      </c>
      <c r="M39" s="159"/>
    </row>
    <row r="40" spans="1:13">
      <c r="A40" s="1053"/>
      <c r="B40" s="1059"/>
      <c r="C40" s="113"/>
      <c r="D40" s="114" t="s">
        <v>525</v>
      </c>
      <c r="E40" s="114"/>
      <c r="F40" s="114" t="s">
        <v>526</v>
      </c>
      <c r="G40" s="114"/>
      <c r="H40" s="115" t="s">
        <v>527</v>
      </c>
      <c r="I40" s="115"/>
      <c r="J40" s="115" t="s">
        <v>528</v>
      </c>
      <c r="K40" s="114"/>
      <c r="L40" s="114" t="s">
        <v>529</v>
      </c>
      <c r="M40" s="147"/>
    </row>
    <row r="41" spans="1:13">
      <c r="A41" s="1053"/>
      <c r="B41" s="1059"/>
      <c r="C41" s="113"/>
      <c r="D41" s="118"/>
      <c r="E41" s="117"/>
      <c r="F41" s="118"/>
      <c r="G41" s="117"/>
      <c r="H41" s="118"/>
      <c r="I41" s="117"/>
      <c r="J41" s="118"/>
      <c r="K41" s="117"/>
      <c r="L41" s="118"/>
      <c r="M41" s="159"/>
    </row>
    <row r="42" spans="1:13">
      <c r="A42" s="1053"/>
      <c r="B42" s="1059"/>
      <c r="C42" s="113"/>
      <c r="D42" s="119" t="s">
        <v>529</v>
      </c>
      <c r="E42" s="120"/>
      <c r="F42" s="119" t="s">
        <v>530</v>
      </c>
      <c r="G42" s="120"/>
      <c r="H42" s="121"/>
      <c r="I42" s="160"/>
      <c r="J42" s="121"/>
      <c r="K42" s="160"/>
      <c r="L42" s="121"/>
      <c r="M42" s="161"/>
    </row>
    <row r="43" spans="1:13">
      <c r="A43" s="1053"/>
      <c r="B43" s="1059"/>
      <c r="C43" s="113"/>
      <c r="D43" s="592">
        <v>2032</v>
      </c>
      <c r="E43" s="117"/>
      <c r="F43" s="1124">
        <f>'Plan de Acción'!AW39</f>
        <v>0.5</v>
      </c>
      <c r="G43" s="1125"/>
      <c r="H43" s="1126"/>
      <c r="I43" s="1126"/>
      <c r="J43" s="123"/>
      <c r="K43" s="114"/>
      <c r="L43" s="123"/>
      <c r="M43" s="162"/>
    </row>
    <row r="44" spans="1:13">
      <c r="A44" s="1053"/>
      <c r="B44" s="1059"/>
      <c r="C44" s="124"/>
      <c r="D44" s="119"/>
      <c r="E44" s="120"/>
      <c r="F44" s="119"/>
      <c r="G44" s="120"/>
      <c r="H44" s="125"/>
      <c r="I44" s="163"/>
      <c r="J44" s="125"/>
      <c r="K44" s="163"/>
      <c r="L44" s="125"/>
      <c r="M44" s="164"/>
    </row>
    <row r="45" spans="1:13" ht="18" customHeight="1">
      <c r="A45" s="1053"/>
      <c r="B45" s="1058" t="s">
        <v>531</v>
      </c>
      <c r="C45" s="90"/>
      <c r="D45" s="91"/>
      <c r="E45" s="91"/>
      <c r="F45" s="91"/>
      <c r="G45" s="91"/>
      <c r="H45" s="91"/>
      <c r="I45" s="91"/>
      <c r="J45" s="91"/>
      <c r="K45" s="91"/>
      <c r="L45" s="94"/>
      <c r="M45" s="142"/>
    </row>
    <row r="46" spans="1:13">
      <c r="A46" s="1053"/>
      <c r="B46" s="1059"/>
      <c r="C46" s="126"/>
      <c r="D46" s="127" t="s">
        <v>532</v>
      </c>
      <c r="E46" s="128" t="s">
        <v>533</v>
      </c>
      <c r="F46" s="1061" t="s">
        <v>534</v>
      </c>
      <c r="G46" s="1062"/>
      <c r="H46" s="1062"/>
      <c r="I46" s="1062"/>
      <c r="J46" s="1062"/>
      <c r="K46" s="165" t="s">
        <v>498</v>
      </c>
      <c r="L46" s="1063"/>
      <c r="M46" s="1064"/>
    </row>
    <row r="47" spans="1:13">
      <c r="A47" s="1053"/>
      <c r="B47" s="1059"/>
      <c r="C47" s="126"/>
      <c r="D47" s="129"/>
      <c r="E47" s="84" t="s">
        <v>497</v>
      </c>
      <c r="F47" s="1061"/>
      <c r="G47" s="1062"/>
      <c r="H47" s="1062"/>
      <c r="I47" s="1062"/>
      <c r="J47" s="1062"/>
      <c r="K47" s="94"/>
      <c r="L47" s="1065"/>
      <c r="M47" s="1066"/>
    </row>
    <row r="48" spans="1:13">
      <c r="A48" s="1053"/>
      <c r="B48" s="1060"/>
      <c r="C48" s="130"/>
      <c r="D48" s="131"/>
      <c r="E48" s="131"/>
      <c r="F48" s="131"/>
      <c r="G48" s="131"/>
      <c r="H48" s="131"/>
      <c r="I48" s="131"/>
      <c r="J48" s="131"/>
      <c r="K48" s="131"/>
      <c r="L48" s="94"/>
      <c r="M48" s="142"/>
    </row>
    <row r="49" spans="1:13" ht="48.75" customHeight="1">
      <c r="A49" s="1053"/>
      <c r="B49" s="75" t="s">
        <v>536</v>
      </c>
      <c r="C49" s="1095" t="s">
        <v>747</v>
      </c>
      <c r="D49" s="1031"/>
      <c r="E49" s="1031"/>
      <c r="F49" s="1031"/>
      <c r="G49" s="1031"/>
      <c r="H49" s="1031"/>
      <c r="I49" s="1031"/>
      <c r="J49" s="1031"/>
      <c r="K49" s="1031"/>
      <c r="L49" s="1031"/>
      <c r="M49" s="1096"/>
    </row>
    <row r="50" spans="1:13">
      <c r="A50" s="1053"/>
      <c r="B50" s="75" t="s">
        <v>538</v>
      </c>
      <c r="C50" s="1336" t="s">
        <v>733</v>
      </c>
      <c r="D50" s="1337"/>
      <c r="E50" s="1337"/>
      <c r="F50" s="1337"/>
      <c r="G50" s="1337"/>
      <c r="H50" s="1337"/>
      <c r="I50" s="1337"/>
      <c r="J50" s="1337"/>
      <c r="K50" s="1337"/>
      <c r="L50" s="1337"/>
      <c r="M50" s="1338"/>
    </row>
    <row r="51" spans="1:13">
      <c r="A51" s="1053"/>
      <c r="B51" s="75" t="s">
        <v>540</v>
      </c>
      <c r="C51" s="70">
        <v>60</v>
      </c>
      <c r="D51" s="71"/>
      <c r="E51" s="71"/>
      <c r="F51" s="71"/>
      <c r="G51" s="71"/>
      <c r="H51" s="71"/>
      <c r="I51" s="71"/>
      <c r="J51" s="71"/>
      <c r="K51" s="71"/>
      <c r="L51" s="71"/>
      <c r="M51" s="144"/>
    </row>
    <row r="52" spans="1:13">
      <c r="A52" s="1053"/>
      <c r="B52" s="75" t="s">
        <v>541</v>
      </c>
      <c r="C52" s="70">
        <v>2024</v>
      </c>
      <c r="D52" s="71"/>
      <c r="E52" s="71"/>
      <c r="F52" s="71"/>
      <c r="G52" s="71"/>
      <c r="H52" s="71"/>
      <c r="I52" s="71"/>
      <c r="J52" s="71"/>
      <c r="K52" s="71"/>
      <c r="L52" s="71"/>
      <c r="M52" s="144"/>
    </row>
    <row r="53" spans="1:13" ht="15.75" customHeight="1">
      <c r="A53" s="1055" t="s">
        <v>60</v>
      </c>
      <c r="B53" s="132" t="s">
        <v>542</v>
      </c>
      <c r="C53" s="1039" t="s">
        <v>953</v>
      </c>
      <c r="D53" s="1040"/>
      <c r="E53" s="1040"/>
      <c r="F53" s="1040"/>
      <c r="G53" s="1040"/>
      <c r="H53" s="1040"/>
      <c r="I53" s="1040"/>
      <c r="J53" s="1040"/>
      <c r="K53" s="1040"/>
      <c r="L53" s="1040"/>
      <c r="M53" s="1041"/>
    </row>
    <row r="54" spans="1:13" ht="15.6" customHeight="1">
      <c r="A54" s="1056"/>
      <c r="B54" s="132" t="s">
        <v>544</v>
      </c>
      <c r="C54" s="1039" t="s">
        <v>954</v>
      </c>
      <c r="D54" s="1040"/>
      <c r="E54" s="1040"/>
      <c r="F54" s="1040"/>
      <c r="G54" s="1040"/>
      <c r="H54" s="1040"/>
      <c r="I54" s="1040"/>
      <c r="J54" s="1040"/>
      <c r="K54" s="1040"/>
      <c r="L54" s="1040"/>
      <c r="M54" s="1041"/>
    </row>
    <row r="55" spans="1:13" ht="15.6" customHeight="1">
      <c r="A55" s="1056"/>
      <c r="B55" s="132" t="s">
        <v>546</v>
      </c>
      <c r="C55" s="1039" t="s">
        <v>547</v>
      </c>
      <c r="D55" s="1040"/>
      <c r="E55" s="1040"/>
      <c r="F55" s="1040"/>
      <c r="G55" s="1040"/>
      <c r="H55" s="1040"/>
      <c r="I55" s="1040"/>
      <c r="J55" s="1040"/>
      <c r="K55" s="1040"/>
      <c r="L55" s="1040"/>
      <c r="M55" s="1041"/>
    </row>
    <row r="56" spans="1:13" ht="15.75" customHeight="1">
      <c r="A56" s="1056"/>
      <c r="B56" s="134" t="s">
        <v>548</v>
      </c>
      <c r="C56" s="1039" t="s">
        <v>955</v>
      </c>
      <c r="D56" s="1040"/>
      <c r="E56" s="1040"/>
      <c r="F56" s="1040"/>
      <c r="G56" s="1040"/>
      <c r="H56" s="1040"/>
      <c r="I56" s="1040"/>
      <c r="J56" s="1040"/>
      <c r="K56" s="1040"/>
      <c r="L56" s="1040"/>
      <c r="M56" s="1041"/>
    </row>
    <row r="57" spans="1:13" ht="15.75" customHeight="1">
      <c r="A57" s="1056"/>
      <c r="B57" s="132" t="s">
        <v>550</v>
      </c>
      <c r="C57" s="1042" t="s">
        <v>308</v>
      </c>
      <c r="D57" s="1040"/>
      <c r="E57" s="1040"/>
      <c r="F57" s="1040"/>
      <c r="G57" s="1040"/>
      <c r="H57" s="1040"/>
      <c r="I57" s="1040"/>
      <c r="J57" s="1040"/>
      <c r="K57" s="1040"/>
      <c r="L57" s="1040"/>
      <c r="M57" s="1041"/>
    </row>
    <row r="58" spans="1:13" ht="15.6" customHeight="1">
      <c r="A58" s="1057"/>
      <c r="B58" s="132" t="s">
        <v>551</v>
      </c>
      <c r="C58" s="1039" t="s">
        <v>687</v>
      </c>
      <c r="D58" s="1040"/>
      <c r="E58" s="1040"/>
      <c r="F58" s="1040"/>
      <c r="G58" s="1040"/>
      <c r="H58" s="1040"/>
      <c r="I58" s="1040"/>
      <c r="J58" s="1040"/>
      <c r="K58" s="1040"/>
      <c r="L58" s="1040"/>
      <c r="M58" s="1041"/>
    </row>
    <row r="59" spans="1:13" ht="15.75" customHeight="1">
      <c r="A59" s="1055" t="s">
        <v>552</v>
      </c>
      <c r="B59" s="135" t="s">
        <v>553</v>
      </c>
      <c r="C59" s="1039" t="s">
        <v>956</v>
      </c>
      <c r="D59" s="1040"/>
      <c r="E59" s="1040"/>
      <c r="F59" s="1040"/>
      <c r="G59" s="1040"/>
      <c r="H59" s="1040"/>
      <c r="I59" s="1040"/>
      <c r="J59" s="1040"/>
      <c r="K59" s="1040"/>
      <c r="L59" s="1040"/>
      <c r="M59" s="1041"/>
    </row>
    <row r="60" spans="1:13" ht="30" customHeight="1">
      <c r="A60" s="1056"/>
      <c r="B60" s="135" t="s">
        <v>555</v>
      </c>
      <c r="C60" s="1039" t="s">
        <v>556</v>
      </c>
      <c r="D60" s="1040"/>
      <c r="E60" s="1040"/>
      <c r="F60" s="1040"/>
      <c r="G60" s="1040"/>
      <c r="H60" s="1040"/>
      <c r="I60" s="1040"/>
      <c r="J60" s="1040"/>
      <c r="K60" s="1040"/>
      <c r="L60" s="1040"/>
      <c r="M60" s="1041"/>
    </row>
    <row r="61" spans="1:13" ht="30" customHeight="1">
      <c r="A61" s="1056"/>
      <c r="B61" s="136" t="s">
        <v>154</v>
      </c>
      <c r="C61" s="1039" t="s">
        <v>547</v>
      </c>
      <c r="D61" s="1040"/>
      <c r="E61" s="1040"/>
      <c r="F61" s="1040"/>
      <c r="G61" s="1040"/>
      <c r="H61" s="1040"/>
      <c r="I61" s="1040"/>
      <c r="J61" s="1040"/>
      <c r="K61" s="1040"/>
      <c r="L61" s="1040"/>
      <c r="M61" s="1041"/>
    </row>
    <row r="62" spans="1:13">
      <c r="A62" s="41" t="s">
        <v>64</v>
      </c>
      <c r="B62" s="137"/>
      <c r="C62" s="1046"/>
      <c r="D62" s="1133"/>
      <c r="E62" s="1133"/>
      <c r="F62" s="1133"/>
      <c r="G62" s="1133"/>
      <c r="H62" s="1133"/>
      <c r="I62" s="1133"/>
      <c r="J62" s="1133"/>
      <c r="K62" s="1133"/>
      <c r="L62" s="1133"/>
      <c r="M62" s="1134"/>
    </row>
  </sheetData>
  <mergeCells count="52">
    <mergeCell ref="C62:M62"/>
    <mergeCell ref="A2:A15"/>
    <mergeCell ref="A16:A52"/>
    <mergeCell ref="A53:A58"/>
    <mergeCell ref="A59:A61"/>
    <mergeCell ref="B8:B10"/>
    <mergeCell ref="B14:B15"/>
    <mergeCell ref="B18:B24"/>
    <mergeCell ref="B25:B28"/>
    <mergeCell ref="B32:B34"/>
    <mergeCell ref="B35:B44"/>
    <mergeCell ref="B45:B48"/>
    <mergeCell ref="F46:F47"/>
    <mergeCell ref="L46:M47"/>
    <mergeCell ref="G46:J47"/>
    <mergeCell ref="C57:M57"/>
    <mergeCell ref="C58:M58"/>
    <mergeCell ref="C59:M59"/>
    <mergeCell ref="C60:M60"/>
    <mergeCell ref="C61:M61"/>
    <mergeCell ref="C50:M50"/>
    <mergeCell ref="C53:M53"/>
    <mergeCell ref="C54:M54"/>
    <mergeCell ref="C55:M55"/>
    <mergeCell ref="C56:M56"/>
    <mergeCell ref="C17:M17"/>
    <mergeCell ref="F23:M23"/>
    <mergeCell ref="F43:G43"/>
    <mergeCell ref="H43:I43"/>
    <mergeCell ref="C49:M49"/>
    <mergeCell ref="C13:M13"/>
    <mergeCell ref="C14:D14"/>
    <mergeCell ref="F14:M14"/>
    <mergeCell ref="C15:M15"/>
    <mergeCell ref="C16:M16"/>
    <mergeCell ref="C10:D10"/>
    <mergeCell ref="F10:G10"/>
    <mergeCell ref="I10:J10"/>
    <mergeCell ref="C11:M11"/>
    <mergeCell ref="C12:M12"/>
    <mergeCell ref="C5:M5"/>
    <mergeCell ref="C6:M6"/>
    <mergeCell ref="C7:D7"/>
    <mergeCell ref="I7:M7"/>
    <mergeCell ref="C9:D9"/>
    <mergeCell ref="F9:G9"/>
    <mergeCell ref="I9:J9"/>
    <mergeCell ref="C2:M2"/>
    <mergeCell ref="C3:M3"/>
    <mergeCell ref="C4:E4"/>
    <mergeCell ref="F4:G4"/>
    <mergeCell ref="H4:J4"/>
  </mergeCells>
  <dataValidations count="6">
    <dataValidation allowBlank="1" showInputMessage="1" showErrorMessage="1" prompt="Incluir una ficha por cada indicador, ya sea de producto o de resultado" sqref="B1" xr:uid="{00000000-0002-0000-1900-000000000000}"/>
    <dataValidation allowBlank="1" showInputMessage="1" showErrorMessage="1" prompt="Seleccione de la lista desplegable" sqref="B4 B7 H7" xr:uid="{00000000-0002-0000-19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900-000002000000}"/>
    <dataValidation allowBlank="1" showInputMessage="1" showErrorMessage="1" prompt="Identifique la meta ODS a que le apunta el indicador de producto. Seleccione de la lista desplegable." sqref="E14" xr:uid="{00000000-0002-0000-19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900-000004000000}"/>
    <dataValidation allowBlank="1" showInputMessage="1" showErrorMessage="1" prompt="Identifique el ODS a que le apunta el indicador de producto. Seleccione de la lista desplegable._x000a_" sqref="B14:B15" xr:uid="{00000000-0002-0000-1900-000005000000}"/>
  </dataValidations>
  <hyperlinks>
    <hyperlink ref="C57" r:id="rId1" xr:uid="{F96CE289-EEC3-4C2A-B0A9-09292F09DC89}"/>
  </hyperlinks>
  <pageMargins left="0.7" right="0.7" top="0.75" bottom="0.75" header="0.3" footer="0.3"/>
  <pageSetup paperSize="9" orientation="portrait" horizontalDpi="1200" verticalDpi="12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62"/>
  <sheetViews>
    <sheetView topLeftCell="A40" workbookViewId="0">
      <selection activeCell="C60" sqref="C60:M60"/>
    </sheetView>
  </sheetViews>
  <sheetFormatPr baseColWidth="10" defaultColWidth="11.42578125" defaultRowHeight="15.75"/>
  <cols>
    <col min="1" max="1" width="25.140625" style="56" customWidth="1"/>
    <col min="2" max="2" width="39.140625" style="57" customWidth="1"/>
    <col min="3" max="5" width="11.42578125" style="56"/>
    <col min="6" max="6" width="13.42578125" style="56" customWidth="1"/>
    <col min="7" max="7" width="17.42578125" style="56" customWidth="1"/>
    <col min="8" max="16384" width="11.42578125" style="56"/>
  </cols>
  <sheetData>
    <row r="1" spans="1:13">
      <c r="A1" s="58"/>
      <c r="B1" s="4" t="s">
        <v>748</v>
      </c>
      <c r="C1" s="5"/>
      <c r="D1" s="5"/>
      <c r="E1" s="5"/>
      <c r="F1" s="5"/>
      <c r="G1" s="5"/>
      <c r="H1" s="5"/>
      <c r="I1" s="5"/>
      <c r="J1" s="5"/>
      <c r="K1" s="5"/>
      <c r="L1" s="5"/>
      <c r="M1" s="43"/>
    </row>
    <row r="2" spans="1:13" ht="45" customHeight="1">
      <c r="A2" s="1049" t="s">
        <v>470</v>
      </c>
      <c r="B2" s="59" t="s">
        <v>471</v>
      </c>
      <c r="C2" s="1008" t="str">
        <f>+'Plan de Acción'!Z40</f>
        <v>N° de entidades públicas que implementan lineamientos para el desarrollo de compra pública de innovación en el territorio</v>
      </c>
      <c r="D2" s="1009"/>
      <c r="E2" s="1009"/>
      <c r="F2" s="1009"/>
      <c r="G2" s="1009"/>
      <c r="H2" s="1009"/>
      <c r="I2" s="1009"/>
      <c r="J2" s="1009"/>
      <c r="K2" s="1009"/>
      <c r="L2" s="1009"/>
      <c r="M2" s="1010"/>
    </row>
    <row r="3" spans="1:13" ht="45.95" customHeight="1">
      <c r="A3" s="1050"/>
      <c r="B3" s="60" t="s">
        <v>600</v>
      </c>
      <c r="C3" s="1039" t="s">
        <v>749</v>
      </c>
      <c r="D3" s="1040"/>
      <c r="E3" s="1040"/>
      <c r="F3" s="1040"/>
      <c r="G3" s="1040"/>
      <c r="H3" s="1040"/>
      <c r="I3" s="1040"/>
      <c r="J3" s="1040"/>
      <c r="K3" s="1040"/>
      <c r="L3" s="1040"/>
      <c r="M3" s="1041"/>
    </row>
    <row r="4" spans="1:13" ht="33.75" customHeight="1">
      <c r="A4" s="1050"/>
      <c r="B4" s="61" t="s">
        <v>150</v>
      </c>
      <c r="C4" s="1039" t="str">
        <f>+'Plan de Acción'!AG40</f>
        <v>Si</v>
      </c>
      <c r="D4" s="1040"/>
      <c r="E4" s="1210"/>
      <c r="F4" s="1144" t="s">
        <v>151</v>
      </c>
      <c r="G4" s="1145"/>
      <c r="H4" s="1067">
        <f>+'Plan de Acción'!AH40</f>
        <v>469</v>
      </c>
      <c r="I4" s="1069"/>
      <c r="J4" s="1152"/>
      <c r="K4" s="44"/>
      <c r="L4" s="44"/>
      <c r="M4" s="139"/>
    </row>
    <row r="5" spans="1:13" ht="39.75" customHeight="1">
      <c r="A5" s="1050"/>
      <c r="B5" s="61" t="s">
        <v>475</v>
      </c>
      <c r="C5" s="1067" t="s">
        <v>476</v>
      </c>
      <c r="D5" s="1069"/>
      <c r="E5" s="1069"/>
      <c r="F5" s="1069"/>
      <c r="G5" s="1069"/>
      <c r="H5" s="1069"/>
      <c r="I5" s="1069"/>
      <c r="J5" s="1069"/>
      <c r="K5" s="1069"/>
      <c r="L5" s="1069"/>
      <c r="M5" s="1070"/>
    </row>
    <row r="6" spans="1:13">
      <c r="A6" s="1050"/>
      <c r="B6" s="61" t="s">
        <v>477</v>
      </c>
      <c r="C6" s="1017" t="s">
        <v>478</v>
      </c>
      <c r="D6" s="1018"/>
      <c r="E6" s="1018"/>
      <c r="F6" s="1018"/>
      <c r="G6" s="1018"/>
      <c r="H6" s="1018"/>
      <c r="I6" s="1018"/>
      <c r="J6" s="1018"/>
      <c r="K6" s="1018"/>
      <c r="L6" s="1018"/>
      <c r="M6" s="1019"/>
    </row>
    <row r="7" spans="1:13" ht="17.100000000000001" customHeight="1">
      <c r="A7" s="1050"/>
      <c r="B7" s="60" t="s">
        <v>479</v>
      </c>
      <c r="C7" s="1020" t="str">
        <f>+'Plan de Acción'!CM26</f>
        <v>Gestión Pública</v>
      </c>
      <c r="D7" s="1021"/>
      <c r="E7" s="63"/>
      <c r="F7" s="63"/>
      <c r="G7" s="64"/>
      <c r="H7" s="65" t="s">
        <v>154</v>
      </c>
      <c r="I7" s="1334" t="s">
        <v>743</v>
      </c>
      <c r="J7" s="1335"/>
      <c r="K7" s="1335"/>
      <c r="L7" s="1335"/>
      <c r="M7" s="1335"/>
    </row>
    <row r="8" spans="1:13">
      <c r="A8" s="1050"/>
      <c r="B8" s="1135" t="s">
        <v>481</v>
      </c>
      <c r="C8" s="66"/>
      <c r="D8" s="67"/>
      <c r="E8" s="67"/>
      <c r="F8" s="67"/>
      <c r="G8" s="67"/>
      <c r="H8" s="67"/>
      <c r="I8" s="67"/>
      <c r="J8" s="67"/>
      <c r="K8" s="67"/>
      <c r="L8" s="140"/>
      <c r="M8" s="141"/>
    </row>
    <row r="9" spans="1:13" ht="36.75" customHeight="1">
      <c r="A9" s="1050"/>
      <c r="B9" s="1136"/>
      <c r="C9" s="1025"/>
      <c r="D9" s="1026"/>
      <c r="E9" s="69"/>
      <c r="F9" s="1303"/>
      <c r="G9" s="1303"/>
      <c r="H9" s="69"/>
      <c r="I9" s="1026"/>
      <c r="J9" s="1026"/>
      <c r="K9" s="69"/>
      <c r="L9" s="94"/>
      <c r="M9" s="142"/>
    </row>
    <row r="10" spans="1:13">
      <c r="A10" s="1050"/>
      <c r="B10" s="1137"/>
      <c r="C10" s="1025" t="s">
        <v>482</v>
      </c>
      <c r="D10" s="1026"/>
      <c r="E10" s="68"/>
      <c r="F10" s="1026" t="s">
        <v>482</v>
      </c>
      <c r="G10" s="1026"/>
      <c r="H10" s="68"/>
      <c r="I10" s="1026" t="s">
        <v>482</v>
      </c>
      <c r="J10" s="1026"/>
      <c r="K10" s="68"/>
      <c r="L10" s="131"/>
      <c r="M10" s="143"/>
    </row>
    <row r="11" spans="1:13" ht="48" customHeight="1">
      <c r="A11" s="1050"/>
      <c r="B11" s="601" t="s">
        <v>483</v>
      </c>
      <c r="C11" s="1120" t="s">
        <v>750</v>
      </c>
      <c r="D11" s="1121"/>
      <c r="E11" s="1121"/>
      <c r="F11" s="1121"/>
      <c r="G11" s="1121"/>
      <c r="H11" s="1121"/>
      <c r="I11" s="1121"/>
      <c r="J11" s="1121"/>
      <c r="K11" s="1121"/>
      <c r="L11" s="1121"/>
      <c r="M11" s="1123"/>
    </row>
    <row r="12" spans="1:13" ht="60" customHeight="1">
      <c r="A12" s="1050"/>
      <c r="B12" s="601" t="s">
        <v>603</v>
      </c>
      <c r="C12" s="1120" t="s">
        <v>751</v>
      </c>
      <c r="D12" s="1121"/>
      <c r="E12" s="1121"/>
      <c r="F12" s="1121"/>
      <c r="G12" s="1121"/>
      <c r="H12" s="1121"/>
      <c r="I12" s="1121"/>
      <c r="J12" s="1121"/>
      <c r="K12" s="1121"/>
      <c r="L12" s="1121"/>
      <c r="M12" s="1123"/>
    </row>
    <row r="13" spans="1:13" ht="33.950000000000003" customHeight="1">
      <c r="A13" s="1050"/>
      <c r="B13" s="60" t="s">
        <v>605</v>
      </c>
      <c r="C13" s="1036" t="s">
        <v>723</v>
      </c>
      <c r="D13" s="1037"/>
      <c r="E13" s="1037"/>
      <c r="F13" s="1037"/>
      <c r="G13" s="1037"/>
      <c r="H13" s="1037"/>
      <c r="I13" s="1037"/>
      <c r="J13" s="1037"/>
      <c r="K13" s="1037"/>
      <c r="L13" s="1037"/>
      <c r="M13" s="1038"/>
    </row>
    <row r="14" spans="1:13" ht="33.75" customHeight="1">
      <c r="A14" s="1050"/>
      <c r="B14" s="1135" t="s">
        <v>607</v>
      </c>
      <c r="C14" s="1095" t="str">
        <f>+'Plan de Acción'!AC40</f>
        <v>Industria, innovación e infraestructura</v>
      </c>
      <c r="D14" s="1031"/>
      <c r="E14" s="73" t="s">
        <v>608</v>
      </c>
      <c r="F14" s="1095" t="str">
        <f>+'Plan de Acción'!AD40</f>
        <v>Aumento de la investigación científica, capacidad tecnológica.</v>
      </c>
      <c r="G14" s="1031"/>
      <c r="H14" s="1031"/>
      <c r="I14" s="1031"/>
      <c r="J14" s="1031"/>
      <c r="K14" s="1031"/>
      <c r="L14" s="1031"/>
      <c r="M14" s="1096"/>
    </row>
    <row r="15" spans="1:13">
      <c r="A15" s="1050"/>
      <c r="B15" s="1136"/>
      <c r="C15" s="1095"/>
      <c r="D15" s="1031"/>
      <c r="E15" s="1031"/>
      <c r="F15" s="1031"/>
      <c r="G15" s="1031"/>
      <c r="H15" s="1031"/>
      <c r="I15" s="1031"/>
      <c r="J15" s="1031"/>
      <c r="K15" s="1031"/>
      <c r="L15" s="1031"/>
      <c r="M15" s="1096"/>
    </row>
    <row r="16" spans="1:13">
      <c r="A16" s="1052" t="s">
        <v>48</v>
      </c>
      <c r="B16" s="75" t="s">
        <v>138</v>
      </c>
      <c r="C16" s="1036" t="str">
        <f>+'Plan de Acción'!AE40</f>
        <v>N/A</v>
      </c>
      <c r="D16" s="1037"/>
      <c r="E16" s="1037"/>
      <c r="F16" s="1037"/>
      <c r="G16" s="1037"/>
      <c r="H16" s="1037"/>
      <c r="I16" s="1037"/>
      <c r="J16" s="1037"/>
      <c r="K16" s="1037"/>
      <c r="L16" s="1037"/>
      <c r="M16" s="1038"/>
    </row>
    <row r="17" spans="1:13" ht="77.25" customHeight="1">
      <c r="A17" s="1053"/>
      <c r="B17" s="75" t="s">
        <v>609</v>
      </c>
      <c r="C17" s="1036" t="str">
        <f>+'Plan de Acción'!AA40</f>
        <v>Número de entidades públicas que implementan lineamientos para el desarrollo de compra pública de innovación en el territorio</v>
      </c>
      <c r="D17" s="1037"/>
      <c r="E17" s="1037"/>
      <c r="F17" s="1037"/>
      <c r="G17" s="1037"/>
      <c r="H17" s="1037"/>
      <c r="I17" s="1037"/>
      <c r="J17" s="1037"/>
      <c r="K17" s="1037"/>
      <c r="L17" s="1037"/>
      <c r="M17" s="1038"/>
    </row>
    <row r="18" spans="1:13" ht="8.25" customHeight="1">
      <c r="A18" s="1053"/>
      <c r="B18" s="1058" t="s">
        <v>486</v>
      </c>
      <c r="C18" s="76"/>
      <c r="D18" s="77"/>
      <c r="E18" s="77"/>
      <c r="F18" s="77"/>
      <c r="G18" s="77"/>
      <c r="H18" s="77"/>
      <c r="I18" s="77"/>
      <c r="J18" s="77"/>
      <c r="K18" s="77"/>
      <c r="L18" s="77"/>
      <c r="M18" s="146"/>
    </row>
    <row r="19" spans="1:13" ht="9" customHeight="1">
      <c r="A19" s="1053"/>
      <c r="B19" s="1059"/>
      <c r="C19" s="78"/>
      <c r="D19" s="79"/>
      <c r="E19" s="80"/>
      <c r="F19" s="79"/>
      <c r="G19" s="80"/>
      <c r="H19" s="79"/>
      <c r="I19" s="80"/>
      <c r="J19" s="79"/>
      <c r="K19" s="80"/>
      <c r="L19" s="80"/>
      <c r="M19" s="147"/>
    </row>
    <row r="20" spans="1:13">
      <c r="A20" s="1053"/>
      <c r="B20" s="1059"/>
      <c r="C20" s="81" t="s">
        <v>487</v>
      </c>
      <c r="D20" s="82"/>
      <c r="E20" s="83" t="s">
        <v>488</v>
      </c>
      <c r="F20" s="82"/>
      <c r="G20" s="83" t="s">
        <v>489</v>
      </c>
      <c r="H20" s="82"/>
      <c r="I20" s="83" t="s">
        <v>490</v>
      </c>
      <c r="J20" s="148"/>
      <c r="K20" s="83"/>
      <c r="L20" s="83"/>
      <c r="M20" s="149"/>
    </row>
    <row r="21" spans="1:13">
      <c r="A21" s="1053"/>
      <c r="B21" s="1059"/>
      <c r="C21" s="81" t="s">
        <v>491</v>
      </c>
      <c r="D21" s="84"/>
      <c r="E21" s="83" t="s">
        <v>492</v>
      </c>
      <c r="F21" s="85"/>
      <c r="G21" s="83" t="s">
        <v>493</v>
      </c>
      <c r="H21" s="85"/>
      <c r="I21" s="83"/>
      <c r="J21" s="86"/>
      <c r="K21" s="83"/>
      <c r="L21" s="83"/>
      <c r="M21" s="149"/>
    </row>
    <row r="22" spans="1:13">
      <c r="A22" s="1053"/>
      <c r="B22" s="1059"/>
      <c r="C22" s="81" t="s">
        <v>494</v>
      </c>
      <c r="D22" s="84"/>
      <c r="E22" s="83" t="s">
        <v>495</v>
      </c>
      <c r="F22" s="84"/>
      <c r="G22" s="83"/>
      <c r="H22" s="86"/>
      <c r="I22" s="83"/>
      <c r="J22" s="86"/>
      <c r="K22" s="83"/>
      <c r="L22" s="83"/>
      <c r="M22" s="149"/>
    </row>
    <row r="23" spans="1:13">
      <c r="A23" s="1053"/>
      <c r="B23" s="1059"/>
      <c r="C23" s="81" t="s">
        <v>496</v>
      </c>
      <c r="D23" s="85" t="s">
        <v>497</v>
      </c>
      <c r="E23" s="83" t="s">
        <v>498</v>
      </c>
      <c r="F23" s="1028" t="s">
        <v>752</v>
      </c>
      <c r="G23" s="1028"/>
      <c r="H23" s="1028"/>
      <c r="I23" s="1028"/>
      <c r="J23" s="1028"/>
      <c r="K23" s="1028"/>
      <c r="L23" s="1028"/>
      <c r="M23" s="1029"/>
    </row>
    <row r="24" spans="1:13" ht="9.75" customHeight="1">
      <c r="A24" s="1053"/>
      <c r="B24" s="1060"/>
      <c r="C24" s="88"/>
      <c r="D24" s="89"/>
      <c r="E24" s="89"/>
      <c r="F24" s="89"/>
      <c r="G24" s="89"/>
      <c r="H24" s="89"/>
      <c r="I24" s="89"/>
      <c r="J24" s="89"/>
      <c r="K24" s="89"/>
      <c r="L24" s="89"/>
      <c r="M24" s="150"/>
    </row>
    <row r="25" spans="1:13">
      <c r="A25" s="1053"/>
      <c r="B25" s="1058" t="s">
        <v>500</v>
      </c>
      <c r="C25" s="90"/>
      <c r="D25" s="91"/>
      <c r="E25" s="91"/>
      <c r="F25" s="91"/>
      <c r="G25" s="91"/>
      <c r="H25" s="91"/>
      <c r="I25" s="91"/>
      <c r="J25" s="91"/>
      <c r="K25" s="91"/>
      <c r="L25" s="140"/>
      <c r="M25" s="141"/>
    </row>
    <row r="26" spans="1:13">
      <c r="A26" s="1053"/>
      <c r="B26" s="1059"/>
      <c r="C26" s="81" t="s">
        <v>501</v>
      </c>
      <c r="D26" s="85"/>
      <c r="E26" s="92"/>
      <c r="F26" s="83" t="s">
        <v>502</v>
      </c>
      <c r="G26" s="84"/>
      <c r="H26" s="92"/>
      <c r="I26" s="83" t="s">
        <v>503</v>
      </c>
      <c r="J26" s="84" t="s">
        <v>497</v>
      </c>
      <c r="K26" s="92"/>
      <c r="L26" s="94"/>
      <c r="M26" s="142"/>
    </row>
    <row r="27" spans="1:13">
      <c r="A27" s="1053"/>
      <c r="B27" s="1059"/>
      <c r="C27" s="81" t="s">
        <v>504</v>
      </c>
      <c r="D27" s="93"/>
      <c r="E27" s="94"/>
      <c r="F27" s="83" t="s">
        <v>505</v>
      </c>
      <c r="G27" s="85"/>
      <c r="H27" s="94"/>
      <c r="I27" s="151"/>
      <c r="J27" s="94"/>
      <c r="K27" s="69"/>
      <c r="L27" s="94"/>
      <c r="M27" s="142"/>
    </row>
    <row r="28" spans="1:13">
      <c r="A28" s="1053"/>
      <c r="B28" s="1060"/>
      <c r="C28" s="95"/>
      <c r="D28" s="96"/>
      <c r="E28" s="96"/>
      <c r="F28" s="96"/>
      <c r="G28" s="96"/>
      <c r="H28" s="96"/>
      <c r="I28" s="96"/>
      <c r="J28" s="96"/>
      <c r="K28" s="96"/>
      <c r="L28" s="131"/>
      <c r="M28" s="143"/>
    </row>
    <row r="29" spans="1:13">
      <c r="A29" s="1053"/>
      <c r="B29" s="97" t="s">
        <v>506</v>
      </c>
      <c r="C29" s="98"/>
      <c r="D29" s="99"/>
      <c r="E29" s="99"/>
      <c r="F29" s="99"/>
      <c r="G29" s="99"/>
      <c r="H29" s="99"/>
      <c r="I29" s="99"/>
      <c r="J29" s="99"/>
      <c r="K29" s="99"/>
      <c r="L29" s="99"/>
      <c r="M29" s="152"/>
    </row>
    <row r="30" spans="1:13">
      <c r="A30" s="1053"/>
      <c r="B30" s="97"/>
      <c r="C30" s="100" t="s">
        <v>507</v>
      </c>
      <c r="D30" s="116">
        <v>0</v>
      </c>
      <c r="E30" s="92"/>
      <c r="F30" s="102" t="s">
        <v>508</v>
      </c>
      <c r="G30" s="85">
        <f>'Plan de Acción'!AJ40</f>
        <v>2021</v>
      </c>
      <c r="H30" s="92"/>
      <c r="I30" s="102" t="s">
        <v>509</v>
      </c>
      <c r="J30" s="153"/>
      <c r="K30" s="72"/>
      <c r="L30" s="154"/>
      <c r="M30" s="155"/>
    </row>
    <row r="31" spans="1:13">
      <c r="A31" s="1053"/>
      <c r="B31" s="61"/>
      <c r="C31" s="88"/>
      <c r="D31" s="89"/>
      <c r="E31" s="89"/>
      <c r="F31" s="89"/>
      <c r="G31" s="89"/>
      <c r="H31" s="89"/>
      <c r="I31" s="89"/>
      <c r="J31" s="89"/>
      <c r="K31" s="89"/>
      <c r="L31" s="89"/>
      <c r="M31" s="150"/>
    </row>
    <row r="32" spans="1:13">
      <c r="A32" s="1053"/>
      <c r="B32" s="1058" t="s">
        <v>511</v>
      </c>
      <c r="C32" s="103"/>
      <c r="D32" s="104"/>
      <c r="E32" s="104"/>
      <c r="F32" s="104"/>
      <c r="G32" s="104"/>
      <c r="H32" s="104"/>
      <c r="I32" s="104"/>
      <c r="J32" s="104"/>
      <c r="K32" s="104"/>
      <c r="L32" s="140"/>
      <c r="M32" s="141"/>
    </row>
    <row r="33" spans="1:13">
      <c r="A33" s="1053"/>
      <c r="B33" s="1059"/>
      <c r="C33" s="105" t="s">
        <v>512</v>
      </c>
      <c r="D33" s="106">
        <v>2023</v>
      </c>
      <c r="E33" s="107"/>
      <c r="F33" s="92" t="s">
        <v>513</v>
      </c>
      <c r="G33" s="108" t="s">
        <v>631</v>
      </c>
      <c r="H33" s="107"/>
      <c r="I33" s="102"/>
      <c r="J33" s="107"/>
      <c r="K33" s="107"/>
      <c r="L33" s="94"/>
      <c r="M33" s="142"/>
    </row>
    <row r="34" spans="1:13">
      <c r="A34" s="1053"/>
      <c r="B34" s="1060"/>
      <c r="C34" s="88"/>
      <c r="D34" s="109"/>
      <c r="E34" s="110"/>
      <c r="F34" s="89"/>
      <c r="G34" s="110"/>
      <c r="H34" s="110"/>
      <c r="I34" s="156"/>
      <c r="J34" s="110"/>
      <c r="K34" s="110"/>
      <c r="L34" s="131"/>
      <c r="M34" s="143"/>
    </row>
    <row r="35" spans="1:13">
      <c r="A35" s="1053"/>
      <c r="B35" s="1058" t="s">
        <v>514</v>
      </c>
      <c r="C35" s="111"/>
      <c r="D35" s="112"/>
      <c r="E35" s="112"/>
      <c r="F35" s="112"/>
      <c r="G35" s="112"/>
      <c r="H35" s="112"/>
      <c r="I35" s="112"/>
      <c r="J35" s="112"/>
      <c r="K35" s="112"/>
      <c r="L35" s="112"/>
      <c r="M35" s="157"/>
    </row>
    <row r="36" spans="1:13">
      <c r="A36" s="1053"/>
      <c r="B36" s="1059"/>
      <c r="C36" s="113"/>
      <c r="D36" s="114">
        <v>2023</v>
      </c>
      <c r="E36" s="114"/>
      <c r="F36" s="114">
        <v>2024</v>
      </c>
      <c r="G36" s="114"/>
      <c r="H36" s="115">
        <v>2025</v>
      </c>
      <c r="I36" s="115"/>
      <c r="J36" s="115">
        <v>2026</v>
      </c>
      <c r="K36" s="114"/>
      <c r="L36" s="114">
        <v>2027</v>
      </c>
      <c r="M36" s="158"/>
    </row>
    <row r="37" spans="1:13">
      <c r="A37" s="1053"/>
      <c r="B37" s="1059"/>
      <c r="C37" s="113"/>
      <c r="D37" s="116">
        <f>'Plan de Acción'!AM40</f>
        <v>1</v>
      </c>
      <c r="E37" s="122"/>
      <c r="F37" s="116">
        <f>+'Plan de Acción'!AN40</f>
        <v>2</v>
      </c>
      <c r="G37" s="122"/>
      <c r="H37" s="116">
        <f>+'Plan de Acción'!AO40</f>
        <v>3</v>
      </c>
      <c r="I37" s="122"/>
      <c r="J37" s="116">
        <f>+'Plan de Acción'!AP40</f>
        <v>5</v>
      </c>
      <c r="K37" s="122"/>
      <c r="L37" s="116">
        <f>+'Plan de Acción'!AQ40</f>
        <v>7</v>
      </c>
      <c r="M37" s="602"/>
    </row>
    <row r="38" spans="1:13">
      <c r="A38" s="1053"/>
      <c r="B38" s="1059"/>
      <c r="C38" s="113"/>
      <c r="D38" s="114">
        <v>2028</v>
      </c>
      <c r="E38" s="114"/>
      <c r="F38" s="114">
        <v>2029</v>
      </c>
      <c r="G38" s="114"/>
      <c r="H38" s="115">
        <v>2030</v>
      </c>
      <c r="I38" s="115"/>
      <c r="J38" s="115">
        <v>2031</v>
      </c>
      <c r="K38" s="114"/>
      <c r="L38" s="114">
        <v>2032</v>
      </c>
      <c r="M38" s="147"/>
    </row>
    <row r="39" spans="1:13">
      <c r="A39" s="1053"/>
      <c r="B39" s="1059"/>
      <c r="C39" s="113"/>
      <c r="D39" s="116">
        <f>+'Plan de Acción'!AR40</f>
        <v>7</v>
      </c>
      <c r="E39" s="122"/>
      <c r="F39" s="116">
        <f>+'Plan de Acción'!AS40</f>
        <v>7</v>
      </c>
      <c r="G39" s="122"/>
      <c r="H39" s="116">
        <f>+'Plan de Acción'!AT40</f>
        <v>7</v>
      </c>
      <c r="I39" s="122"/>
      <c r="J39" s="116">
        <f>+'Plan de Acción'!AU40</f>
        <v>7</v>
      </c>
      <c r="K39" s="122"/>
      <c r="L39" s="116">
        <f>+'Plan de Acción'!AW40</f>
        <v>7</v>
      </c>
      <c r="M39" s="602"/>
    </row>
    <row r="40" spans="1:13">
      <c r="A40" s="1053"/>
      <c r="B40" s="1059"/>
      <c r="C40" s="113"/>
      <c r="D40" s="114" t="s">
        <v>525</v>
      </c>
      <c r="E40" s="114"/>
      <c r="F40" s="114" t="s">
        <v>526</v>
      </c>
      <c r="G40" s="114"/>
      <c r="H40" s="115" t="s">
        <v>527</v>
      </c>
      <c r="I40" s="115"/>
      <c r="J40" s="115" t="s">
        <v>528</v>
      </c>
      <c r="K40" s="114"/>
      <c r="L40" s="114" t="s">
        <v>529</v>
      </c>
      <c r="M40" s="147"/>
    </row>
    <row r="41" spans="1:13">
      <c r="A41" s="1053"/>
      <c r="B41" s="1059"/>
      <c r="C41" s="113"/>
      <c r="D41" s="118"/>
      <c r="E41" s="117"/>
      <c r="F41" s="118"/>
      <c r="G41" s="117"/>
      <c r="H41" s="118"/>
      <c r="I41" s="117"/>
      <c r="J41" s="118"/>
      <c r="K41" s="117"/>
      <c r="L41" s="118"/>
      <c r="M41" s="159"/>
    </row>
    <row r="42" spans="1:13">
      <c r="A42" s="1053"/>
      <c r="B42" s="1059"/>
      <c r="C42" s="113"/>
      <c r="D42" s="119" t="s">
        <v>529</v>
      </c>
      <c r="E42" s="120"/>
      <c r="F42" s="119" t="s">
        <v>530</v>
      </c>
      <c r="G42" s="120"/>
      <c r="H42" s="121"/>
      <c r="I42" s="160"/>
      <c r="J42" s="121"/>
      <c r="K42" s="160"/>
      <c r="L42" s="121"/>
      <c r="M42" s="161"/>
    </row>
    <row r="43" spans="1:13">
      <c r="A43" s="1053"/>
      <c r="B43" s="1059"/>
      <c r="C43" s="113"/>
      <c r="D43" s="592">
        <v>2032</v>
      </c>
      <c r="E43" s="117"/>
      <c r="F43" s="1332">
        <f>'Plan de Acción'!AW40</f>
        <v>7</v>
      </c>
      <c r="G43" s="1333"/>
      <c r="H43" s="1126"/>
      <c r="I43" s="1126"/>
      <c r="J43" s="123"/>
      <c r="K43" s="114"/>
      <c r="L43" s="123"/>
      <c r="M43" s="162"/>
    </row>
    <row r="44" spans="1:13">
      <c r="A44" s="1053"/>
      <c r="B44" s="1059"/>
      <c r="C44" s="124"/>
      <c r="D44" s="119"/>
      <c r="E44" s="120"/>
      <c r="F44" s="119"/>
      <c r="G44" s="120"/>
      <c r="H44" s="125"/>
      <c r="I44" s="163"/>
      <c r="J44" s="125"/>
      <c r="K44" s="163"/>
      <c r="L44" s="125"/>
      <c r="M44" s="164"/>
    </row>
    <row r="45" spans="1:13" ht="18" customHeight="1">
      <c r="A45" s="1053"/>
      <c r="B45" s="1058" t="s">
        <v>531</v>
      </c>
      <c r="C45" s="90"/>
      <c r="D45" s="91"/>
      <c r="E45" s="91"/>
      <c r="F45" s="91"/>
      <c r="G45" s="91"/>
      <c r="H45" s="91"/>
      <c r="I45" s="91"/>
      <c r="J45" s="91"/>
      <c r="K45" s="91"/>
      <c r="L45" s="94"/>
      <c r="M45" s="142"/>
    </row>
    <row r="46" spans="1:13">
      <c r="A46" s="1053"/>
      <c r="B46" s="1059"/>
      <c r="C46" s="126"/>
      <c r="D46" s="127" t="s">
        <v>532</v>
      </c>
      <c r="E46" s="128" t="s">
        <v>533</v>
      </c>
      <c r="F46" s="1061" t="s">
        <v>534</v>
      </c>
      <c r="G46" s="1062"/>
      <c r="H46" s="1062"/>
      <c r="I46" s="1062"/>
      <c r="J46" s="1062"/>
      <c r="K46" s="165" t="s">
        <v>498</v>
      </c>
      <c r="L46" s="1063"/>
      <c r="M46" s="1064"/>
    </row>
    <row r="47" spans="1:13">
      <c r="A47" s="1053"/>
      <c r="B47" s="1059"/>
      <c r="C47" s="126"/>
      <c r="D47" s="129"/>
      <c r="E47" s="84" t="s">
        <v>497</v>
      </c>
      <c r="F47" s="1061"/>
      <c r="G47" s="1062"/>
      <c r="H47" s="1062"/>
      <c r="I47" s="1062"/>
      <c r="J47" s="1062"/>
      <c r="K47" s="94"/>
      <c r="L47" s="1065"/>
      <c r="M47" s="1066"/>
    </row>
    <row r="48" spans="1:13">
      <c r="A48" s="1053"/>
      <c r="B48" s="1060"/>
      <c r="C48" s="130"/>
      <c r="D48" s="131"/>
      <c r="E48" s="131"/>
      <c r="F48" s="131"/>
      <c r="G48" s="131"/>
      <c r="H48" s="131"/>
      <c r="I48" s="131"/>
      <c r="J48" s="131"/>
      <c r="K48" s="131"/>
      <c r="L48" s="94"/>
      <c r="M48" s="142"/>
    </row>
    <row r="49" spans="1:13" ht="46.5" customHeight="1">
      <c r="A49" s="1053"/>
      <c r="B49" s="75" t="s">
        <v>536</v>
      </c>
      <c r="C49" s="1095" t="s">
        <v>753</v>
      </c>
      <c r="D49" s="1031"/>
      <c r="E49" s="1031"/>
      <c r="F49" s="1031"/>
      <c r="G49" s="1031"/>
      <c r="H49" s="1031"/>
      <c r="I49" s="1031"/>
      <c r="J49" s="1031"/>
      <c r="K49" s="1031"/>
      <c r="L49" s="1031"/>
      <c r="M49" s="1096"/>
    </row>
    <row r="50" spans="1:13">
      <c r="A50" s="1053"/>
      <c r="B50" s="75" t="s">
        <v>538</v>
      </c>
      <c r="C50" s="1336" t="s">
        <v>733</v>
      </c>
      <c r="D50" s="1337"/>
      <c r="E50" s="1337"/>
      <c r="F50" s="1337"/>
      <c r="G50" s="1337"/>
      <c r="H50" s="1337"/>
      <c r="I50" s="1337"/>
      <c r="J50" s="1337"/>
      <c r="K50" s="1337"/>
      <c r="L50" s="1337"/>
      <c r="M50" s="1338"/>
    </row>
    <row r="51" spans="1:13">
      <c r="A51" s="1053"/>
      <c r="B51" s="75" t="s">
        <v>540</v>
      </c>
      <c r="C51" s="1336">
        <v>60</v>
      </c>
      <c r="D51" s="1337"/>
      <c r="E51" s="1337"/>
      <c r="F51" s="1337"/>
      <c r="G51" s="1337"/>
      <c r="H51" s="1337"/>
      <c r="I51" s="1337"/>
      <c r="J51" s="1337"/>
      <c r="K51" s="1337"/>
      <c r="L51" s="1337"/>
      <c r="M51" s="1338"/>
    </row>
    <row r="52" spans="1:13">
      <c r="A52" s="1053"/>
      <c r="B52" s="75" t="s">
        <v>541</v>
      </c>
      <c r="C52" s="1336">
        <v>2024</v>
      </c>
      <c r="D52" s="1337"/>
      <c r="E52" s="1337"/>
      <c r="F52" s="1337"/>
      <c r="G52" s="1337"/>
      <c r="H52" s="1337"/>
      <c r="I52" s="1337"/>
      <c r="J52" s="1337"/>
      <c r="K52" s="1337"/>
      <c r="L52" s="1337"/>
      <c r="M52" s="1338"/>
    </row>
    <row r="53" spans="1:13" ht="15.75" customHeight="1">
      <c r="A53" s="1055" t="s">
        <v>60</v>
      </c>
      <c r="B53" s="132" t="s">
        <v>542</v>
      </c>
      <c r="C53" s="1039" t="s">
        <v>953</v>
      </c>
      <c r="D53" s="1040"/>
      <c r="E53" s="1040"/>
      <c r="F53" s="1040"/>
      <c r="G53" s="1040"/>
      <c r="H53" s="1040"/>
      <c r="I53" s="1040"/>
      <c r="J53" s="1040"/>
      <c r="K53" s="1040"/>
      <c r="L53" s="1040"/>
      <c r="M53" s="1041"/>
    </row>
    <row r="54" spans="1:13" ht="15.6" customHeight="1">
      <c r="A54" s="1056"/>
      <c r="B54" s="132" t="s">
        <v>544</v>
      </c>
      <c r="C54" s="1039" t="s">
        <v>954</v>
      </c>
      <c r="D54" s="1040"/>
      <c r="E54" s="1040"/>
      <c r="F54" s="1040"/>
      <c r="G54" s="1040"/>
      <c r="H54" s="1040"/>
      <c r="I54" s="1040"/>
      <c r="J54" s="1040"/>
      <c r="K54" s="1040"/>
      <c r="L54" s="1040"/>
      <c r="M54" s="1041"/>
    </row>
    <row r="55" spans="1:13" ht="15.6" customHeight="1">
      <c r="A55" s="1056"/>
      <c r="B55" s="132" t="s">
        <v>546</v>
      </c>
      <c r="C55" s="1039" t="s">
        <v>547</v>
      </c>
      <c r="D55" s="1040"/>
      <c r="E55" s="1040"/>
      <c r="F55" s="1040"/>
      <c r="G55" s="1040"/>
      <c r="H55" s="1040"/>
      <c r="I55" s="1040"/>
      <c r="J55" s="1040"/>
      <c r="K55" s="1040"/>
      <c r="L55" s="1040"/>
      <c r="M55" s="1041"/>
    </row>
    <row r="56" spans="1:13" ht="15.75" customHeight="1">
      <c r="A56" s="1056"/>
      <c r="B56" s="134" t="s">
        <v>548</v>
      </c>
      <c r="C56" s="1039" t="s">
        <v>955</v>
      </c>
      <c r="D56" s="1040"/>
      <c r="E56" s="1040"/>
      <c r="F56" s="1040"/>
      <c r="G56" s="1040"/>
      <c r="H56" s="1040"/>
      <c r="I56" s="1040"/>
      <c r="J56" s="1040"/>
      <c r="K56" s="1040"/>
      <c r="L56" s="1040"/>
      <c r="M56" s="1041"/>
    </row>
    <row r="57" spans="1:13" ht="15.75" customHeight="1">
      <c r="A57" s="1056"/>
      <c r="B57" s="132" t="s">
        <v>550</v>
      </c>
      <c r="C57" s="1042" t="s">
        <v>308</v>
      </c>
      <c r="D57" s="1040"/>
      <c r="E57" s="1040"/>
      <c r="F57" s="1040"/>
      <c r="G57" s="1040"/>
      <c r="H57" s="1040"/>
      <c r="I57" s="1040"/>
      <c r="J57" s="1040"/>
      <c r="K57" s="1040"/>
      <c r="L57" s="1040"/>
      <c r="M57" s="1041"/>
    </row>
    <row r="58" spans="1:13" ht="15.6" customHeight="1">
      <c r="A58" s="1057"/>
      <c r="B58" s="132" t="s">
        <v>551</v>
      </c>
      <c r="C58" s="1039" t="s">
        <v>687</v>
      </c>
      <c r="D58" s="1040"/>
      <c r="E58" s="1040"/>
      <c r="F58" s="1040"/>
      <c r="G58" s="1040"/>
      <c r="H58" s="1040"/>
      <c r="I58" s="1040"/>
      <c r="J58" s="1040"/>
      <c r="K58" s="1040"/>
      <c r="L58" s="1040"/>
      <c r="M58" s="1041"/>
    </row>
    <row r="59" spans="1:13" ht="15.75" customHeight="1">
      <c r="A59" s="1055" t="s">
        <v>552</v>
      </c>
      <c r="B59" s="135" t="s">
        <v>553</v>
      </c>
      <c r="C59" s="1039" t="s">
        <v>956</v>
      </c>
      <c r="D59" s="1040"/>
      <c r="E59" s="1040"/>
      <c r="F59" s="1040"/>
      <c r="G59" s="1040"/>
      <c r="H59" s="1040"/>
      <c r="I59" s="1040"/>
      <c r="J59" s="1040"/>
      <c r="K59" s="1040"/>
      <c r="L59" s="1040"/>
      <c r="M59" s="1041"/>
    </row>
    <row r="60" spans="1:13" ht="30" customHeight="1">
      <c r="A60" s="1056"/>
      <c r="B60" s="135" t="s">
        <v>555</v>
      </c>
      <c r="C60" s="1039" t="s">
        <v>556</v>
      </c>
      <c r="D60" s="1040"/>
      <c r="E60" s="1040"/>
      <c r="F60" s="1040"/>
      <c r="G60" s="1040"/>
      <c r="H60" s="1040"/>
      <c r="I60" s="1040"/>
      <c r="J60" s="1040"/>
      <c r="K60" s="1040"/>
      <c r="L60" s="1040"/>
      <c r="M60" s="1041"/>
    </row>
    <row r="61" spans="1:13" ht="30" customHeight="1">
      <c r="A61" s="1056"/>
      <c r="B61" s="136" t="s">
        <v>154</v>
      </c>
      <c r="C61" s="1039" t="s">
        <v>547</v>
      </c>
      <c r="D61" s="1040"/>
      <c r="E61" s="1040"/>
      <c r="F61" s="1040"/>
      <c r="G61" s="1040"/>
      <c r="H61" s="1040"/>
      <c r="I61" s="1040"/>
      <c r="J61" s="1040"/>
      <c r="K61" s="1040"/>
      <c r="L61" s="1040"/>
      <c r="M61" s="1041"/>
    </row>
    <row r="62" spans="1:13">
      <c r="A62" s="41" t="s">
        <v>64</v>
      </c>
      <c r="B62" s="137"/>
      <c r="C62" s="1097"/>
      <c r="D62" s="1133"/>
      <c r="E62" s="1133"/>
      <c r="F62" s="1133"/>
      <c r="G62" s="1133"/>
      <c r="H62" s="1133"/>
      <c r="I62" s="1133"/>
      <c r="J62" s="1133"/>
      <c r="K62" s="1133"/>
      <c r="L62" s="1133"/>
      <c r="M62" s="1134"/>
    </row>
  </sheetData>
  <mergeCells count="54">
    <mergeCell ref="C60:M60"/>
    <mergeCell ref="C61:M61"/>
    <mergeCell ref="C62:M62"/>
    <mergeCell ref="A2:A15"/>
    <mergeCell ref="A16:A52"/>
    <mergeCell ref="A53:A58"/>
    <mergeCell ref="A59:A61"/>
    <mergeCell ref="B8:B10"/>
    <mergeCell ref="B14:B15"/>
    <mergeCell ref="B18:B24"/>
    <mergeCell ref="B25:B28"/>
    <mergeCell ref="B32:B34"/>
    <mergeCell ref="B35:B44"/>
    <mergeCell ref="B45:B48"/>
    <mergeCell ref="F46:F47"/>
    <mergeCell ref="L46:M47"/>
    <mergeCell ref="C55:M55"/>
    <mergeCell ref="C56:M56"/>
    <mergeCell ref="C57:M57"/>
    <mergeCell ref="C58:M58"/>
    <mergeCell ref="C59:M59"/>
    <mergeCell ref="C50:M50"/>
    <mergeCell ref="C51:M51"/>
    <mergeCell ref="C52:M52"/>
    <mergeCell ref="C53:M53"/>
    <mergeCell ref="C54:M54"/>
    <mergeCell ref="C17:M17"/>
    <mergeCell ref="F23:M23"/>
    <mergeCell ref="F43:G43"/>
    <mergeCell ref="H43:I43"/>
    <mergeCell ref="C49:M49"/>
    <mergeCell ref="G46:J47"/>
    <mergeCell ref="C13:M13"/>
    <mergeCell ref="C14:D14"/>
    <mergeCell ref="F14:M14"/>
    <mergeCell ref="C15:M15"/>
    <mergeCell ref="C16:M16"/>
    <mergeCell ref="C10:D10"/>
    <mergeCell ref="F10:G10"/>
    <mergeCell ref="I10:J10"/>
    <mergeCell ref="C11:M11"/>
    <mergeCell ref="C12:M12"/>
    <mergeCell ref="C5:M5"/>
    <mergeCell ref="C6:M6"/>
    <mergeCell ref="C7:D7"/>
    <mergeCell ref="I7:M7"/>
    <mergeCell ref="C9:D9"/>
    <mergeCell ref="F9:G9"/>
    <mergeCell ref="I9:J9"/>
    <mergeCell ref="C2:M2"/>
    <mergeCell ref="C3:M3"/>
    <mergeCell ref="C4:E4"/>
    <mergeCell ref="F4:G4"/>
    <mergeCell ref="H4:J4"/>
  </mergeCells>
  <dataValidations count="6">
    <dataValidation allowBlank="1" showInputMessage="1" showErrorMessage="1" prompt="Incluir una ficha por cada indicador, ya sea de producto o de resultado" sqref="B1" xr:uid="{00000000-0002-0000-1A00-000000000000}"/>
    <dataValidation allowBlank="1" showInputMessage="1" showErrorMessage="1" prompt="Seleccione de la lista desplegable" sqref="B4 B7 H7" xr:uid="{00000000-0002-0000-1A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A00-000002000000}"/>
    <dataValidation allowBlank="1" showInputMessage="1" showErrorMessage="1" prompt="Identifique la meta ODS a que le apunta el indicador de producto. Seleccione de la lista desplegable." sqref="E14" xr:uid="{00000000-0002-0000-1A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A00-000004000000}"/>
    <dataValidation allowBlank="1" showInputMessage="1" showErrorMessage="1" prompt="Identifique el ODS a que le apunta el indicador de producto. Seleccione de la lista desplegable._x000a_" sqref="B14:B15" xr:uid="{00000000-0002-0000-1A00-000005000000}"/>
  </dataValidations>
  <hyperlinks>
    <hyperlink ref="C57" r:id="rId1" xr:uid="{6D069DB6-97E8-4849-83C0-F1304F7262B1}"/>
  </hyperlinks>
  <pageMargins left="0.7" right="0.7" top="0.75" bottom="0.75" header="0.3" footer="0.3"/>
  <pageSetup paperSize="9" orientation="portrait" horizontalDpi="1200" verticalDpi="12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62"/>
  <sheetViews>
    <sheetView topLeftCell="A33" zoomScale="125" zoomScaleNormal="125" workbookViewId="0">
      <selection activeCell="N39" sqref="N39"/>
    </sheetView>
  </sheetViews>
  <sheetFormatPr baseColWidth="10" defaultColWidth="11.42578125" defaultRowHeight="15.75"/>
  <cols>
    <col min="1" max="1" width="25.140625" style="56" customWidth="1"/>
    <col min="2" max="2" width="39.140625" style="57" customWidth="1"/>
    <col min="3" max="6" width="11.42578125" style="56"/>
    <col min="7" max="7" width="5.42578125" style="56" customWidth="1"/>
    <col min="8" max="16384" width="11.42578125" style="56"/>
  </cols>
  <sheetData>
    <row r="1" spans="1:13">
      <c r="A1" s="58"/>
      <c r="B1" s="4" t="s">
        <v>754</v>
      </c>
      <c r="C1" s="5"/>
      <c r="D1" s="5"/>
      <c r="E1" s="5"/>
      <c r="F1" s="5"/>
      <c r="G1" s="5"/>
      <c r="H1" s="5"/>
      <c r="I1" s="5"/>
      <c r="J1" s="5"/>
      <c r="K1" s="5"/>
      <c r="L1" s="5"/>
      <c r="M1" s="43"/>
    </row>
    <row r="2" spans="1:13" ht="59.25" customHeight="1">
      <c r="A2" s="1049" t="s">
        <v>470</v>
      </c>
      <c r="B2" s="59" t="s">
        <v>471</v>
      </c>
      <c r="C2" s="1008" t="str">
        <f>'Plan de Acción'!Z41</f>
        <v>Porcentaje de diseño e implementación de un modelo de gobernanza de Bogotá como territorio inteligente</v>
      </c>
      <c r="D2" s="1009"/>
      <c r="E2" s="1009"/>
      <c r="F2" s="1009"/>
      <c r="G2" s="1009"/>
      <c r="H2" s="1009"/>
      <c r="I2" s="1009"/>
      <c r="J2" s="1009"/>
      <c r="K2" s="1009"/>
      <c r="L2" s="1009"/>
      <c r="M2" s="1010"/>
    </row>
    <row r="3" spans="1:13" ht="45.95" customHeight="1">
      <c r="A3" s="1050"/>
      <c r="B3" s="60" t="s">
        <v>600</v>
      </c>
      <c r="C3" s="1067" t="s">
        <v>755</v>
      </c>
      <c r="D3" s="1069"/>
      <c r="E3" s="1069"/>
      <c r="F3" s="1069"/>
      <c r="G3" s="1069"/>
      <c r="H3" s="1069"/>
      <c r="I3" s="1069"/>
      <c r="J3" s="1069"/>
      <c r="K3" s="1069"/>
      <c r="L3" s="1069"/>
      <c r="M3" s="1070"/>
    </row>
    <row r="4" spans="1:13" ht="30" customHeight="1">
      <c r="A4" s="1050"/>
      <c r="B4" s="61" t="s">
        <v>150</v>
      </c>
      <c r="C4" s="1166" t="s">
        <v>191</v>
      </c>
      <c r="D4" s="1167"/>
      <c r="E4" s="1168"/>
      <c r="F4" s="1144" t="s">
        <v>151</v>
      </c>
      <c r="G4" s="1145"/>
      <c r="H4" s="1067">
        <f>+'Plan de Acción'!AH45</f>
        <v>469</v>
      </c>
      <c r="I4" s="1069"/>
      <c r="J4" s="1152"/>
      <c r="K4" s="44"/>
      <c r="L4" s="44"/>
      <c r="M4" s="139"/>
    </row>
    <row r="5" spans="1:13" ht="36" customHeight="1">
      <c r="A5" s="1050"/>
      <c r="B5" s="61" t="s">
        <v>475</v>
      </c>
      <c r="C5" s="1067" t="s">
        <v>476</v>
      </c>
      <c r="D5" s="1069"/>
      <c r="E5" s="1069"/>
      <c r="F5" s="1069"/>
      <c r="G5" s="1069"/>
      <c r="H5" s="1069"/>
      <c r="I5" s="1069"/>
      <c r="J5" s="1069"/>
      <c r="K5" s="1069"/>
      <c r="L5" s="1069"/>
      <c r="M5" s="1070"/>
    </row>
    <row r="6" spans="1:13">
      <c r="A6" s="1050"/>
      <c r="B6" s="61" t="s">
        <v>477</v>
      </c>
      <c r="C6" s="1017" t="s">
        <v>478</v>
      </c>
      <c r="D6" s="1018"/>
      <c r="E6" s="1018"/>
      <c r="F6" s="1018"/>
      <c r="G6" s="1018"/>
      <c r="H6" s="1018"/>
      <c r="I6" s="1018"/>
      <c r="J6" s="1018"/>
      <c r="K6" s="1018"/>
      <c r="L6" s="1018"/>
      <c r="M6" s="1019"/>
    </row>
    <row r="7" spans="1:13" ht="17.100000000000001" customHeight="1">
      <c r="A7" s="1050"/>
      <c r="B7" s="60" t="s">
        <v>479</v>
      </c>
      <c r="C7" s="1020" t="str">
        <f>+'Plan de Acción'!CM26</f>
        <v>Gestión Pública</v>
      </c>
      <c r="D7" s="1021"/>
      <c r="E7" s="63"/>
      <c r="F7" s="63"/>
      <c r="G7" s="64"/>
      <c r="H7" s="65" t="s">
        <v>154</v>
      </c>
      <c r="I7" s="1146" t="s">
        <v>683</v>
      </c>
      <c r="J7" s="1021"/>
      <c r="K7" s="1021"/>
      <c r="L7" s="1021"/>
      <c r="M7" s="1147"/>
    </row>
    <row r="8" spans="1:13">
      <c r="A8" s="1050"/>
      <c r="B8" s="1135" t="s">
        <v>481</v>
      </c>
      <c r="C8" s="66"/>
      <c r="D8" s="67"/>
      <c r="E8" s="67"/>
      <c r="F8" s="67"/>
      <c r="G8" s="67"/>
      <c r="H8" s="67"/>
      <c r="I8" s="67"/>
      <c r="J8" s="67"/>
      <c r="K8" s="67"/>
      <c r="L8" s="140"/>
      <c r="M8" s="141"/>
    </row>
    <row r="9" spans="1:13" ht="33.75" customHeight="1">
      <c r="A9" s="1050"/>
      <c r="B9" s="1136"/>
      <c r="C9" s="1303" t="s">
        <v>117</v>
      </c>
      <c r="D9" s="1303"/>
      <c r="E9" s="69"/>
      <c r="F9" s="1303"/>
      <c r="G9" s="1303"/>
      <c r="H9" s="69"/>
      <c r="I9" s="1026"/>
      <c r="J9" s="1026"/>
      <c r="K9" s="69"/>
      <c r="L9" s="94"/>
      <c r="M9" s="142"/>
    </row>
    <row r="10" spans="1:13">
      <c r="A10" s="1050"/>
      <c r="B10" s="1137"/>
      <c r="C10" s="1025" t="s">
        <v>482</v>
      </c>
      <c r="D10" s="1026"/>
      <c r="E10" s="68"/>
      <c r="F10" s="1026" t="s">
        <v>482</v>
      </c>
      <c r="G10" s="1026"/>
      <c r="H10" s="68"/>
      <c r="I10" s="1026" t="s">
        <v>482</v>
      </c>
      <c r="J10" s="1026"/>
      <c r="K10" s="68"/>
      <c r="L10" s="131"/>
      <c r="M10" s="143"/>
    </row>
    <row r="11" spans="1:13" ht="50.1" customHeight="1">
      <c r="A11" s="1050"/>
      <c r="B11" s="60" t="s">
        <v>483</v>
      </c>
      <c r="C11" s="1036" t="s">
        <v>756</v>
      </c>
      <c r="D11" s="1037"/>
      <c r="E11" s="1037"/>
      <c r="F11" s="1037"/>
      <c r="G11" s="1037"/>
      <c r="H11" s="1037"/>
      <c r="I11" s="1037"/>
      <c r="J11" s="1037"/>
      <c r="K11" s="1037"/>
      <c r="L11" s="1037"/>
      <c r="M11" s="1038"/>
    </row>
    <row r="12" spans="1:13" ht="222.95" customHeight="1">
      <c r="A12" s="1050"/>
      <c r="B12" s="60" t="s">
        <v>603</v>
      </c>
      <c r="C12" s="1339" t="s">
        <v>757</v>
      </c>
      <c r="D12" s="1340"/>
      <c r="E12" s="1340"/>
      <c r="F12" s="1340"/>
      <c r="G12" s="1340"/>
      <c r="H12" s="1340"/>
      <c r="I12" s="1340"/>
      <c r="J12" s="1340"/>
      <c r="K12" s="1340"/>
      <c r="L12" s="1340"/>
      <c r="M12" s="1341"/>
    </row>
    <row r="13" spans="1:13" ht="31.5">
      <c r="A13" s="1050"/>
      <c r="B13" s="60" t="s">
        <v>605</v>
      </c>
      <c r="C13" s="1036" t="s">
        <v>758</v>
      </c>
      <c r="D13" s="1037"/>
      <c r="E13" s="1037"/>
      <c r="F13" s="1037"/>
      <c r="G13" s="1037"/>
      <c r="H13" s="1037"/>
      <c r="I13" s="1037"/>
      <c r="J13" s="1037"/>
      <c r="K13" s="1037"/>
      <c r="L13" s="1037"/>
      <c r="M13" s="1038"/>
    </row>
    <row r="14" spans="1:13" ht="32.25" customHeight="1">
      <c r="A14" s="1050"/>
      <c r="B14" s="1135" t="s">
        <v>607</v>
      </c>
      <c r="C14" s="1095" t="str">
        <f>'Plan de Acción'!AC41</f>
        <v>Paz justicia e instituciones sólidas</v>
      </c>
      <c r="D14" s="1031"/>
      <c r="E14" s="73" t="s">
        <v>608</v>
      </c>
      <c r="F14" s="1036" t="str">
        <f>'Plan de Acción'!AD41</f>
        <v>Creación de instituciones eficaces y transparentes.</v>
      </c>
      <c r="G14" s="1037"/>
      <c r="H14" s="1037"/>
      <c r="I14" s="1037"/>
      <c r="J14" s="1037"/>
      <c r="K14" s="1037"/>
      <c r="L14" s="1037"/>
      <c r="M14" s="1038"/>
    </row>
    <row r="15" spans="1:13">
      <c r="A15" s="1050"/>
      <c r="B15" s="1136"/>
      <c r="C15" s="1095"/>
      <c r="D15" s="1031"/>
      <c r="E15" s="1031"/>
      <c r="F15" s="1031"/>
      <c r="G15" s="1031"/>
      <c r="H15" s="1031"/>
      <c r="I15" s="1031"/>
      <c r="J15" s="1031"/>
      <c r="K15" s="1031"/>
      <c r="L15" s="1031"/>
      <c r="M15" s="1096"/>
    </row>
    <row r="16" spans="1:13">
      <c r="A16" s="1052" t="s">
        <v>48</v>
      </c>
      <c r="B16" s="75" t="s">
        <v>138</v>
      </c>
      <c r="C16" s="1036" t="str">
        <f>+'Plan de Acción'!AE45</f>
        <v>Territorial</v>
      </c>
      <c r="D16" s="1037"/>
      <c r="E16" s="1037"/>
      <c r="F16" s="1037"/>
      <c r="G16" s="1037"/>
      <c r="H16" s="1037"/>
      <c r="I16" s="1037"/>
      <c r="J16" s="1037"/>
      <c r="K16" s="1037"/>
      <c r="L16" s="1037"/>
      <c r="M16" s="1038"/>
    </row>
    <row r="17" spans="1:13" ht="35.25" customHeight="1">
      <c r="A17" s="1053"/>
      <c r="B17" s="75" t="s">
        <v>609</v>
      </c>
      <c r="C17" s="1036" t="str">
        <f>'Plan de Acción'!AA41</f>
        <v>N° de fases de un modelo de gobernanza  implementadas * 100 / N° Total de fases de un modelo de gobernanza programadas</v>
      </c>
      <c r="D17" s="1037"/>
      <c r="E17" s="1037"/>
      <c r="F17" s="1037"/>
      <c r="G17" s="1037"/>
      <c r="H17" s="1037"/>
      <c r="I17" s="1037"/>
      <c r="J17" s="1037"/>
      <c r="K17" s="1037"/>
      <c r="L17" s="1037"/>
      <c r="M17" s="1038"/>
    </row>
    <row r="18" spans="1:13" ht="8.25" customHeight="1">
      <c r="A18" s="1053"/>
      <c r="B18" s="1058" t="s">
        <v>486</v>
      </c>
      <c r="C18" s="76"/>
      <c r="D18" s="77"/>
      <c r="E18" s="77"/>
      <c r="F18" s="77"/>
      <c r="G18" s="77"/>
      <c r="H18" s="77"/>
      <c r="I18" s="77"/>
      <c r="J18" s="77"/>
      <c r="K18" s="77"/>
      <c r="L18" s="77"/>
      <c r="M18" s="146"/>
    </row>
    <row r="19" spans="1:13" ht="9" customHeight="1">
      <c r="A19" s="1053"/>
      <c r="B19" s="1059"/>
      <c r="C19" s="78"/>
      <c r="D19" s="79"/>
      <c r="E19" s="80"/>
      <c r="F19" s="79"/>
      <c r="G19" s="80"/>
      <c r="H19" s="79"/>
      <c r="I19" s="80"/>
      <c r="J19" s="79"/>
      <c r="K19" s="80"/>
      <c r="L19" s="80"/>
      <c r="M19" s="147"/>
    </row>
    <row r="20" spans="1:13" ht="47.25">
      <c r="A20" s="1053"/>
      <c r="B20" s="1059"/>
      <c r="C20" s="81" t="s">
        <v>487</v>
      </c>
      <c r="D20" s="82"/>
      <c r="E20" s="83" t="s">
        <v>488</v>
      </c>
      <c r="F20" s="82"/>
      <c r="G20" s="83" t="s">
        <v>489</v>
      </c>
      <c r="H20" s="82"/>
      <c r="I20" s="83" t="s">
        <v>490</v>
      </c>
      <c r="J20" s="148"/>
      <c r="K20" s="83"/>
      <c r="L20" s="83"/>
      <c r="M20" s="149"/>
    </row>
    <row r="21" spans="1:13" ht="31.5">
      <c r="A21" s="1053"/>
      <c r="B21" s="1059"/>
      <c r="C21" s="81" t="s">
        <v>491</v>
      </c>
      <c r="D21" s="84"/>
      <c r="E21" s="83" t="s">
        <v>492</v>
      </c>
      <c r="F21" s="85"/>
      <c r="G21" s="83" t="s">
        <v>493</v>
      </c>
      <c r="H21" s="85"/>
      <c r="I21" s="83"/>
      <c r="J21" s="86"/>
      <c r="K21" s="83"/>
      <c r="L21" s="83"/>
      <c r="M21" s="149"/>
    </row>
    <row r="22" spans="1:13">
      <c r="A22" s="1053"/>
      <c r="B22" s="1059"/>
      <c r="C22" s="81" t="s">
        <v>494</v>
      </c>
      <c r="D22" s="84"/>
      <c r="E22" s="83" t="s">
        <v>495</v>
      </c>
      <c r="F22" s="84"/>
      <c r="G22" s="83"/>
      <c r="H22" s="86"/>
      <c r="I22" s="83"/>
      <c r="J22" s="86"/>
      <c r="K22" s="83"/>
      <c r="L22" s="83"/>
      <c r="M22" s="149"/>
    </row>
    <row r="23" spans="1:13">
      <c r="A23" s="1053"/>
      <c r="B23" s="1059"/>
      <c r="C23" s="81" t="s">
        <v>496</v>
      </c>
      <c r="D23" s="84" t="s">
        <v>497</v>
      </c>
      <c r="E23" s="83" t="s">
        <v>498</v>
      </c>
      <c r="F23" s="1028" t="s">
        <v>759</v>
      </c>
      <c r="G23" s="1028"/>
      <c r="H23" s="1028"/>
      <c r="I23" s="1028"/>
      <c r="J23" s="1028"/>
      <c r="K23" s="1028"/>
      <c r="L23" s="1028"/>
      <c r="M23" s="1029"/>
    </row>
    <row r="24" spans="1:13" ht="9.75" customHeight="1">
      <c r="A24" s="1053"/>
      <c r="B24" s="1060"/>
      <c r="C24" s="88"/>
      <c r="D24" s="89"/>
      <c r="E24" s="89"/>
      <c r="F24" s="89"/>
      <c r="G24" s="89"/>
      <c r="H24" s="89"/>
      <c r="I24" s="89"/>
      <c r="J24" s="89"/>
      <c r="K24" s="89"/>
      <c r="L24" s="89"/>
      <c r="M24" s="150"/>
    </row>
    <row r="25" spans="1:13">
      <c r="A25" s="1053"/>
      <c r="B25" s="1058" t="s">
        <v>500</v>
      </c>
      <c r="C25" s="90"/>
      <c r="D25" s="91"/>
      <c r="E25" s="91"/>
      <c r="F25" s="91"/>
      <c r="G25" s="91"/>
      <c r="H25" s="91"/>
      <c r="I25" s="91"/>
      <c r="J25" s="91"/>
      <c r="K25" s="91"/>
      <c r="L25" s="140"/>
      <c r="M25" s="141"/>
    </row>
    <row r="26" spans="1:13">
      <c r="A26" s="1053"/>
      <c r="B26" s="1059"/>
      <c r="C26" s="81" t="s">
        <v>501</v>
      </c>
      <c r="D26" s="85"/>
      <c r="E26" s="92"/>
      <c r="F26" s="83" t="s">
        <v>502</v>
      </c>
      <c r="G26" s="84"/>
      <c r="H26" s="92"/>
      <c r="I26" s="83" t="s">
        <v>503</v>
      </c>
      <c r="J26" s="84" t="s">
        <v>497</v>
      </c>
      <c r="K26" s="92"/>
      <c r="L26" s="94"/>
      <c r="M26" s="142"/>
    </row>
    <row r="27" spans="1:13">
      <c r="A27" s="1053"/>
      <c r="B27" s="1059"/>
      <c r="C27" s="81" t="s">
        <v>504</v>
      </c>
      <c r="D27" s="93"/>
      <c r="E27" s="94"/>
      <c r="F27" s="83" t="s">
        <v>505</v>
      </c>
      <c r="G27" s="85"/>
      <c r="H27" s="94"/>
      <c r="I27" s="151"/>
      <c r="J27" s="94"/>
      <c r="K27" s="69"/>
      <c r="L27" s="94"/>
      <c r="M27" s="142"/>
    </row>
    <row r="28" spans="1:13">
      <c r="A28" s="1053"/>
      <c r="B28" s="1060"/>
      <c r="C28" s="95"/>
      <c r="D28" s="96"/>
      <c r="E28" s="96"/>
      <c r="F28" s="96"/>
      <c r="G28" s="96"/>
      <c r="H28" s="96"/>
      <c r="I28" s="96"/>
      <c r="J28" s="96"/>
      <c r="K28" s="96"/>
      <c r="L28" s="131"/>
      <c r="M28" s="143"/>
    </row>
    <row r="29" spans="1:13">
      <c r="A29" s="1053"/>
      <c r="B29" s="97" t="s">
        <v>506</v>
      </c>
      <c r="C29" s="98"/>
      <c r="D29" s="99"/>
      <c r="E29" s="99"/>
      <c r="F29" s="99"/>
      <c r="G29" s="99"/>
      <c r="H29" s="99"/>
      <c r="I29" s="99"/>
      <c r="J29" s="99"/>
      <c r="K29" s="99"/>
      <c r="L29" s="99"/>
      <c r="M29" s="152"/>
    </row>
    <row r="30" spans="1:13">
      <c r="A30" s="1053"/>
      <c r="B30" s="97"/>
      <c r="C30" s="100" t="s">
        <v>507</v>
      </c>
      <c r="D30" s="597">
        <v>0</v>
      </c>
      <c r="E30" s="92"/>
      <c r="F30" s="102" t="s">
        <v>508</v>
      </c>
      <c r="G30" s="85">
        <f>'Plan de Acción'!AJ45</f>
        <v>2021</v>
      </c>
      <c r="H30" s="92"/>
      <c r="I30" s="102" t="s">
        <v>509</v>
      </c>
      <c r="J30" s="153"/>
      <c r="K30" s="72"/>
      <c r="L30" s="154"/>
      <c r="M30" s="155"/>
    </row>
    <row r="31" spans="1:13">
      <c r="A31" s="1053"/>
      <c r="B31" s="61"/>
      <c r="C31" s="88"/>
      <c r="D31" s="89"/>
      <c r="E31" s="89"/>
      <c r="F31" s="89"/>
      <c r="G31" s="89"/>
      <c r="H31" s="89"/>
      <c r="I31" s="89"/>
      <c r="J31" s="89"/>
      <c r="K31" s="89"/>
      <c r="L31" s="89"/>
      <c r="M31" s="150"/>
    </row>
    <row r="32" spans="1:13">
      <c r="A32" s="1053"/>
      <c r="B32" s="1058" t="s">
        <v>511</v>
      </c>
      <c r="C32" s="103"/>
      <c r="D32" s="104"/>
      <c r="E32" s="104"/>
      <c r="F32" s="104"/>
      <c r="G32" s="104"/>
      <c r="H32" s="104"/>
      <c r="I32" s="104"/>
      <c r="J32" s="104"/>
      <c r="K32" s="104"/>
      <c r="L32" s="140"/>
      <c r="M32" s="141"/>
    </row>
    <row r="33" spans="1:13">
      <c r="A33" s="1053"/>
      <c r="B33" s="1059"/>
      <c r="C33" s="105" t="s">
        <v>512</v>
      </c>
      <c r="D33" s="106">
        <v>2023</v>
      </c>
      <c r="E33" s="107"/>
      <c r="F33" s="92" t="s">
        <v>513</v>
      </c>
      <c r="G33" s="108" t="s">
        <v>631</v>
      </c>
      <c r="H33" s="107"/>
      <c r="I33" s="102"/>
      <c r="J33" s="107"/>
      <c r="K33" s="107"/>
      <c r="L33" s="94"/>
      <c r="M33" s="142"/>
    </row>
    <row r="34" spans="1:13">
      <c r="A34" s="1053"/>
      <c r="B34" s="1060"/>
      <c r="C34" s="88"/>
      <c r="D34" s="109"/>
      <c r="E34" s="110"/>
      <c r="F34" s="89"/>
      <c r="G34" s="110"/>
      <c r="H34" s="110"/>
      <c r="I34" s="156"/>
      <c r="J34" s="110"/>
      <c r="K34" s="110"/>
      <c r="L34" s="131"/>
      <c r="M34" s="143"/>
    </row>
    <row r="35" spans="1:13">
      <c r="A35" s="1053"/>
      <c r="B35" s="1058" t="s">
        <v>514</v>
      </c>
      <c r="C35" s="111"/>
      <c r="D35" s="112"/>
      <c r="E35" s="112"/>
      <c r="F35" s="112"/>
      <c r="G35" s="112"/>
      <c r="H35" s="112"/>
      <c r="I35" s="112"/>
      <c r="J35" s="112"/>
      <c r="K35" s="112"/>
      <c r="L35" s="112"/>
      <c r="M35" s="157"/>
    </row>
    <row r="36" spans="1:13" ht="15.75" customHeight="1">
      <c r="A36" s="1053"/>
      <c r="B36" s="1059"/>
      <c r="C36" s="113"/>
      <c r="D36" s="114">
        <v>2023</v>
      </c>
      <c r="E36" s="114"/>
      <c r="F36" s="114">
        <v>2024</v>
      </c>
      <c r="G36" s="114"/>
      <c r="H36" s="115">
        <v>2025</v>
      </c>
      <c r="I36" s="115"/>
      <c r="J36" s="115">
        <v>2026</v>
      </c>
      <c r="K36" s="114"/>
      <c r="L36" s="114">
        <v>2027</v>
      </c>
      <c r="M36" s="158"/>
    </row>
    <row r="37" spans="1:13">
      <c r="A37" s="1053"/>
      <c r="B37" s="1059"/>
      <c r="C37" s="113"/>
      <c r="D37" s="598">
        <v>0.1</v>
      </c>
      <c r="E37" s="117"/>
      <c r="F37" s="598">
        <v>0.1</v>
      </c>
      <c r="G37" s="117"/>
      <c r="H37" s="598">
        <v>0.1</v>
      </c>
      <c r="I37" s="117"/>
      <c r="J37" s="598">
        <v>0.1</v>
      </c>
      <c r="K37" s="117"/>
      <c r="L37" s="598">
        <v>0.1</v>
      </c>
      <c r="M37" s="159"/>
    </row>
    <row r="38" spans="1:13" ht="15.75" customHeight="1">
      <c r="A38" s="1053"/>
      <c r="B38" s="1059"/>
      <c r="C38" s="113"/>
      <c r="D38" s="114">
        <v>2028</v>
      </c>
      <c r="E38" s="114"/>
      <c r="F38" s="114">
        <v>2029</v>
      </c>
      <c r="G38" s="114"/>
      <c r="H38" s="115">
        <v>2030</v>
      </c>
      <c r="I38" s="115"/>
      <c r="J38" s="115">
        <v>2031</v>
      </c>
      <c r="K38" s="114"/>
      <c r="L38" s="114">
        <v>2032</v>
      </c>
      <c r="M38" s="147"/>
    </row>
    <row r="39" spans="1:13">
      <c r="A39" s="1053"/>
      <c r="B39" s="1059"/>
      <c r="C39" s="113"/>
      <c r="D39" s="598">
        <v>0.1</v>
      </c>
      <c r="E39" s="117"/>
      <c r="F39" s="598">
        <v>0.1</v>
      </c>
      <c r="G39" s="117"/>
      <c r="H39" s="598">
        <v>0.1</v>
      </c>
      <c r="I39" s="117"/>
      <c r="J39" s="598">
        <v>0.1</v>
      </c>
      <c r="K39" s="117"/>
      <c r="L39" s="598">
        <v>0.1</v>
      </c>
      <c r="M39" s="159"/>
    </row>
    <row r="40" spans="1:13" ht="15.75" customHeight="1">
      <c r="A40" s="1053"/>
      <c r="B40" s="1059"/>
      <c r="C40" s="113"/>
      <c r="D40" s="114" t="s">
        <v>525</v>
      </c>
      <c r="E40" s="114"/>
      <c r="F40" s="114" t="s">
        <v>526</v>
      </c>
      <c r="G40" s="114"/>
      <c r="H40" s="115" t="s">
        <v>527</v>
      </c>
      <c r="I40" s="115"/>
      <c r="J40" s="115" t="s">
        <v>528</v>
      </c>
      <c r="K40" s="114"/>
      <c r="L40" s="114" t="s">
        <v>529</v>
      </c>
      <c r="M40" s="147"/>
    </row>
    <row r="41" spans="1:13">
      <c r="A41" s="1053"/>
      <c r="B41" s="1059"/>
      <c r="C41" s="113"/>
      <c r="D41" s="118"/>
      <c r="E41" s="117"/>
      <c r="F41" s="118"/>
      <c r="G41" s="117"/>
      <c r="H41" s="118"/>
      <c r="I41" s="117"/>
      <c r="J41" s="118"/>
      <c r="K41" s="117"/>
      <c r="L41" s="118"/>
      <c r="M41" s="159"/>
    </row>
    <row r="42" spans="1:13" ht="15.75" customHeight="1">
      <c r="A42" s="1053"/>
      <c r="B42" s="1059"/>
      <c r="C42" s="113"/>
      <c r="D42" s="119" t="s">
        <v>529</v>
      </c>
      <c r="E42" s="120"/>
      <c r="F42" s="119" t="s">
        <v>530</v>
      </c>
      <c r="G42" s="120"/>
      <c r="H42" s="121"/>
      <c r="I42" s="160"/>
      <c r="J42" s="121"/>
      <c r="K42" s="160"/>
      <c r="L42" s="121"/>
      <c r="M42" s="161"/>
    </row>
    <row r="43" spans="1:13">
      <c r="A43" s="1053"/>
      <c r="B43" s="1059"/>
      <c r="C43" s="113"/>
      <c r="D43" s="592">
        <v>2032</v>
      </c>
      <c r="E43" s="117"/>
      <c r="F43" s="1124">
        <v>1</v>
      </c>
      <c r="G43" s="1125"/>
      <c r="H43" s="1126"/>
      <c r="I43" s="1126"/>
      <c r="J43" s="123"/>
      <c r="K43" s="114"/>
      <c r="L43" s="123"/>
      <c r="M43" s="162"/>
    </row>
    <row r="44" spans="1:13">
      <c r="A44" s="1053"/>
      <c r="B44" s="1059"/>
      <c r="C44" s="124"/>
      <c r="D44" s="119"/>
      <c r="E44" s="120"/>
      <c r="F44" s="119"/>
      <c r="G44" s="120"/>
      <c r="H44" s="125"/>
      <c r="I44" s="163"/>
      <c r="J44" s="125"/>
      <c r="K44" s="163"/>
      <c r="L44" s="125"/>
      <c r="M44" s="164"/>
    </row>
    <row r="45" spans="1:13" ht="18" customHeight="1">
      <c r="A45" s="1053"/>
      <c r="B45" s="1160" t="s">
        <v>531</v>
      </c>
      <c r="C45" s="90"/>
      <c r="D45" s="91"/>
      <c r="E45" s="91"/>
      <c r="F45" s="91"/>
      <c r="G45" s="91"/>
      <c r="H45" s="91"/>
      <c r="I45" s="91"/>
      <c r="J45" s="91"/>
      <c r="K45" s="91"/>
      <c r="L45" s="94"/>
      <c r="M45" s="142"/>
    </row>
    <row r="46" spans="1:13">
      <c r="A46" s="1053"/>
      <c r="B46" s="1161"/>
      <c r="C46" s="126"/>
      <c r="D46" s="127" t="s">
        <v>532</v>
      </c>
      <c r="E46" s="128" t="s">
        <v>533</v>
      </c>
      <c r="F46" s="1061" t="s">
        <v>534</v>
      </c>
      <c r="G46" s="1342"/>
      <c r="H46" s="1343"/>
      <c r="I46" s="1343"/>
      <c r="J46" s="1344"/>
      <c r="K46" s="165" t="s">
        <v>498</v>
      </c>
      <c r="L46" s="1063"/>
      <c r="M46" s="1064"/>
    </row>
    <row r="47" spans="1:13">
      <c r="A47" s="1053"/>
      <c r="B47" s="1161"/>
      <c r="C47" s="126"/>
      <c r="D47" s="129"/>
      <c r="E47" s="84" t="s">
        <v>497</v>
      </c>
      <c r="F47" s="1061"/>
      <c r="G47" s="1345"/>
      <c r="H47" s="1346"/>
      <c r="I47" s="1346"/>
      <c r="J47" s="1347"/>
      <c r="K47" s="94"/>
      <c r="L47" s="1065"/>
      <c r="M47" s="1066"/>
    </row>
    <row r="48" spans="1:13">
      <c r="A48" s="1053"/>
      <c r="B48" s="1319"/>
      <c r="C48" s="130"/>
      <c r="D48" s="131"/>
      <c r="E48" s="131"/>
      <c r="F48" s="131"/>
      <c r="G48" s="131"/>
      <c r="H48" s="131"/>
      <c r="I48" s="131"/>
      <c r="J48" s="131"/>
      <c r="K48" s="131"/>
      <c r="L48" s="94"/>
      <c r="M48" s="142"/>
    </row>
    <row r="49" spans="1:13" ht="287.10000000000002" customHeight="1">
      <c r="A49" s="1053"/>
      <c r="B49" s="60" t="s">
        <v>536</v>
      </c>
      <c r="C49" s="1043" t="s">
        <v>760</v>
      </c>
      <c r="D49" s="1044"/>
      <c r="E49" s="1044"/>
      <c r="F49" s="1044"/>
      <c r="G49" s="1044"/>
      <c r="H49" s="1044"/>
      <c r="I49" s="1044"/>
      <c r="J49" s="1044"/>
      <c r="K49" s="1044"/>
      <c r="L49" s="1044"/>
      <c r="M49" s="1045"/>
    </row>
    <row r="50" spans="1:13">
      <c r="A50" s="1053"/>
      <c r="B50" s="75" t="s">
        <v>538</v>
      </c>
      <c r="C50" s="1095" t="s">
        <v>549</v>
      </c>
      <c r="D50" s="1031"/>
      <c r="E50" s="1031"/>
      <c r="F50" s="1031"/>
      <c r="G50" s="1031"/>
      <c r="H50" s="1031"/>
      <c r="I50" s="1031"/>
      <c r="J50" s="1031"/>
      <c r="K50" s="1031"/>
      <c r="L50" s="1031"/>
      <c r="M50" s="1096"/>
    </row>
    <row r="51" spans="1:13">
      <c r="A51" s="1053"/>
      <c r="B51" s="75" t="s">
        <v>540</v>
      </c>
      <c r="C51" s="1095">
        <v>90</v>
      </c>
      <c r="D51" s="1031"/>
      <c r="E51" s="1031"/>
      <c r="F51" s="1031"/>
      <c r="G51" s="1031"/>
      <c r="H51" s="1031"/>
      <c r="I51" s="1031"/>
      <c r="J51" s="1031"/>
      <c r="K51" s="1031"/>
      <c r="L51" s="1031"/>
      <c r="M51" s="1096"/>
    </row>
    <row r="52" spans="1:13">
      <c r="A52" s="1053"/>
      <c r="B52" s="75" t="s">
        <v>541</v>
      </c>
      <c r="C52" s="1095">
        <v>2024</v>
      </c>
      <c r="D52" s="1031"/>
      <c r="E52" s="1031"/>
      <c r="F52" s="1031"/>
      <c r="G52" s="1031"/>
      <c r="H52" s="1031"/>
      <c r="I52" s="1031"/>
      <c r="J52" s="1031"/>
      <c r="K52" s="1031"/>
      <c r="L52" s="1031"/>
      <c r="M52" s="1096"/>
    </row>
    <row r="53" spans="1:13" ht="15.75" customHeight="1">
      <c r="A53" s="1055" t="s">
        <v>60</v>
      </c>
      <c r="B53" s="132" t="s">
        <v>542</v>
      </c>
      <c r="C53" s="1039" t="s">
        <v>543</v>
      </c>
      <c r="D53" s="1040"/>
      <c r="E53" s="1040"/>
      <c r="F53" s="1040"/>
      <c r="G53" s="1040"/>
      <c r="H53" s="1040"/>
      <c r="I53" s="1040"/>
      <c r="J53" s="1040"/>
      <c r="K53" s="1040"/>
      <c r="L53" s="1040"/>
      <c r="M53" s="1041"/>
    </row>
    <row r="54" spans="1:13" ht="15.6" customHeight="1">
      <c r="A54" s="1056"/>
      <c r="B54" s="132" t="s">
        <v>544</v>
      </c>
      <c r="C54" s="1039" t="s">
        <v>545</v>
      </c>
      <c r="D54" s="1040"/>
      <c r="E54" s="1040"/>
      <c r="F54" s="1040"/>
      <c r="G54" s="1040"/>
      <c r="H54" s="1040"/>
      <c r="I54" s="1040"/>
      <c r="J54" s="1040"/>
      <c r="K54" s="1040"/>
      <c r="L54" s="1040"/>
      <c r="M54" s="1041"/>
    </row>
    <row r="55" spans="1:13" ht="15.6" customHeight="1">
      <c r="A55" s="1056"/>
      <c r="B55" s="132" t="s">
        <v>546</v>
      </c>
      <c r="C55" s="1039" t="s">
        <v>547</v>
      </c>
      <c r="D55" s="1040"/>
      <c r="E55" s="1040"/>
      <c r="F55" s="1040"/>
      <c r="G55" s="1040"/>
      <c r="H55" s="1040"/>
      <c r="I55" s="1040"/>
      <c r="J55" s="1040"/>
      <c r="K55" s="1040"/>
      <c r="L55" s="1040"/>
      <c r="M55" s="1041"/>
    </row>
    <row r="56" spans="1:13" ht="15.75" customHeight="1">
      <c r="A56" s="1056"/>
      <c r="B56" s="134" t="s">
        <v>548</v>
      </c>
      <c r="C56" s="1039" t="s">
        <v>549</v>
      </c>
      <c r="D56" s="1040"/>
      <c r="E56" s="1040"/>
      <c r="F56" s="1040"/>
      <c r="G56" s="1040"/>
      <c r="H56" s="1040"/>
      <c r="I56" s="1040"/>
      <c r="J56" s="1040"/>
      <c r="K56" s="1040"/>
      <c r="L56" s="1040"/>
      <c r="M56" s="1041"/>
    </row>
    <row r="57" spans="1:13" ht="15.75" customHeight="1">
      <c r="A57" s="1056"/>
      <c r="B57" s="132" t="s">
        <v>550</v>
      </c>
      <c r="C57" s="1042" t="s">
        <v>201</v>
      </c>
      <c r="D57" s="1040"/>
      <c r="E57" s="1040"/>
      <c r="F57" s="1040"/>
      <c r="G57" s="1040"/>
      <c r="H57" s="1040"/>
      <c r="I57" s="1040"/>
      <c r="J57" s="1040"/>
      <c r="K57" s="1040"/>
      <c r="L57" s="1040"/>
      <c r="M57" s="1041"/>
    </row>
    <row r="58" spans="1:13">
      <c r="A58" s="1057"/>
      <c r="B58" s="132" t="s">
        <v>551</v>
      </c>
      <c r="C58" s="1039" t="s">
        <v>687</v>
      </c>
      <c r="D58" s="1040"/>
      <c r="E58" s="1040"/>
      <c r="F58" s="1040"/>
      <c r="G58" s="1040"/>
      <c r="H58" s="1040"/>
      <c r="I58" s="1040"/>
      <c r="J58" s="1040"/>
      <c r="K58" s="1040"/>
      <c r="L58" s="1040"/>
      <c r="M58" s="1041"/>
    </row>
    <row r="59" spans="1:13" ht="15.75" customHeight="1">
      <c r="A59" s="1055" t="s">
        <v>552</v>
      </c>
      <c r="B59" s="135" t="s">
        <v>553</v>
      </c>
      <c r="C59" s="1039" t="s">
        <v>554</v>
      </c>
      <c r="D59" s="1040"/>
      <c r="E59" s="1040"/>
      <c r="F59" s="1040"/>
      <c r="G59" s="1040"/>
      <c r="H59" s="1040"/>
      <c r="I59" s="1040"/>
      <c r="J59" s="1040"/>
      <c r="K59" s="1040"/>
      <c r="L59" s="1040"/>
      <c r="M59" s="1041"/>
    </row>
    <row r="60" spans="1:13" ht="30" customHeight="1">
      <c r="A60" s="1056"/>
      <c r="B60" s="135" t="s">
        <v>555</v>
      </c>
      <c r="C60" s="1039" t="s">
        <v>556</v>
      </c>
      <c r="D60" s="1040"/>
      <c r="E60" s="1040"/>
      <c r="F60" s="1040"/>
      <c r="G60" s="1040"/>
      <c r="H60" s="1040"/>
      <c r="I60" s="1040"/>
      <c r="J60" s="1040"/>
      <c r="K60" s="1040"/>
      <c r="L60" s="1040"/>
      <c r="M60" s="1041"/>
    </row>
    <row r="61" spans="1:13" ht="30" customHeight="1">
      <c r="A61" s="1056"/>
      <c r="B61" s="136" t="s">
        <v>154</v>
      </c>
      <c r="C61" s="1039" t="s">
        <v>547</v>
      </c>
      <c r="D61" s="1040"/>
      <c r="E61" s="1040"/>
      <c r="F61" s="1040"/>
      <c r="G61" s="1040"/>
      <c r="H61" s="1040"/>
      <c r="I61" s="1040"/>
      <c r="J61" s="1040"/>
      <c r="K61" s="1040"/>
      <c r="L61" s="1040"/>
      <c r="M61" s="1041"/>
    </row>
    <row r="62" spans="1:13">
      <c r="A62" s="41" t="s">
        <v>64</v>
      </c>
      <c r="B62" s="137"/>
      <c r="C62" s="1046"/>
      <c r="D62" s="1133"/>
      <c r="E62" s="1133"/>
      <c r="F62" s="1133"/>
      <c r="G62" s="1133"/>
      <c r="H62" s="1133"/>
      <c r="I62" s="1133"/>
      <c r="J62" s="1133"/>
      <c r="K62" s="1133"/>
      <c r="L62" s="1133"/>
      <c r="M62" s="1134"/>
    </row>
  </sheetData>
  <mergeCells count="54">
    <mergeCell ref="C60:M60"/>
    <mergeCell ref="C61:M61"/>
    <mergeCell ref="C62:M62"/>
    <mergeCell ref="A2:A15"/>
    <mergeCell ref="A16:A52"/>
    <mergeCell ref="A53:A58"/>
    <mergeCell ref="A59:A61"/>
    <mergeCell ref="B8:B10"/>
    <mergeCell ref="B14:B15"/>
    <mergeCell ref="B18:B24"/>
    <mergeCell ref="B25:B28"/>
    <mergeCell ref="B32:B34"/>
    <mergeCell ref="B35:B44"/>
    <mergeCell ref="B45:B48"/>
    <mergeCell ref="F46:F47"/>
    <mergeCell ref="L46:M47"/>
    <mergeCell ref="C55:M55"/>
    <mergeCell ref="C56:M56"/>
    <mergeCell ref="C57:M57"/>
    <mergeCell ref="C58:M58"/>
    <mergeCell ref="C59:M59"/>
    <mergeCell ref="C50:M50"/>
    <mergeCell ref="C51:M51"/>
    <mergeCell ref="C52:M52"/>
    <mergeCell ref="C53:M53"/>
    <mergeCell ref="C54:M54"/>
    <mergeCell ref="C17:M17"/>
    <mergeCell ref="F23:M23"/>
    <mergeCell ref="F43:G43"/>
    <mergeCell ref="H43:I43"/>
    <mergeCell ref="C49:M49"/>
    <mergeCell ref="G46:J47"/>
    <mergeCell ref="C13:M13"/>
    <mergeCell ref="C14:D14"/>
    <mergeCell ref="F14:M14"/>
    <mergeCell ref="C15:M15"/>
    <mergeCell ref="C16:M16"/>
    <mergeCell ref="C10:D10"/>
    <mergeCell ref="F10:G10"/>
    <mergeCell ref="I10:J10"/>
    <mergeCell ref="C11:M11"/>
    <mergeCell ref="C12:M12"/>
    <mergeCell ref="C5:M5"/>
    <mergeCell ref="C6:M6"/>
    <mergeCell ref="C7:D7"/>
    <mergeCell ref="I7:M7"/>
    <mergeCell ref="C9:D9"/>
    <mergeCell ref="F9:G9"/>
    <mergeCell ref="I9:J9"/>
    <mergeCell ref="C2:M2"/>
    <mergeCell ref="C3:M3"/>
    <mergeCell ref="C4:E4"/>
    <mergeCell ref="F4:G4"/>
    <mergeCell ref="H4:J4"/>
  </mergeCells>
  <dataValidations count="6">
    <dataValidation allowBlank="1" showInputMessage="1" showErrorMessage="1" prompt="Incluir una ficha por cada indicador, ya sea de producto o de resultado" sqref="B1" xr:uid="{00000000-0002-0000-1B00-000000000000}"/>
    <dataValidation allowBlank="1" showInputMessage="1" showErrorMessage="1" prompt="Seleccione de la lista desplegable" sqref="B4 B7 H7" xr:uid="{00000000-0002-0000-1B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B00-000002000000}"/>
    <dataValidation allowBlank="1" showInputMessage="1" showErrorMessage="1" prompt="Identifique la meta ODS a que le apunta el indicador de producto. Seleccione de la lista desplegable." sqref="E14" xr:uid="{00000000-0002-0000-1B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B00-000004000000}"/>
    <dataValidation allowBlank="1" showInputMessage="1" showErrorMessage="1" prompt="Identifique el ODS a que le apunta el indicador de producto. Seleccione de la lista desplegable._x000a_" sqref="B14:B15" xr:uid="{00000000-0002-0000-1B00-000005000000}"/>
  </dataValidations>
  <hyperlinks>
    <hyperlink ref="C57" r:id="rId1" xr:uid="{00000000-0004-0000-1B00-000000000000}"/>
  </hyperlinks>
  <pageMargins left="0.7" right="0.7" top="0.75" bottom="0.75" header="0.3" footer="0.3"/>
  <pageSetup paperSize="9" orientation="portrait" horizontalDpi="1200" verticalDpi="12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62"/>
  <sheetViews>
    <sheetView workbookViewId="0">
      <selection activeCell="F14" sqref="F14:M14"/>
    </sheetView>
  </sheetViews>
  <sheetFormatPr baseColWidth="10" defaultColWidth="11.42578125" defaultRowHeight="15.75"/>
  <cols>
    <col min="1" max="1" width="25.140625" style="56" customWidth="1"/>
    <col min="2" max="2" width="39.140625" style="57" customWidth="1"/>
    <col min="3" max="5" width="11.42578125" style="56"/>
    <col min="6" max="6" width="13.42578125" style="56" customWidth="1"/>
    <col min="7" max="7" width="17.42578125" style="56" customWidth="1"/>
    <col min="8" max="16384" width="11.42578125" style="56"/>
  </cols>
  <sheetData>
    <row r="1" spans="1:13">
      <c r="A1" s="58"/>
      <c r="B1" s="4" t="s">
        <v>761</v>
      </c>
      <c r="C1" s="5"/>
      <c r="D1" s="5"/>
      <c r="E1" s="5"/>
      <c r="F1" s="5"/>
      <c r="G1" s="5"/>
      <c r="H1" s="5"/>
      <c r="I1" s="5"/>
      <c r="J1" s="5"/>
      <c r="K1" s="5"/>
      <c r="L1" s="5"/>
      <c r="M1" s="43"/>
    </row>
    <row r="2" spans="1:13" ht="45" customHeight="1">
      <c r="A2" s="1049" t="s">
        <v>470</v>
      </c>
      <c r="B2" s="59" t="s">
        <v>471</v>
      </c>
      <c r="C2" s="1008" t="str">
        <f>'Plan de Acción'!Z42</f>
        <v>Porcentaje de avance en el diseño e implementación del marco de referencia para la planificación, ejecución e integración de los Planes Estratégicos de Tecnologías de la Información y las Comunicaciones en torno al desarrollo de Bogotá como Territorio inteligente</v>
      </c>
      <c r="D2" s="1009"/>
      <c r="E2" s="1009"/>
      <c r="F2" s="1009"/>
      <c r="G2" s="1009"/>
      <c r="H2" s="1009"/>
      <c r="I2" s="1009"/>
      <c r="J2" s="1009"/>
      <c r="K2" s="1009"/>
      <c r="L2" s="1009"/>
      <c r="M2" s="1010"/>
    </row>
    <row r="3" spans="1:13" ht="31.5">
      <c r="A3" s="1050"/>
      <c r="B3" s="60" t="s">
        <v>600</v>
      </c>
      <c r="C3" s="1067" t="s">
        <v>762</v>
      </c>
      <c r="D3" s="1069"/>
      <c r="E3" s="1069"/>
      <c r="F3" s="1069"/>
      <c r="G3" s="1069"/>
      <c r="H3" s="1069"/>
      <c r="I3" s="1069"/>
      <c r="J3" s="1069"/>
      <c r="K3" s="1069"/>
      <c r="L3" s="1069"/>
      <c r="M3" s="1070"/>
    </row>
    <row r="4" spans="1:13" ht="33.75" customHeight="1">
      <c r="A4" s="1050"/>
      <c r="B4" s="61" t="s">
        <v>150</v>
      </c>
      <c r="C4" s="1039" t="str">
        <f>+'Plan de Acción'!AG41</f>
        <v>Si</v>
      </c>
      <c r="D4" s="1040"/>
      <c r="E4" s="1210"/>
      <c r="F4" s="1144" t="s">
        <v>151</v>
      </c>
      <c r="G4" s="1145"/>
      <c r="H4" s="1067">
        <f>+'Plan de Acción'!AH41</f>
        <v>469</v>
      </c>
      <c r="I4" s="1069"/>
      <c r="J4" s="1152"/>
      <c r="K4" s="44"/>
      <c r="L4" s="44"/>
      <c r="M4" s="139"/>
    </row>
    <row r="5" spans="1:13" ht="39.75" customHeight="1">
      <c r="A5" s="1050"/>
      <c r="B5" s="61" t="s">
        <v>475</v>
      </c>
      <c r="C5" s="1067" t="s">
        <v>476</v>
      </c>
      <c r="D5" s="1069"/>
      <c r="E5" s="1069"/>
      <c r="F5" s="1069"/>
      <c r="G5" s="1069"/>
      <c r="H5" s="1069"/>
      <c r="I5" s="1069"/>
      <c r="J5" s="1069"/>
      <c r="K5" s="1069"/>
      <c r="L5" s="1069"/>
      <c r="M5" s="1070"/>
    </row>
    <row r="6" spans="1:13">
      <c r="A6" s="1050"/>
      <c r="B6" s="61" t="s">
        <v>477</v>
      </c>
      <c r="C6" s="1017" t="s">
        <v>478</v>
      </c>
      <c r="D6" s="1018"/>
      <c r="E6" s="1018"/>
      <c r="F6" s="1018"/>
      <c r="G6" s="1018"/>
      <c r="H6" s="1018"/>
      <c r="I6" s="1018"/>
      <c r="J6" s="1018"/>
      <c r="K6" s="1018"/>
      <c r="L6" s="1018"/>
      <c r="M6" s="1019"/>
    </row>
    <row r="7" spans="1:13" ht="17.100000000000001" customHeight="1">
      <c r="A7" s="1050"/>
      <c r="B7" s="60" t="s">
        <v>479</v>
      </c>
      <c r="C7" s="1020" t="str">
        <f>+'Plan de Acción'!CM26</f>
        <v>Gestión Pública</v>
      </c>
      <c r="D7" s="1021"/>
      <c r="E7" s="63"/>
      <c r="F7" s="63"/>
      <c r="G7" s="64"/>
      <c r="H7" s="65" t="s">
        <v>154</v>
      </c>
      <c r="I7" s="1334" t="s">
        <v>480</v>
      </c>
      <c r="J7" s="1335"/>
      <c r="K7" s="1335"/>
      <c r="L7" s="1335"/>
      <c r="M7" s="1335"/>
    </row>
    <row r="8" spans="1:13">
      <c r="A8" s="1050"/>
      <c r="B8" s="1135" t="s">
        <v>481</v>
      </c>
      <c r="C8" s="66"/>
      <c r="D8" s="67"/>
      <c r="E8" s="67"/>
      <c r="F8" s="67"/>
      <c r="G8" s="67"/>
      <c r="H8" s="67"/>
      <c r="I8" s="67"/>
      <c r="J8" s="67"/>
      <c r="K8" s="67"/>
      <c r="L8" s="140"/>
      <c r="M8" s="141"/>
    </row>
    <row r="9" spans="1:13" ht="36.75" customHeight="1">
      <c r="A9" s="1050"/>
      <c r="B9" s="1136"/>
      <c r="C9" s="1025"/>
      <c r="D9" s="1026"/>
      <c r="E9" s="69"/>
      <c r="F9" s="1303"/>
      <c r="G9" s="1303"/>
      <c r="H9" s="69"/>
      <c r="I9" s="1303"/>
      <c r="J9" s="1303"/>
      <c r="K9" s="69"/>
      <c r="L9" s="94"/>
      <c r="M9" s="142"/>
    </row>
    <row r="10" spans="1:13">
      <c r="A10" s="1050"/>
      <c r="B10" s="1137"/>
      <c r="C10" s="1025" t="s">
        <v>482</v>
      </c>
      <c r="D10" s="1026"/>
      <c r="E10" s="68"/>
      <c r="F10" s="1026" t="s">
        <v>482</v>
      </c>
      <c r="G10" s="1026"/>
      <c r="H10" s="68"/>
      <c r="I10" s="1026" t="s">
        <v>482</v>
      </c>
      <c r="J10" s="1026"/>
      <c r="K10" s="68"/>
      <c r="L10" s="131"/>
      <c r="M10" s="143"/>
    </row>
    <row r="11" spans="1:13" ht="45.95" customHeight="1">
      <c r="A11" s="1050"/>
      <c r="B11" s="594" t="s">
        <v>483</v>
      </c>
      <c r="C11" s="1348" t="s">
        <v>763</v>
      </c>
      <c r="D11" s="1349"/>
      <c r="E11" s="1349"/>
      <c r="F11" s="1349"/>
      <c r="G11" s="1349"/>
      <c r="H11" s="1349"/>
      <c r="I11" s="1349"/>
      <c r="J11" s="1349"/>
      <c r="K11" s="1349"/>
      <c r="L11" s="1349"/>
      <c r="M11" s="1350"/>
    </row>
    <row r="12" spans="1:13" ht="83.1" customHeight="1">
      <c r="A12" s="1050"/>
      <c r="B12" s="594" t="s">
        <v>603</v>
      </c>
      <c r="C12" s="1351" t="s">
        <v>764</v>
      </c>
      <c r="D12" s="1155"/>
      <c r="E12" s="1155"/>
      <c r="F12" s="1155"/>
      <c r="G12" s="1155"/>
      <c r="H12" s="1155"/>
      <c r="I12" s="1155"/>
      <c r="J12" s="1155"/>
      <c r="K12" s="1155"/>
      <c r="L12" s="1155"/>
      <c r="M12" s="1156"/>
    </row>
    <row r="13" spans="1:13" ht="33.950000000000003" customHeight="1">
      <c r="A13" s="1050"/>
      <c r="B13" s="60" t="s">
        <v>605</v>
      </c>
      <c r="C13" s="1036" t="s">
        <v>758</v>
      </c>
      <c r="D13" s="1037"/>
      <c r="E13" s="1037"/>
      <c r="F13" s="1037"/>
      <c r="G13" s="1037"/>
      <c r="H13" s="1037"/>
      <c r="I13" s="1037"/>
      <c r="J13" s="1037"/>
      <c r="K13" s="1037"/>
      <c r="L13" s="1037"/>
      <c r="M13" s="1038"/>
    </row>
    <row r="14" spans="1:13" ht="33.75" customHeight="1">
      <c r="A14" s="1050"/>
      <c r="B14" s="1135" t="s">
        <v>607</v>
      </c>
      <c r="C14" s="1095" t="str">
        <f>+'Plan de Acción'!AC41</f>
        <v>Paz justicia e instituciones sólidas</v>
      </c>
      <c r="D14" s="1031"/>
      <c r="E14" s="73" t="s">
        <v>608</v>
      </c>
      <c r="F14" s="1095" t="str">
        <f>+'Plan de Acción'!AD41</f>
        <v>Creación de instituciones eficaces y transparentes.</v>
      </c>
      <c r="G14" s="1031"/>
      <c r="H14" s="1031"/>
      <c r="I14" s="1031"/>
      <c r="J14" s="1031"/>
      <c r="K14" s="1031"/>
      <c r="L14" s="1031"/>
      <c r="M14" s="1096"/>
    </row>
    <row r="15" spans="1:13">
      <c r="A15" s="1050"/>
      <c r="B15" s="1136"/>
      <c r="C15" s="1095"/>
      <c r="D15" s="1031"/>
      <c r="E15" s="1031"/>
      <c r="F15" s="1031"/>
      <c r="G15" s="1031"/>
      <c r="H15" s="1031"/>
      <c r="I15" s="1031"/>
      <c r="J15" s="1031"/>
      <c r="K15" s="1031"/>
      <c r="L15" s="1031"/>
      <c r="M15" s="1096"/>
    </row>
    <row r="16" spans="1:13">
      <c r="A16" s="1052" t="s">
        <v>48</v>
      </c>
      <c r="B16" s="75" t="s">
        <v>138</v>
      </c>
      <c r="C16" s="1036" t="str">
        <f>+'Plan de Acción'!AE40</f>
        <v>N/A</v>
      </c>
      <c r="D16" s="1037"/>
      <c r="E16" s="1037"/>
      <c r="F16" s="1037"/>
      <c r="G16" s="1037"/>
      <c r="H16" s="1037"/>
      <c r="I16" s="1037"/>
      <c r="J16" s="1037"/>
      <c r="K16" s="1037"/>
      <c r="L16" s="1037"/>
      <c r="M16" s="1038"/>
    </row>
    <row r="17" spans="1:13" ht="46.5" customHeight="1">
      <c r="A17" s="1053"/>
      <c r="B17" s="75" t="s">
        <v>609</v>
      </c>
      <c r="C17" s="1036" t="str">
        <f>'Plan de Acción'!AA42</f>
        <v>N° de fases del marco de referencia para la planificación, ejecución e integración de los PETI implementadas * 100 / N° Total de fases del marco de referencia para la planificación, ejecución e integración de los PETI programadas</v>
      </c>
      <c r="D17" s="1037"/>
      <c r="E17" s="1037"/>
      <c r="F17" s="1037"/>
      <c r="G17" s="1037"/>
      <c r="H17" s="1037"/>
      <c r="I17" s="1037"/>
      <c r="J17" s="1037"/>
      <c r="K17" s="1037"/>
      <c r="L17" s="1037"/>
      <c r="M17" s="1038"/>
    </row>
    <row r="18" spans="1:13" ht="8.25" customHeight="1">
      <c r="A18" s="1053"/>
      <c r="B18" s="1058" t="s">
        <v>486</v>
      </c>
      <c r="C18" s="76"/>
      <c r="D18" s="77"/>
      <c r="E18" s="77"/>
      <c r="F18" s="77"/>
      <c r="G18" s="77"/>
      <c r="H18" s="77"/>
      <c r="I18" s="77"/>
      <c r="J18" s="77"/>
      <c r="K18" s="77"/>
      <c r="L18" s="77"/>
      <c r="M18" s="146"/>
    </row>
    <row r="19" spans="1:13" ht="9" customHeight="1">
      <c r="A19" s="1053"/>
      <c r="B19" s="1059"/>
      <c r="C19" s="78"/>
      <c r="D19" s="79"/>
      <c r="E19" s="80"/>
      <c r="F19" s="79"/>
      <c r="G19" s="80"/>
      <c r="H19" s="79"/>
      <c r="I19" s="80"/>
      <c r="J19" s="79"/>
      <c r="K19" s="80"/>
      <c r="L19" s="80"/>
      <c r="M19" s="147"/>
    </row>
    <row r="20" spans="1:13">
      <c r="A20" s="1053"/>
      <c r="B20" s="1059"/>
      <c r="C20" s="81" t="s">
        <v>487</v>
      </c>
      <c r="D20" s="82"/>
      <c r="E20" s="83" t="s">
        <v>488</v>
      </c>
      <c r="F20" s="82"/>
      <c r="G20" s="83" t="s">
        <v>489</v>
      </c>
      <c r="H20" s="82"/>
      <c r="I20" s="83" t="s">
        <v>490</v>
      </c>
      <c r="J20" s="148"/>
      <c r="K20" s="83"/>
      <c r="L20" s="83"/>
      <c r="M20" s="149"/>
    </row>
    <row r="21" spans="1:13">
      <c r="A21" s="1053"/>
      <c r="B21" s="1059"/>
      <c r="C21" s="81" t="s">
        <v>491</v>
      </c>
      <c r="D21" s="84"/>
      <c r="E21" s="83" t="s">
        <v>492</v>
      </c>
      <c r="F21" s="85"/>
      <c r="G21" s="83" t="s">
        <v>493</v>
      </c>
      <c r="H21" s="85"/>
      <c r="I21" s="83"/>
      <c r="J21" s="86"/>
      <c r="K21" s="83"/>
      <c r="L21" s="83"/>
      <c r="M21" s="149"/>
    </row>
    <row r="22" spans="1:13">
      <c r="A22" s="1053"/>
      <c r="B22" s="1059"/>
      <c r="C22" s="81" t="s">
        <v>494</v>
      </c>
      <c r="D22" s="84"/>
      <c r="E22" s="83" t="s">
        <v>495</v>
      </c>
      <c r="F22" s="84"/>
      <c r="G22" s="83"/>
      <c r="H22" s="86"/>
      <c r="I22" s="83"/>
      <c r="J22" s="86"/>
      <c r="K22" s="83"/>
      <c r="L22" s="83"/>
      <c r="M22" s="149"/>
    </row>
    <row r="23" spans="1:13">
      <c r="A23" s="1053"/>
      <c r="B23" s="1059"/>
      <c r="C23" s="81" t="s">
        <v>496</v>
      </c>
      <c r="D23" s="85" t="s">
        <v>497</v>
      </c>
      <c r="E23" s="83" t="s">
        <v>498</v>
      </c>
      <c r="F23" s="1028" t="s">
        <v>765</v>
      </c>
      <c r="G23" s="1028"/>
      <c r="H23" s="1028"/>
      <c r="I23" s="1028"/>
      <c r="J23" s="1028"/>
      <c r="K23" s="1028"/>
      <c r="L23" s="1028"/>
      <c r="M23" s="1029"/>
    </row>
    <row r="24" spans="1:13" ht="9.75" customHeight="1">
      <c r="A24" s="1053"/>
      <c r="B24" s="1060"/>
      <c r="C24" s="88"/>
      <c r="D24" s="89"/>
      <c r="E24" s="89"/>
      <c r="F24" s="89"/>
      <c r="G24" s="89"/>
      <c r="H24" s="89"/>
      <c r="I24" s="89"/>
      <c r="J24" s="89"/>
      <c r="K24" s="89"/>
      <c r="L24" s="89"/>
      <c r="M24" s="150"/>
    </row>
    <row r="25" spans="1:13">
      <c r="A25" s="1053"/>
      <c r="B25" s="1058" t="s">
        <v>500</v>
      </c>
      <c r="C25" s="90"/>
      <c r="D25" s="91"/>
      <c r="E25" s="91"/>
      <c r="F25" s="91"/>
      <c r="G25" s="91"/>
      <c r="H25" s="91"/>
      <c r="I25" s="91"/>
      <c r="J25" s="91"/>
      <c r="K25" s="91"/>
      <c r="L25" s="140"/>
      <c r="M25" s="141"/>
    </row>
    <row r="26" spans="1:13">
      <c r="A26" s="1053"/>
      <c r="B26" s="1059"/>
      <c r="C26" s="81" t="s">
        <v>501</v>
      </c>
      <c r="D26" s="85"/>
      <c r="E26" s="92"/>
      <c r="F26" s="83" t="s">
        <v>502</v>
      </c>
      <c r="G26" s="84"/>
      <c r="H26" s="92"/>
      <c r="I26" s="83" t="s">
        <v>503</v>
      </c>
      <c r="J26" s="84" t="s">
        <v>497</v>
      </c>
      <c r="K26" s="92"/>
      <c r="L26" s="94"/>
      <c r="M26" s="142"/>
    </row>
    <row r="27" spans="1:13">
      <c r="A27" s="1053"/>
      <c r="B27" s="1059"/>
      <c r="C27" s="81" t="s">
        <v>504</v>
      </c>
      <c r="D27" s="93"/>
      <c r="E27" s="94"/>
      <c r="F27" s="83" t="s">
        <v>505</v>
      </c>
      <c r="G27" s="85"/>
      <c r="H27" s="94"/>
      <c r="I27" s="151"/>
      <c r="J27" s="94"/>
      <c r="K27" s="69"/>
      <c r="L27" s="94"/>
      <c r="M27" s="142"/>
    </row>
    <row r="28" spans="1:13">
      <c r="A28" s="1053"/>
      <c r="B28" s="1060"/>
      <c r="C28" s="95"/>
      <c r="D28" s="96"/>
      <c r="E28" s="96"/>
      <c r="F28" s="96"/>
      <c r="G28" s="96"/>
      <c r="H28" s="96"/>
      <c r="I28" s="96"/>
      <c r="J28" s="96"/>
      <c r="K28" s="96"/>
      <c r="L28" s="131"/>
      <c r="M28" s="143"/>
    </row>
    <row r="29" spans="1:13">
      <c r="A29" s="1053"/>
      <c r="B29" s="97" t="s">
        <v>506</v>
      </c>
      <c r="C29" s="98"/>
      <c r="D29" s="99"/>
      <c r="E29" s="99"/>
      <c r="F29" s="99"/>
      <c r="G29" s="99"/>
      <c r="H29" s="99"/>
      <c r="I29" s="99"/>
      <c r="J29" s="99"/>
      <c r="K29" s="99"/>
      <c r="L29" s="99"/>
      <c r="M29" s="152"/>
    </row>
    <row r="30" spans="1:13">
      <c r="A30" s="1053"/>
      <c r="B30" s="97"/>
      <c r="C30" s="100" t="s">
        <v>507</v>
      </c>
      <c r="D30" s="101">
        <v>0</v>
      </c>
      <c r="E30" s="92"/>
      <c r="F30" s="102" t="s">
        <v>508</v>
      </c>
      <c r="G30" s="85">
        <v>2021</v>
      </c>
      <c r="H30" s="92"/>
      <c r="I30" s="102" t="s">
        <v>509</v>
      </c>
      <c r="J30" s="153"/>
      <c r="K30" s="72"/>
      <c r="L30" s="154"/>
      <c r="M30" s="155"/>
    </row>
    <row r="31" spans="1:13">
      <c r="A31" s="1053"/>
      <c r="B31" s="61"/>
      <c r="C31" s="88"/>
      <c r="D31" s="89"/>
      <c r="E31" s="89"/>
      <c r="F31" s="89"/>
      <c r="G31" s="89"/>
      <c r="H31" s="89"/>
      <c r="I31" s="89"/>
      <c r="J31" s="89"/>
      <c r="K31" s="89"/>
      <c r="L31" s="89"/>
      <c r="M31" s="150"/>
    </row>
    <row r="32" spans="1:13">
      <c r="A32" s="1053"/>
      <c r="B32" s="1058" t="s">
        <v>511</v>
      </c>
      <c r="C32" s="103"/>
      <c r="D32" s="104"/>
      <c r="E32" s="104"/>
      <c r="F32" s="104"/>
      <c r="G32" s="104"/>
      <c r="H32" s="104"/>
      <c r="I32" s="104"/>
      <c r="J32" s="104"/>
      <c r="K32" s="104"/>
      <c r="L32" s="140"/>
      <c r="M32" s="141"/>
    </row>
    <row r="33" spans="1:13">
      <c r="A33" s="1053"/>
      <c r="B33" s="1059"/>
      <c r="C33" s="105" t="s">
        <v>512</v>
      </c>
      <c r="D33" s="106">
        <v>2023</v>
      </c>
      <c r="E33" s="107"/>
      <c r="F33" s="92" t="s">
        <v>513</v>
      </c>
      <c r="G33" s="108" t="s">
        <v>631</v>
      </c>
      <c r="H33" s="107"/>
      <c r="I33" s="102"/>
      <c r="J33" s="107"/>
      <c r="K33" s="107"/>
      <c r="L33" s="94"/>
      <c r="M33" s="142"/>
    </row>
    <row r="34" spans="1:13">
      <c r="A34" s="1053"/>
      <c r="B34" s="1060"/>
      <c r="C34" s="88"/>
      <c r="D34" s="109"/>
      <c r="E34" s="110"/>
      <c r="F34" s="89"/>
      <c r="G34" s="110"/>
      <c r="H34" s="110"/>
      <c r="I34" s="156"/>
      <c r="J34" s="110"/>
      <c r="K34" s="110"/>
      <c r="L34" s="131"/>
      <c r="M34" s="143"/>
    </row>
    <row r="35" spans="1:13">
      <c r="A35" s="1053"/>
      <c r="B35" s="1058" t="s">
        <v>514</v>
      </c>
      <c r="C35" s="111"/>
      <c r="D35" s="112"/>
      <c r="E35" s="112"/>
      <c r="F35" s="112"/>
      <c r="G35" s="112"/>
      <c r="H35" s="112"/>
      <c r="I35" s="112"/>
      <c r="J35" s="112"/>
      <c r="K35" s="112"/>
      <c r="L35" s="112"/>
      <c r="M35" s="157"/>
    </row>
    <row r="36" spans="1:13">
      <c r="A36" s="1053"/>
      <c r="B36" s="1059"/>
      <c r="C36" s="113"/>
      <c r="D36" s="114" t="s">
        <v>515</v>
      </c>
      <c r="E36" s="114"/>
      <c r="F36" s="114" t="s">
        <v>516</v>
      </c>
      <c r="G36" s="114"/>
      <c r="H36" s="115" t="s">
        <v>517</v>
      </c>
      <c r="I36" s="115"/>
      <c r="J36" s="115" t="s">
        <v>518</v>
      </c>
      <c r="K36" s="114"/>
      <c r="L36" s="114" t="s">
        <v>519</v>
      </c>
      <c r="M36" s="158"/>
    </row>
    <row r="37" spans="1:13">
      <c r="A37" s="1053"/>
      <c r="B37" s="1059"/>
      <c r="C37" s="113"/>
      <c r="D37" s="118">
        <f>+'Plan de Acción'!AM42</f>
        <v>0.1</v>
      </c>
      <c r="E37" s="117"/>
      <c r="F37" s="118">
        <f>+'Plan de Acción'!AN42</f>
        <v>0.2</v>
      </c>
      <c r="G37" s="117"/>
      <c r="H37" s="118">
        <f>+'Plan de Acción'!AO42</f>
        <v>0.3</v>
      </c>
      <c r="I37" s="117"/>
      <c r="J37" s="118">
        <f>+'Plan de Acción'!AP42</f>
        <v>0.4</v>
      </c>
      <c r="K37" s="117"/>
      <c r="L37" s="118">
        <f>+'Plan de Acción'!AQ42</f>
        <v>0.5</v>
      </c>
      <c r="M37" s="159"/>
    </row>
    <row r="38" spans="1:13">
      <c r="A38" s="1053"/>
      <c r="B38" s="1059"/>
      <c r="C38" s="113"/>
      <c r="D38" s="114" t="s">
        <v>520</v>
      </c>
      <c r="E38" s="114"/>
      <c r="F38" s="114" t="s">
        <v>521</v>
      </c>
      <c r="G38" s="114"/>
      <c r="H38" s="115" t="s">
        <v>522</v>
      </c>
      <c r="I38" s="115"/>
      <c r="J38" s="115" t="s">
        <v>523</v>
      </c>
      <c r="K38" s="114"/>
      <c r="L38" s="114" t="s">
        <v>524</v>
      </c>
      <c r="M38" s="147"/>
    </row>
    <row r="39" spans="1:13">
      <c r="A39" s="1053"/>
      <c r="B39" s="1059"/>
      <c r="C39" s="113"/>
      <c r="D39" s="118">
        <f>+'Plan de Acción'!AR42</f>
        <v>0.6</v>
      </c>
      <c r="E39" s="117"/>
      <c r="F39" s="118">
        <f>+'Plan de Acción'!AS42</f>
        <v>0.7</v>
      </c>
      <c r="G39" s="117"/>
      <c r="H39" s="118">
        <f>+'Plan de Acción'!AT42</f>
        <v>0.8</v>
      </c>
      <c r="I39" s="117"/>
      <c r="J39" s="118">
        <f>+'Plan de Acción'!AU42</f>
        <v>0.9</v>
      </c>
      <c r="K39" s="117"/>
      <c r="L39" s="118">
        <f>+'Plan de Acción'!AW42</f>
        <v>1</v>
      </c>
      <c r="M39" s="159"/>
    </row>
    <row r="40" spans="1:13">
      <c r="A40" s="1053"/>
      <c r="B40" s="1059"/>
      <c r="C40" s="113"/>
      <c r="D40" s="114" t="s">
        <v>525</v>
      </c>
      <c r="E40" s="114"/>
      <c r="F40" s="114" t="s">
        <v>526</v>
      </c>
      <c r="G40" s="114"/>
      <c r="H40" s="115" t="s">
        <v>527</v>
      </c>
      <c r="I40" s="115"/>
      <c r="J40" s="115" t="s">
        <v>528</v>
      </c>
      <c r="K40" s="114"/>
      <c r="L40" s="114" t="s">
        <v>529</v>
      </c>
      <c r="M40" s="147"/>
    </row>
    <row r="41" spans="1:13">
      <c r="A41" s="1053"/>
      <c r="B41" s="1059"/>
      <c r="C41" s="113"/>
      <c r="D41" s="118"/>
      <c r="E41" s="117"/>
      <c r="F41" s="118"/>
      <c r="G41" s="117"/>
      <c r="H41" s="118"/>
      <c r="I41" s="117"/>
      <c r="J41" s="118"/>
      <c r="K41" s="117"/>
      <c r="L41" s="118"/>
      <c r="M41" s="159"/>
    </row>
    <row r="42" spans="1:13">
      <c r="A42" s="1053"/>
      <c r="B42" s="1059"/>
      <c r="C42" s="113"/>
      <c r="D42" s="119" t="s">
        <v>529</v>
      </c>
      <c r="E42" s="120"/>
      <c r="F42" s="119" t="s">
        <v>530</v>
      </c>
      <c r="G42" s="120"/>
      <c r="H42" s="121"/>
      <c r="I42" s="160"/>
      <c r="J42" s="121"/>
      <c r="K42" s="160"/>
      <c r="L42" s="121"/>
      <c r="M42" s="161"/>
    </row>
    <row r="43" spans="1:13">
      <c r="A43" s="1053"/>
      <c r="B43" s="1059"/>
      <c r="C43" s="113"/>
      <c r="D43" s="592">
        <v>2032</v>
      </c>
      <c r="E43" s="117"/>
      <c r="F43" s="1124">
        <f>+'Plan de Acción'!AW42</f>
        <v>1</v>
      </c>
      <c r="G43" s="1125"/>
      <c r="H43" s="1126"/>
      <c r="I43" s="1126"/>
      <c r="J43" s="123"/>
      <c r="K43" s="114"/>
      <c r="L43" s="123"/>
      <c r="M43" s="162"/>
    </row>
    <row r="44" spans="1:13">
      <c r="A44" s="1053"/>
      <c r="B44" s="1059"/>
      <c r="C44" s="124"/>
      <c r="D44" s="119"/>
      <c r="E44" s="120"/>
      <c r="F44" s="119"/>
      <c r="G44" s="120"/>
      <c r="H44" s="125"/>
      <c r="I44" s="163"/>
      <c r="J44" s="125"/>
      <c r="K44" s="163"/>
      <c r="L44" s="125"/>
      <c r="M44" s="164"/>
    </row>
    <row r="45" spans="1:13" ht="18" customHeight="1">
      <c r="A45" s="1053"/>
      <c r="B45" s="1352" t="s">
        <v>531</v>
      </c>
      <c r="C45" s="90"/>
      <c r="D45" s="91"/>
      <c r="E45" s="91"/>
      <c r="F45" s="91"/>
      <c r="G45" s="91"/>
      <c r="H45" s="91"/>
      <c r="I45" s="91"/>
      <c r="J45" s="91"/>
      <c r="K45" s="91"/>
      <c r="L45" s="94"/>
      <c r="M45" s="142"/>
    </row>
    <row r="46" spans="1:13">
      <c r="A46" s="1053"/>
      <c r="B46" s="1353"/>
      <c r="C46" s="126"/>
      <c r="D46" s="127" t="s">
        <v>532</v>
      </c>
      <c r="E46" s="128" t="s">
        <v>533</v>
      </c>
      <c r="F46" s="1061" t="s">
        <v>534</v>
      </c>
      <c r="G46" s="1062"/>
      <c r="H46" s="1062"/>
      <c r="I46" s="1062"/>
      <c r="J46" s="1062"/>
      <c r="K46" s="165" t="s">
        <v>498</v>
      </c>
      <c r="L46" s="1063"/>
      <c r="M46" s="1064"/>
    </row>
    <row r="47" spans="1:13">
      <c r="A47" s="1053"/>
      <c r="B47" s="1353"/>
      <c r="C47" s="126"/>
      <c r="D47" s="129"/>
      <c r="E47" s="84" t="s">
        <v>497</v>
      </c>
      <c r="F47" s="1061"/>
      <c r="G47" s="1062"/>
      <c r="H47" s="1062"/>
      <c r="I47" s="1062"/>
      <c r="J47" s="1062"/>
      <c r="K47" s="94"/>
      <c r="L47" s="1065"/>
      <c r="M47" s="1066"/>
    </row>
    <row r="48" spans="1:13">
      <c r="A48" s="1053"/>
      <c r="B48" s="1354"/>
      <c r="C48" s="130"/>
      <c r="D48" s="131"/>
      <c r="E48" s="131"/>
      <c r="F48" s="131"/>
      <c r="G48" s="131"/>
      <c r="H48" s="131"/>
      <c r="I48" s="131"/>
      <c r="J48" s="131"/>
      <c r="K48" s="131"/>
      <c r="L48" s="94"/>
      <c r="M48" s="142"/>
    </row>
    <row r="49" spans="1:13" ht="327" customHeight="1">
      <c r="A49" s="1053"/>
      <c r="B49" s="60" t="s">
        <v>536</v>
      </c>
      <c r="C49" s="1036" t="s">
        <v>766</v>
      </c>
      <c r="D49" s="1037"/>
      <c r="E49" s="1037"/>
      <c r="F49" s="1037"/>
      <c r="G49" s="1037"/>
      <c r="H49" s="1037"/>
      <c r="I49" s="1037"/>
      <c r="J49" s="1037"/>
      <c r="K49" s="1037"/>
      <c r="L49" s="1037"/>
      <c r="M49" s="1038"/>
    </row>
    <row r="50" spans="1:13">
      <c r="A50" s="1053"/>
      <c r="B50" s="75" t="s">
        <v>538</v>
      </c>
      <c r="C50" s="1067" t="s">
        <v>767</v>
      </c>
      <c r="D50" s="1069"/>
      <c r="E50" s="1069"/>
      <c r="F50" s="1069"/>
      <c r="G50" s="1069"/>
      <c r="H50" s="1069"/>
      <c r="I50" s="1069"/>
      <c r="J50" s="1069"/>
      <c r="K50" s="1069"/>
      <c r="L50" s="1069"/>
      <c r="M50" s="1070"/>
    </row>
    <row r="51" spans="1:13">
      <c r="A51" s="1053"/>
      <c r="B51" s="75" t="s">
        <v>540</v>
      </c>
      <c r="C51" s="70">
        <v>60</v>
      </c>
      <c r="D51" s="71"/>
      <c r="E51" s="71"/>
      <c r="F51" s="71"/>
      <c r="G51" s="71"/>
      <c r="H51" s="71"/>
      <c r="I51" s="71"/>
      <c r="J51" s="71"/>
      <c r="K51" s="71"/>
      <c r="L51" s="71"/>
      <c r="M51" s="144"/>
    </row>
    <row r="52" spans="1:13">
      <c r="A52" s="1053"/>
      <c r="B52" s="75" t="s">
        <v>541</v>
      </c>
      <c r="C52" s="70">
        <v>2024</v>
      </c>
      <c r="D52" s="71"/>
      <c r="E52" s="71"/>
      <c r="F52" s="71"/>
      <c r="G52" s="71"/>
      <c r="H52" s="71"/>
      <c r="I52" s="71"/>
      <c r="J52" s="71"/>
      <c r="K52" s="71"/>
      <c r="L52" s="71"/>
      <c r="M52" s="144"/>
    </row>
    <row r="53" spans="1:13" ht="15.75" customHeight="1">
      <c r="A53" s="1055" t="s">
        <v>60</v>
      </c>
      <c r="B53" s="132" t="s">
        <v>542</v>
      </c>
      <c r="C53" s="1039" t="s">
        <v>543</v>
      </c>
      <c r="D53" s="1040"/>
      <c r="E53" s="1040"/>
      <c r="F53" s="1040"/>
      <c r="G53" s="1040"/>
      <c r="H53" s="1040"/>
      <c r="I53" s="1040"/>
      <c r="J53" s="1040"/>
      <c r="K53" s="1040"/>
      <c r="L53" s="1040"/>
      <c r="M53" s="1041"/>
    </row>
    <row r="54" spans="1:13" ht="15.6" customHeight="1">
      <c r="A54" s="1056"/>
      <c r="B54" s="132" t="s">
        <v>544</v>
      </c>
      <c r="C54" s="1039" t="s">
        <v>545</v>
      </c>
      <c r="D54" s="1040"/>
      <c r="E54" s="1040"/>
      <c r="F54" s="1040"/>
      <c r="G54" s="1040"/>
      <c r="H54" s="1040"/>
      <c r="I54" s="1040"/>
      <c r="J54" s="1040"/>
      <c r="K54" s="1040"/>
      <c r="L54" s="1040"/>
      <c r="M54" s="1041"/>
    </row>
    <row r="55" spans="1:13" ht="15.6" customHeight="1">
      <c r="A55" s="1056"/>
      <c r="B55" s="132" t="s">
        <v>546</v>
      </c>
      <c r="C55" s="1039" t="s">
        <v>547</v>
      </c>
      <c r="D55" s="1040"/>
      <c r="E55" s="1040"/>
      <c r="F55" s="1040"/>
      <c r="G55" s="1040"/>
      <c r="H55" s="1040"/>
      <c r="I55" s="1040"/>
      <c r="J55" s="1040"/>
      <c r="K55" s="1040"/>
      <c r="L55" s="1040"/>
      <c r="M55" s="1041"/>
    </row>
    <row r="56" spans="1:13" ht="15.75" customHeight="1">
      <c r="A56" s="1056"/>
      <c r="B56" s="134" t="s">
        <v>548</v>
      </c>
      <c r="C56" s="1039" t="s">
        <v>549</v>
      </c>
      <c r="D56" s="1040"/>
      <c r="E56" s="1040"/>
      <c r="F56" s="1040"/>
      <c r="G56" s="1040"/>
      <c r="H56" s="1040"/>
      <c r="I56" s="1040"/>
      <c r="J56" s="1040"/>
      <c r="K56" s="1040"/>
      <c r="L56" s="1040"/>
      <c r="M56" s="1041"/>
    </row>
    <row r="57" spans="1:13" ht="15.75" customHeight="1">
      <c r="A57" s="1056"/>
      <c r="B57" s="132" t="s">
        <v>550</v>
      </c>
      <c r="C57" s="1042" t="s">
        <v>201</v>
      </c>
      <c r="D57" s="1040"/>
      <c r="E57" s="1040"/>
      <c r="F57" s="1040"/>
      <c r="G57" s="1040"/>
      <c r="H57" s="1040"/>
      <c r="I57" s="1040"/>
      <c r="J57" s="1040"/>
      <c r="K57" s="1040"/>
      <c r="L57" s="1040"/>
      <c r="M57" s="1041"/>
    </row>
    <row r="58" spans="1:13">
      <c r="A58" s="1057"/>
      <c r="B58" s="132" t="s">
        <v>551</v>
      </c>
      <c r="C58" s="1039" t="s">
        <v>687</v>
      </c>
      <c r="D58" s="1040"/>
      <c r="E58" s="1040"/>
      <c r="F58" s="1040"/>
      <c r="G58" s="1040"/>
      <c r="H58" s="1040"/>
      <c r="I58" s="1040"/>
      <c r="J58" s="1040"/>
      <c r="K58" s="1040"/>
      <c r="L58" s="1040"/>
      <c r="M58" s="1041"/>
    </row>
    <row r="59" spans="1:13" ht="15.75" customHeight="1">
      <c r="A59" s="1055" t="s">
        <v>552</v>
      </c>
      <c r="B59" s="135" t="s">
        <v>553</v>
      </c>
      <c r="C59" s="1039" t="s">
        <v>554</v>
      </c>
      <c r="D59" s="1040"/>
      <c r="E59" s="1040"/>
      <c r="F59" s="1040"/>
      <c r="G59" s="1040"/>
      <c r="H59" s="1040"/>
      <c r="I59" s="1040"/>
      <c r="J59" s="1040"/>
      <c r="K59" s="1040"/>
      <c r="L59" s="1040"/>
      <c r="M59" s="1041"/>
    </row>
    <row r="60" spans="1:13" ht="30" customHeight="1">
      <c r="A60" s="1056"/>
      <c r="B60" s="135" t="s">
        <v>555</v>
      </c>
      <c r="C60" s="1039" t="s">
        <v>556</v>
      </c>
      <c r="D60" s="1040"/>
      <c r="E60" s="1040"/>
      <c r="F60" s="1040"/>
      <c r="G60" s="1040"/>
      <c r="H60" s="1040"/>
      <c r="I60" s="1040"/>
      <c r="J60" s="1040"/>
      <c r="K60" s="1040"/>
      <c r="L60" s="1040"/>
      <c r="M60" s="1041"/>
    </row>
    <row r="61" spans="1:13" ht="30" customHeight="1">
      <c r="A61" s="1056"/>
      <c r="B61" s="136" t="s">
        <v>154</v>
      </c>
      <c r="C61" s="1039" t="s">
        <v>547</v>
      </c>
      <c r="D61" s="1040"/>
      <c r="E61" s="1040"/>
      <c r="F61" s="1040"/>
      <c r="G61" s="1040"/>
      <c r="H61" s="1040"/>
      <c r="I61" s="1040"/>
      <c r="J61" s="1040"/>
      <c r="K61" s="1040"/>
      <c r="L61" s="1040"/>
      <c r="M61" s="1041"/>
    </row>
    <row r="62" spans="1:13">
      <c r="A62" s="41" t="s">
        <v>64</v>
      </c>
      <c r="B62" s="137"/>
      <c r="C62" s="1097"/>
      <c r="D62" s="1133"/>
      <c r="E62" s="1133"/>
      <c r="F62" s="1133"/>
      <c r="G62" s="1133"/>
      <c r="H62" s="1133"/>
      <c r="I62" s="1133"/>
      <c r="J62" s="1133"/>
      <c r="K62" s="1133"/>
      <c r="L62" s="1133"/>
      <c r="M62" s="1134"/>
    </row>
  </sheetData>
  <mergeCells count="52">
    <mergeCell ref="C62:M62"/>
    <mergeCell ref="A2:A15"/>
    <mergeCell ref="A16:A52"/>
    <mergeCell ref="A53:A58"/>
    <mergeCell ref="A59:A61"/>
    <mergeCell ref="B8:B10"/>
    <mergeCell ref="B14:B15"/>
    <mergeCell ref="B18:B24"/>
    <mergeCell ref="B25:B28"/>
    <mergeCell ref="B32:B34"/>
    <mergeCell ref="B35:B44"/>
    <mergeCell ref="B45:B48"/>
    <mergeCell ref="F46:F47"/>
    <mergeCell ref="G46:J47"/>
    <mergeCell ref="L46:M47"/>
    <mergeCell ref="C57:M57"/>
    <mergeCell ref="C58:M58"/>
    <mergeCell ref="C59:M59"/>
    <mergeCell ref="C60:M60"/>
    <mergeCell ref="C61:M61"/>
    <mergeCell ref="C50:M50"/>
    <mergeCell ref="C53:M53"/>
    <mergeCell ref="C54:M54"/>
    <mergeCell ref="C55:M55"/>
    <mergeCell ref="C56:M56"/>
    <mergeCell ref="C17:M17"/>
    <mergeCell ref="F23:M23"/>
    <mergeCell ref="F43:G43"/>
    <mergeCell ref="H43:I43"/>
    <mergeCell ref="C49:M49"/>
    <mergeCell ref="C13:M13"/>
    <mergeCell ref="C14:D14"/>
    <mergeCell ref="F14:M14"/>
    <mergeCell ref="C15:M15"/>
    <mergeCell ref="C16:M16"/>
    <mergeCell ref="C10:D10"/>
    <mergeCell ref="F10:G10"/>
    <mergeCell ref="I10:J10"/>
    <mergeCell ref="C11:M11"/>
    <mergeCell ref="C12:M12"/>
    <mergeCell ref="C5:M5"/>
    <mergeCell ref="C6:M6"/>
    <mergeCell ref="C7:D7"/>
    <mergeCell ref="I7:M7"/>
    <mergeCell ref="C9:D9"/>
    <mergeCell ref="F9:G9"/>
    <mergeCell ref="I9:J9"/>
    <mergeCell ref="C2:M2"/>
    <mergeCell ref="C3:M3"/>
    <mergeCell ref="C4:E4"/>
    <mergeCell ref="F4:G4"/>
    <mergeCell ref="H4:J4"/>
  </mergeCells>
  <dataValidations count="6">
    <dataValidation allowBlank="1" showInputMessage="1" showErrorMessage="1" prompt="Incluir una ficha por cada indicador, ya sea de producto o de resultado" sqref="B1" xr:uid="{00000000-0002-0000-1C00-000000000000}"/>
    <dataValidation allowBlank="1" showInputMessage="1" showErrorMessage="1" prompt="Seleccione de la lista desplegable" sqref="B4 B7 H7" xr:uid="{00000000-0002-0000-1C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C00-000002000000}"/>
    <dataValidation allowBlank="1" showInputMessage="1" showErrorMessage="1" prompt="Identifique la meta ODS a que le apunta el indicador de producto. Seleccione de la lista desplegable." sqref="E14" xr:uid="{00000000-0002-0000-1C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C00-000004000000}"/>
    <dataValidation allowBlank="1" showInputMessage="1" showErrorMessage="1" prompt="Identifique el ODS a que le apunta el indicador de producto. Seleccione de la lista desplegable._x000a_" sqref="B14:B15" xr:uid="{00000000-0002-0000-1C00-000005000000}"/>
  </dataValidations>
  <hyperlinks>
    <hyperlink ref="C57" r:id="rId1" xr:uid="{00000000-0004-0000-1C00-000000000000}"/>
  </hyperlink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1C1"/>
  </sheetPr>
  <dimension ref="A1:N62"/>
  <sheetViews>
    <sheetView workbookViewId="0">
      <selection activeCell="C2" sqref="C2:M2"/>
    </sheetView>
  </sheetViews>
  <sheetFormatPr baseColWidth="10" defaultColWidth="11.42578125" defaultRowHeight="15.75"/>
  <cols>
    <col min="1" max="1" width="25.140625" style="56" customWidth="1"/>
    <col min="2" max="2" width="39.140625" style="57" customWidth="1"/>
    <col min="3" max="5" width="11.42578125" style="56"/>
    <col min="6" max="6" width="13.42578125" style="56" customWidth="1"/>
    <col min="7" max="7" width="17.42578125" style="56" customWidth="1"/>
    <col min="8" max="16384" width="11.42578125" style="56"/>
  </cols>
  <sheetData>
    <row r="1" spans="1:14">
      <c r="A1" s="58"/>
      <c r="B1" s="4" t="s">
        <v>768</v>
      </c>
      <c r="C1" s="5"/>
      <c r="D1" s="5"/>
      <c r="E1" s="5"/>
      <c r="F1" s="5"/>
      <c r="G1" s="5"/>
      <c r="H1" s="5"/>
      <c r="I1" s="5"/>
      <c r="J1" s="5"/>
      <c r="K1" s="1355" t="s">
        <v>957</v>
      </c>
      <c r="L1" s="1356"/>
      <c r="M1" s="1356"/>
    </row>
    <row r="2" spans="1:14" ht="45" customHeight="1">
      <c r="A2" s="1049" t="s">
        <v>470</v>
      </c>
      <c r="B2" s="59" t="s">
        <v>471</v>
      </c>
      <c r="C2" s="1008" t="str">
        <f>+'Plan de Acción'!Z43</f>
        <v xml:space="preserve">Porcentaje de implementación del marco de referencia para la integración de los elementos estructurales de Bogotá como territorio inteligente  en la gestión de las políticas del Modelo Integrado de Planeación y Gestión (MIPG) </v>
      </c>
      <c r="D2" s="1009"/>
      <c r="E2" s="1009"/>
      <c r="F2" s="1009"/>
      <c r="G2" s="1009"/>
      <c r="H2" s="1009"/>
      <c r="I2" s="1009"/>
      <c r="J2" s="1009"/>
      <c r="K2" s="1009"/>
      <c r="L2" s="1009"/>
      <c r="M2" s="1010"/>
    </row>
    <row r="3" spans="1:14" ht="82.5" customHeight="1">
      <c r="A3" s="1050"/>
      <c r="B3" s="60" t="s">
        <v>600</v>
      </c>
      <c r="C3" s="1141" t="s">
        <v>769</v>
      </c>
      <c r="D3" s="1069"/>
      <c r="E3" s="1069"/>
      <c r="F3" s="1069"/>
      <c r="G3" s="1069"/>
      <c r="H3" s="1069"/>
      <c r="I3" s="1069"/>
      <c r="J3" s="1069"/>
      <c r="K3" s="1069"/>
      <c r="L3" s="1069"/>
      <c r="M3" s="1070"/>
      <c r="N3" s="593"/>
    </row>
    <row r="4" spans="1:14" ht="33.75" customHeight="1">
      <c r="A4" s="1050"/>
      <c r="B4" s="61" t="s">
        <v>150</v>
      </c>
      <c r="C4" s="1039" t="str">
        <f>+'Plan de Acción'!AG43</f>
        <v>Si</v>
      </c>
      <c r="D4" s="1040"/>
      <c r="E4" s="1210"/>
      <c r="F4" s="1144" t="s">
        <v>151</v>
      </c>
      <c r="G4" s="1145"/>
      <c r="H4" s="1067">
        <f>+'Plan de Acción'!AH43</f>
        <v>469</v>
      </c>
      <c r="I4" s="1069"/>
      <c r="J4" s="1152"/>
      <c r="K4" s="44"/>
      <c r="L4" s="44"/>
      <c r="M4" s="139"/>
    </row>
    <row r="5" spans="1:14" ht="39.75" customHeight="1">
      <c r="A5" s="1050"/>
      <c r="B5" s="61" t="s">
        <v>475</v>
      </c>
      <c r="C5" s="1067" t="s">
        <v>476</v>
      </c>
      <c r="D5" s="1069"/>
      <c r="E5" s="1069"/>
      <c r="F5" s="1069"/>
      <c r="G5" s="1069"/>
      <c r="H5" s="1069"/>
      <c r="I5" s="1069"/>
      <c r="J5" s="1069"/>
      <c r="K5" s="1069"/>
      <c r="L5" s="1069"/>
      <c r="M5" s="1070"/>
    </row>
    <row r="6" spans="1:14">
      <c r="A6" s="1050"/>
      <c r="B6" s="61" t="s">
        <v>477</v>
      </c>
      <c r="C6" s="1017" t="s">
        <v>478</v>
      </c>
      <c r="D6" s="1018"/>
      <c r="E6" s="1018"/>
      <c r="F6" s="1018"/>
      <c r="G6" s="1018"/>
      <c r="H6" s="1018"/>
      <c r="I6" s="1018"/>
      <c r="J6" s="1018"/>
      <c r="K6" s="1018"/>
      <c r="L6" s="1018"/>
      <c r="M6" s="1019"/>
    </row>
    <row r="7" spans="1:14" ht="17.100000000000001" customHeight="1">
      <c r="A7" s="1050"/>
      <c r="B7" s="60" t="s">
        <v>479</v>
      </c>
      <c r="C7" s="1020" t="str">
        <f>+'Plan de Acción'!CM26</f>
        <v>Gestión Pública</v>
      </c>
      <c r="D7" s="1021"/>
      <c r="E7" s="63"/>
      <c r="F7" s="63"/>
      <c r="G7" s="64"/>
      <c r="H7" s="65" t="s">
        <v>154</v>
      </c>
      <c r="I7" s="1334" t="s">
        <v>480</v>
      </c>
      <c r="J7" s="1335"/>
      <c r="K7" s="1335"/>
      <c r="L7" s="1335"/>
      <c r="M7" s="1335"/>
    </row>
    <row r="8" spans="1:14">
      <c r="A8" s="1050"/>
      <c r="B8" s="1135" t="s">
        <v>481</v>
      </c>
      <c r="C8" s="66"/>
      <c r="D8" s="67"/>
      <c r="E8" s="67"/>
      <c r="F8" s="67"/>
      <c r="G8" s="67"/>
      <c r="H8" s="67"/>
      <c r="I8" s="67"/>
      <c r="J8" s="67"/>
      <c r="K8" s="67"/>
      <c r="L8" s="140"/>
      <c r="M8" s="141"/>
    </row>
    <row r="9" spans="1:14" ht="51.75" customHeight="1">
      <c r="A9" s="1050"/>
      <c r="B9" s="1136"/>
      <c r="C9" s="1357" t="s">
        <v>770</v>
      </c>
      <c r="D9" s="1358"/>
      <c r="E9" s="69"/>
      <c r="F9" s="1303"/>
      <c r="G9" s="1303"/>
      <c r="H9" s="69"/>
      <c r="I9" s="1359"/>
      <c r="J9" s="1359"/>
      <c r="K9" s="1359"/>
      <c r="L9" s="1359"/>
      <c r="M9" s="1360"/>
    </row>
    <row r="10" spans="1:14">
      <c r="A10" s="1050"/>
      <c r="B10" s="1137"/>
      <c r="C10" s="1025" t="s">
        <v>482</v>
      </c>
      <c r="D10" s="1026"/>
      <c r="E10" s="68"/>
      <c r="F10" s="1026" t="s">
        <v>482</v>
      </c>
      <c r="G10" s="1026"/>
      <c r="H10" s="68"/>
      <c r="I10" s="1026" t="s">
        <v>482</v>
      </c>
      <c r="J10" s="1026"/>
      <c r="K10" s="68"/>
      <c r="L10" s="131"/>
      <c r="M10" s="143"/>
    </row>
    <row r="11" spans="1:14" ht="145.5" customHeight="1">
      <c r="A11" s="1050"/>
      <c r="B11" s="60" t="s">
        <v>483</v>
      </c>
      <c r="C11" s="1036" t="s">
        <v>771</v>
      </c>
      <c r="D11" s="1037"/>
      <c r="E11" s="1037"/>
      <c r="F11" s="1037"/>
      <c r="G11" s="1037"/>
      <c r="H11" s="1037"/>
      <c r="I11" s="1037"/>
      <c r="J11" s="1037"/>
      <c r="K11" s="1037"/>
      <c r="L11" s="1037"/>
      <c r="M11" s="1038"/>
    </row>
    <row r="12" spans="1:14" ht="98.25" customHeight="1">
      <c r="A12" s="1050"/>
      <c r="B12" s="60" t="s">
        <v>603</v>
      </c>
      <c r="C12" s="1036" t="s">
        <v>772</v>
      </c>
      <c r="D12" s="1037"/>
      <c r="E12" s="1037"/>
      <c r="F12" s="1037"/>
      <c r="G12" s="1037"/>
      <c r="H12" s="1037"/>
      <c r="I12" s="1037"/>
      <c r="J12" s="1037"/>
      <c r="K12" s="1037"/>
      <c r="L12" s="1037"/>
      <c r="M12" s="1038"/>
    </row>
    <row r="13" spans="1:14" ht="33.950000000000003" customHeight="1">
      <c r="A13" s="1050"/>
      <c r="B13" s="60" t="s">
        <v>605</v>
      </c>
      <c r="C13" s="1036" t="s">
        <v>758</v>
      </c>
      <c r="D13" s="1037"/>
      <c r="E13" s="1037"/>
      <c r="F13" s="1037"/>
      <c r="G13" s="1037"/>
      <c r="H13" s="1037"/>
      <c r="I13" s="1037"/>
      <c r="J13" s="1037"/>
      <c r="K13" s="1037"/>
      <c r="L13" s="1037"/>
      <c r="M13" s="1038"/>
    </row>
    <row r="14" spans="1:14" ht="33.75" customHeight="1">
      <c r="A14" s="1050"/>
      <c r="B14" s="1135" t="s">
        <v>607</v>
      </c>
      <c r="C14" s="1095" t="str">
        <f>+'Plan de Acción'!AC43</f>
        <v>Paz justicia e instituciones sólidas</v>
      </c>
      <c r="D14" s="1031"/>
      <c r="E14" s="73" t="s">
        <v>608</v>
      </c>
      <c r="F14" s="1095" t="str">
        <f>+'Plan de Acción'!AD43</f>
        <v>Creación de instituciones eficaces y transparentes</v>
      </c>
      <c r="G14" s="1031"/>
      <c r="H14" s="1031"/>
      <c r="I14" s="1031"/>
      <c r="J14" s="1031"/>
      <c r="K14" s="1031"/>
      <c r="L14" s="1031"/>
      <c r="M14" s="1096"/>
    </row>
    <row r="15" spans="1:14">
      <c r="A15" s="1050"/>
      <c r="B15" s="1136"/>
      <c r="C15" s="1095"/>
      <c r="D15" s="1031"/>
      <c r="E15" s="1031"/>
      <c r="F15" s="1031"/>
      <c r="G15" s="1031"/>
      <c r="H15" s="1031"/>
      <c r="I15" s="1031"/>
      <c r="J15" s="1031"/>
      <c r="K15" s="1031"/>
      <c r="L15" s="1031"/>
      <c r="M15" s="1096"/>
    </row>
    <row r="16" spans="1:14">
      <c r="A16" s="1052" t="s">
        <v>48</v>
      </c>
      <c r="B16" s="75" t="s">
        <v>138</v>
      </c>
      <c r="C16" s="1036" t="str">
        <f>'Plan de Acción'!AE43</f>
        <v>N/A</v>
      </c>
      <c r="D16" s="1037"/>
      <c r="E16" s="1037"/>
      <c r="F16" s="1037"/>
      <c r="G16" s="1037"/>
      <c r="H16" s="1037"/>
      <c r="I16" s="1037"/>
      <c r="J16" s="1037"/>
      <c r="K16" s="1037"/>
      <c r="L16" s="1037"/>
      <c r="M16" s="1038"/>
    </row>
    <row r="17" spans="1:13" ht="39" customHeight="1">
      <c r="A17" s="1053"/>
      <c r="B17" s="75" t="s">
        <v>609</v>
      </c>
      <c r="C17" s="1036" t="str">
        <f>+'Plan de Acción'!AA43</f>
        <v>N° de fases del marco de referencia para la integración de los elementos estructurales de Bogotá como Territorio Inteligente implementadas * 100 / N° Total de fases del marco de referencia para la integración de los elementos estructurales de Bogotá como Territorio Inteligente programadas</v>
      </c>
      <c r="D17" s="1037"/>
      <c r="E17" s="1037"/>
      <c r="F17" s="1037"/>
      <c r="G17" s="1037"/>
      <c r="H17" s="1037"/>
      <c r="I17" s="1037"/>
      <c r="J17" s="1037"/>
      <c r="K17" s="1037"/>
      <c r="L17" s="1037"/>
      <c r="M17" s="1038"/>
    </row>
    <row r="18" spans="1:13" ht="8.25" customHeight="1">
      <c r="A18" s="1053"/>
      <c r="B18" s="1058" t="s">
        <v>486</v>
      </c>
      <c r="C18" s="76"/>
      <c r="D18" s="77"/>
      <c r="E18" s="77"/>
      <c r="F18" s="77"/>
      <c r="G18" s="77"/>
      <c r="H18" s="77"/>
      <c r="I18" s="77"/>
      <c r="J18" s="77"/>
      <c r="K18" s="77"/>
      <c r="L18" s="77"/>
      <c r="M18" s="146"/>
    </row>
    <row r="19" spans="1:13" ht="9" customHeight="1">
      <c r="A19" s="1053"/>
      <c r="B19" s="1059"/>
      <c r="C19" s="78"/>
      <c r="D19" s="79"/>
      <c r="E19" s="80"/>
      <c r="F19" s="79"/>
      <c r="G19" s="80"/>
      <c r="H19" s="79"/>
      <c r="I19" s="80"/>
      <c r="J19" s="79"/>
      <c r="K19" s="80"/>
      <c r="L19" s="80"/>
      <c r="M19" s="147"/>
    </row>
    <row r="20" spans="1:13">
      <c r="A20" s="1053"/>
      <c r="B20" s="1059"/>
      <c r="C20" s="81" t="s">
        <v>487</v>
      </c>
      <c r="D20" s="82"/>
      <c r="E20" s="83" t="s">
        <v>488</v>
      </c>
      <c r="F20" s="82"/>
      <c r="G20" s="83" t="s">
        <v>489</v>
      </c>
      <c r="H20" s="82"/>
      <c r="I20" s="83" t="s">
        <v>490</v>
      </c>
      <c r="J20" s="148"/>
      <c r="K20" s="83"/>
      <c r="L20" s="83"/>
      <c r="M20" s="149"/>
    </row>
    <row r="21" spans="1:13">
      <c r="A21" s="1053"/>
      <c r="B21" s="1059"/>
      <c r="C21" s="81" t="s">
        <v>491</v>
      </c>
      <c r="D21" s="84"/>
      <c r="E21" s="83" t="s">
        <v>492</v>
      </c>
      <c r="F21" s="85"/>
      <c r="G21" s="83" t="s">
        <v>493</v>
      </c>
      <c r="H21" s="85"/>
      <c r="I21" s="83"/>
      <c r="J21" s="86"/>
      <c r="K21" s="83"/>
      <c r="L21" s="83"/>
      <c r="M21" s="149"/>
    </row>
    <row r="22" spans="1:13">
      <c r="A22" s="1053"/>
      <c r="B22" s="1059"/>
      <c r="C22" s="81" t="s">
        <v>494</v>
      </c>
      <c r="D22" s="84"/>
      <c r="E22" s="83" t="s">
        <v>495</v>
      </c>
      <c r="F22" s="84"/>
      <c r="G22" s="83"/>
      <c r="H22" s="86"/>
      <c r="I22" s="83"/>
      <c r="J22" s="86"/>
      <c r="K22" s="83"/>
      <c r="L22" s="83"/>
      <c r="M22" s="149"/>
    </row>
    <row r="23" spans="1:13">
      <c r="A23" s="1053"/>
      <c r="B23" s="1059"/>
      <c r="C23" s="81" t="s">
        <v>496</v>
      </c>
      <c r="D23" s="85" t="s">
        <v>497</v>
      </c>
      <c r="E23" s="83" t="s">
        <v>498</v>
      </c>
      <c r="F23" s="1028" t="s">
        <v>773</v>
      </c>
      <c r="G23" s="1028"/>
      <c r="H23" s="1028"/>
      <c r="I23" s="1028"/>
      <c r="J23" s="1028"/>
      <c r="K23" s="1028"/>
      <c r="L23" s="1028"/>
      <c r="M23" s="1029"/>
    </row>
    <row r="24" spans="1:13" ht="9.75" customHeight="1">
      <c r="A24" s="1053"/>
      <c r="B24" s="1060"/>
      <c r="C24" s="88"/>
      <c r="D24" s="89"/>
      <c r="E24" s="89"/>
      <c r="F24" s="89"/>
      <c r="G24" s="89"/>
      <c r="H24" s="89"/>
      <c r="I24" s="89"/>
      <c r="J24" s="89"/>
      <c r="K24" s="89"/>
      <c r="L24" s="89"/>
      <c r="M24" s="150"/>
    </row>
    <row r="25" spans="1:13">
      <c r="A25" s="1053"/>
      <c r="B25" s="1058" t="s">
        <v>500</v>
      </c>
      <c r="C25" s="90"/>
      <c r="D25" s="91"/>
      <c r="E25" s="91"/>
      <c r="F25" s="91"/>
      <c r="G25" s="91"/>
      <c r="H25" s="91"/>
      <c r="I25" s="91"/>
      <c r="J25" s="91"/>
      <c r="K25" s="91"/>
      <c r="L25" s="140"/>
      <c r="M25" s="141"/>
    </row>
    <row r="26" spans="1:13">
      <c r="A26" s="1053"/>
      <c r="B26" s="1059"/>
      <c r="C26" s="81" t="s">
        <v>501</v>
      </c>
      <c r="D26" s="85"/>
      <c r="E26" s="92"/>
      <c r="F26" s="83" t="s">
        <v>502</v>
      </c>
      <c r="G26" s="84"/>
      <c r="H26" s="92"/>
      <c r="I26" s="83" t="s">
        <v>503</v>
      </c>
      <c r="J26" s="84" t="s">
        <v>497</v>
      </c>
      <c r="K26" s="92"/>
      <c r="L26" s="94"/>
      <c r="M26" s="142"/>
    </row>
    <row r="27" spans="1:13">
      <c r="A27" s="1053"/>
      <c r="B27" s="1059"/>
      <c r="C27" s="81" t="s">
        <v>504</v>
      </c>
      <c r="D27" s="93"/>
      <c r="E27" s="94"/>
      <c r="F27" s="83" t="s">
        <v>505</v>
      </c>
      <c r="G27" s="85"/>
      <c r="H27" s="94"/>
      <c r="I27" s="151"/>
      <c r="J27" s="94"/>
      <c r="K27" s="69"/>
      <c r="L27" s="94"/>
      <c r="M27" s="142"/>
    </row>
    <row r="28" spans="1:13">
      <c r="A28" s="1053"/>
      <c r="B28" s="1060"/>
      <c r="C28" s="95"/>
      <c r="D28" s="96"/>
      <c r="E28" s="96"/>
      <c r="F28" s="96"/>
      <c r="G28" s="96"/>
      <c r="H28" s="96"/>
      <c r="I28" s="96"/>
      <c r="J28" s="96"/>
      <c r="K28" s="96"/>
      <c r="L28" s="131"/>
      <c r="M28" s="143"/>
    </row>
    <row r="29" spans="1:13">
      <c r="A29" s="1053"/>
      <c r="B29" s="97" t="s">
        <v>506</v>
      </c>
      <c r="C29" s="98"/>
      <c r="D29" s="99"/>
      <c r="E29" s="99"/>
      <c r="F29" s="99"/>
      <c r="G29" s="99"/>
      <c r="H29" s="99"/>
      <c r="I29" s="99"/>
      <c r="J29" s="99"/>
      <c r="K29" s="99"/>
      <c r="L29" s="99"/>
      <c r="M29" s="152"/>
    </row>
    <row r="30" spans="1:13">
      <c r="A30" s="1053"/>
      <c r="B30" s="97"/>
      <c r="C30" s="100" t="s">
        <v>507</v>
      </c>
      <c r="D30" s="101">
        <v>0</v>
      </c>
      <c r="E30" s="92"/>
      <c r="F30" s="102" t="s">
        <v>508</v>
      </c>
      <c r="G30" s="85">
        <v>2021</v>
      </c>
      <c r="H30" s="92"/>
      <c r="I30" s="102" t="s">
        <v>509</v>
      </c>
      <c r="J30" s="153"/>
      <c r="K30" s="72"/>
      <c r="L30" s="154"/>
      <c r="M30" s="155"/>
    </row>
    <row r="31" spans="1:13">
      <c r="A31" s="1053"/>
      <c r="B31" s="61"/>
      <c r="C31" s="88"/>
      <c r="D31" s="89"/>
      <c r="E31" s="89"/>
      <c r="F31" s="89"/>
      <c r="G31" s="89"/>
      <c r="H31" s="89"/>
      <c r="I31" s="89"/>
      <c r="J31" s="89"/>
      <c r="K31" s="89"/>
      <c r="L31" s="89"/>
      <c r="M31" s="150"/>
    </row>
    <row r="32" spans="1:13">
      <c r="A32" s="1053"/>
      <c r="B32" s="1058" t="s">
        <v>511</v>
      </c>
      <c r="C32" s="103"/>
      <c r="D32" s="104"/>
      <c r="E32" s="104"/>
      <c r="F32" s="104"/>
      <c r="G32" s="104"/>
      <c r="H32" s="104"/>
      <c r="I32" s="104"/>
      <c r="J32" s="104"/>
      <c r="K32" s="104"/>
      <c r="L32" s="140"/>
      <c r="M32" s="141"/>
    </row>
    <row r="33" spans="1:13">
      <c r="A33" s="1053"/>
      <c r="B33" s="1059"/>
      <c r="C33" s="105" t="s">
        <v>512</v>
      </c>
      <c r="D33" s="106">
        <v>2024</v>
      </c>
      <c r="E33" s="107"/>
      <c r="F33" s="92" t="s">
        <v>513</v>
      </c>
      <c r="G33" s="108" t="s">
        <v>631</v>
      </c>
      <c r="H33" s="107"/>
      <c r="I33" s="102"/>
      <c r="J33" s="107"/>
      <c r="K33" s="107"/>
      <c r="L33" s="94"/>
      <c r="M33" s="142"/>
    </row>
    <row r="34" spans="1:13">
      <c r="A34" s="1053"/>
      <c r="B34" s="1060"/>
      <c r="C34" s="88"/>
      <c r="D34" s="109"/>
      <c r="E34" s="110"/>
      <c r="F34" s="89"/>
      <c r="G34" s="110"/>
      <c r="H34" s="110"/>
      <c r="I34" s="156"/>
      <c r="J34" s="110"/>
      <c r="K34" s="110"/>
      <c r="L34" s="131"/>
      <c r="M34" s="143"/>
    </row>
    <row r="35" spans="1:13">
      <c r="A35" s="1053"/>
      <c r="B35" s="1058" t="s">
        <v>514</v>
      </c>
      <c r="C35" s="111"/>
      <c r="D35" s="112"/>
      <c r="E35" s="112"/>
      <c r="F35" s="112"/>
      <c r="G35" s="112"/>
      <c r="H35" s="112"/>
      <c r="I35" s="112"/>
      <c r="J35" s="112"/>
      <c r="K35" s="112"/>
      <c r="L35" s="112"/>
      <c r="M35" s="157"/>
    </row>
    <row r="36" spans="1:13">
      <c r="A36" s="1053"/>
      <c r="B36" s="1059"/>
      <c r="C36" s="113"/>
      <c r="D36" s="114">
        <v>2023</v>
      </c>
      <c r="E36" s="114"/>
      <c r="F36" s="114">
        <v>2024</v>
      </c>
      <c r="G36" s="114"/>
      <c r="H36" s="115">
        <v>2025</v>
      </c>
      <c r="I36" s="115"/>
      <c r="J36" s="115">
        <v>2026</v>
      </c>
      <c r="K36" s="114"/>
      <c r="L36" s="114">
        <v>2027</v>
      </c>
      <c r="M36" s="158"/>
    </row>
    <row r="37" spans="1:13">
      <c r="A37" s="1053"/>
      <c r="B37" s="1059"/>
      <c r="C37" s="113"/>
      <c r="D37" s="118"/>
      <c r="E37" s="117"/>
      <c r="F37" s="118">
        <v>0.2</v>
      </c>
      <c r="G37" s="117"/>
      <c r="H37" s="118">
        <v>0.3</v>
      </c>
      <c r="I37" s="117"/>
      <c r="J37" s="118">
        <v>0.4</v>
      </c>
      <c r="K37" s="117"/>
      <c r="L37" s="118">
        <v>0.5</v>
      </c>
      <c r="M37" s="159"/>
    </row>
    <row r="38" spans="1:13">
      <c r="A38" s="1053"/>
      <c r="B38" s="1059"/>
      <c r="C38" s="113"/>
      <c r="D38" s="114">
        <v>2028</v>
      </c>
      <c r="E38" s="114"/>
      <c r="F38" s="114">
        <v>2029</v>
      </c>
      <c r="G38" s="114"/>
      <c r="H38" s="115">
        <v>2030</v>
      </c>
      <c r="I38" s="115"/>
      <c r="J38" s="115">
        <v>2031</v>
      </c>
      <c r="K38" s="114"/>
      <c r="L38" s="114">
        <v>2032</v>
      </c>
      <c r="M38" s="147"/>
    </row>
    <row r="39" spans="1:13">
      <c r="A39" s="1053"/>
      <c r="B39" s="1059"/>
      <c r="C39" s="113"/>
      <c r="D39" s="118">
        <v>0.6</v>
      </c>
      <c r="E39" s="117"/>
      <c r="F39" s="118">
        <v>0.7</v>
      </c>
      <c r="G39" s="117"/>
      <c r="H39" s="118">
        <v>0.8</v>
      </c>
      <c r="I39" s="117"/>
      <c r="J39" s="118">
        <v>0.9</v>
      </c>
      <c r="K39" s="117"/>
      <c r="L39" s="118">
        <v>1</v>
      </c>
      <c r="M39" s="159"/>
    </row>
    <row r="40" spans="1:13">
      <c r="A40" s="1053"/>
      <c r="B40" s="1059"/>
      <c r="C40" s="113"/>
      <c r="D40" s="114" t="s">
        <v>525</v>
      </c>
      <c r="E40" s="114"/>
      <c r="F40" s="114" t="s">
        <v>526</v>
      </c>
      <c r="G40" s="114"/>
      <c r="H40" s="115" t="s">
        <v>527</v>
      </c>
      <c r="I40" s="115"/>
      <c r="J40" s="115" t="s">
        <v>528</v>
      </c>
      <c r="K40" s="114"/>
      <c r="L40" s="114" t="s">
        <v>529</v>
      </c>
      <c r="M40" s="147"/>
    </row>
    <row r="41" spans="1:13">
      <c r="A41" s="1053"/>
      <c r="B41" s="1059"/>
      <c r="C41" s="113"/>
      <c r="D41" s="118"/>
      <c r="E41" s="117"/>
      <c r="F41" s="118"/>
      <c r="G41" s="117"/>
      <c r="H41" s="118"/>
      <c r="I41" s="117"/>
      <c r="J41" s="118"/>
      <c r="K41" s="117"/>
      <c r="L41" s="118"/>
      <c r="M41" s="159"/>
    </row>
    <row r="42" spans="1:13">
      <c r="A42" s="1053"/>
      <c r="B42" s="1059"/>
      <c r="C42" s="113"/>
      <c r="D42" s="119" t="s">
        <v>529</v>
      </c>
      <c r="E42" s="120"/>
      <c r="F42" s="119" t="s">
        <v>530</v>
      </c>
      <c r="G42" s="120"/>
      <c r="H42" s="121"/>
      <c r="I42" s="160"/>
      <c r="J42" s="121"/>
      <c r="K42" s="160"/>
      <c r="L42" s="121"/>
      <c r="M42" s="161"/>
    </row>
    <row r="43" spans="1:13">
      <c r="A43" s="1053"/>
      <c r="B43" s="1059"/>
      <c r="C43" s="113"/>
      <c r="D43" s="592">
        <v>2032</v>
      </c>
      <c r="E43" s="117"/>
      <c r="F43" s="1124">
        <v>1</v>
      </c>
      <c r="G43" s="1125"/>
      <c r="H43" s="1126"/>
      <c r="I43" s="1126"/>
      <c r="J43" s="123"/>
      <c r="K43" s="114"/>
      <c r="L43" s="123"/>
      <c r="M43" s="162"/>
    </row>
    <row r="44" spans="1:13">
      <c r="A44" s="1053"/>
      <c r="B44" s="1059"/>
      <c r="C44" s="124"/>
      <c r="D44" s="119"/>
      <c r="E44" s="120"/>
      <c r="F44" s="119"/>
      <c r="G44" s="120"/>
      <c r="H44" s="125"/>
      <c r="I44" s="163"/>
      <c r="J44" s="125"/>
      <c r="K44" s="163"/>
      <c r="L44" s="125"/>
      <c r="M44" s="164"/>
    </row>
    <row r="45" spans="1:13" ht="18" customHeight="1">
      <c r="A45" s="1053"/>
      <c r="B45" s="1058" t="s">
        <v>531</v>
      </c>
      <c r="C45" s="90"/>
      <c r="D45" s="91"/>
      <c r="E45" s="91"/>
      <c r="F45" s="91"/>
      <c r="G45" s="91"/>
      <c r="H45" s="91"/>
      <c r="I45" s="91"/>
      <c r="J45" s="91"/>
      <c r="K45" s="91"/>
      <c r="L45" s="94"/>
      <c r="M45" s="142"/>
    </row>
    <row r="46" spans="1:13">
      <c r="A46" s="1053"/>
      <c r="B46" s="1059"/>
      <c r="C46" s="126"/>
      <c r="D46" s="127" t="s">
        <v>532</v>
      </c>
      <c r="E46" s="128" t="s">
        <v>533</v>
      </c>
      <c r="F46" s="1061" t="s">
        <v>534</v>
      </c>
      <c r="G46" s="1062"/>
      <c r="H46" s="1062"/>
      <c r="I46" s="1062"/>
      <c r="J46" s="1062"/>
      <c r="K46" s="165" t="s">
        <v>498</v>
      </c>
      <c r="L46" s="1063"/>
      <c r="M46" s="1064"/>
    </row>
    <row r="47" spans="1:13">
      <c r="A47" s="1053"/>
      <c r="B47" s="1059"/>
      <c r="C47" s="126"/>
      <c r="D47" s="129"/>
      <c r="E47" s="84" t="s">
        <v>497</v>
      </c>
      <c r="F47" s="1061"/>
      <c r="G47" s="1062"/>
      <c r="H47" s="1062"/>
      <c r="I47" s="1062"/>
      <c r="J47" s="1062"/>
      <c r="K47" s="94"/>
      <c r="L47" s="1065"/>
      <c r="M47" s="1066"/>
    </row>
    <row r="48" spans="1:13">
      <c r="A48" s="1053"/>
      <c r="B48" s="1060"/>
      <c r="C48" s="130"/>
      <c r="D48" s="131"/>
      <c r="E48" s="131"/>
      <c r="F48" s="131"/>
      <c r="G48" s="131"/>
      <c r="H48" s="131"/>
      <c r="I48" s="131"/>
      <c r="J48" s="131"/>
      <c r="K48" s="131"/>
      <c r="L48" s="94"/>
      <c r="M48" s="142"/>
    </row>
    <row r="49" spans="1:13" ht="336.95" customHeight="1">
      <c r="A49" s="1053"/>
      <c r="B49" s="75" t="s">
        <v>536</v>
      </c>
      <c r="C49" s="1361" t="s">
        <v>774</v>
      </c>
      <c r="D49" s="1362"/>
      <c r="E49" s="1362"/>
      <c r="F49" s="1362"/>
      <c r="G49" s="1362"/>
      <c r="H49" s="1362"/>
      <c r="I49" s="1362"/>
      <c r="J49" s="1362"/>
      <c r="K49" s="1362"/>
      <c r="L49" s="1362"/>
      <c r="M49" s="1363"/>
    </row>
    <row r="50" spans="1:13">
      <c r="A50" s="1053"/>
      <c r="B50" s="75" t="s">
        <v>538</v>
      </c>
      <c r="C50" s="1095" t="s">
        <v>549</v>
      </c>
      <c r="D50" s="1031"/>
      <c r="E50" s="1031"/>
      <c r="F50" s="1031"/>
      <c r="G50" s="1031"/>
      <c r="H50" s="1031"/>
      <c r="I50" s="1031"/>
      <c r="J50" s="1031"/>
      <c r="K50" s="1031"/>
      <c r="L50" s="1031"/>
      <c r="M50" s="1096"/>
    </row>
    <row r="51" spans="1:13">
      <c r="A51" s="1053"/>
      <c r="B51" s="75" t="s">
        <v>540</v>
      </c>
      <c r="C51" s="1095">
        <v>60</v>
      </c>
      <c r="D51" s="1031"/>
      <c r="E51" s="1031"/>
      <c r="F51" s="1031"/>
      <c r="G51" s="1031"/>
      <c r="H51" s="1031"/>
      <c r="I51" s="1031"/>
      <c r="J51" s="1031"/>
      <c r="K51" s="1031"/>
      <c r="L51" s="1031"/>
      <c r="M51" s="1096"/>
    </row>
    <row r="52" spans="1:13">
      <c r="A52" s="1053"/>
      <c r="B52" s="75" t="s">
        <v>541</v>
      </c>
      <c r="C52" s="1095">
        <v>2025</v>
      </c>
      <c r="D52" s="1031"/>
      <c r="E52" s="1031"/>
      <c r="F52" s="1031"/>
      <c r="G52" s="1031"/>
      <c r="H52" s="1031"/>
      <c r="I52" s="1031"/>
      <c r="J52" s="1031"/>
      <c r="K52" s="1031"/>
      <c r="L52" s="1031"/>
      <c r="M52" s="1096"/>
    </row>
    <row r="53" spans="1:13" ht="15.75" customHeight="1">
      <c r="A53" s="1055" t="s">
        <v>60</v>
      </c>
      <c r="B53" s="132" t="s">
        <v>542</v>
      </c>
      <c r="C53" s="1039" t="s">
        <v>543</v>
      </c>
      <c r="D53" s="1040"/>
      <c r="E53" s="1040"/>
      <c r="F53" s="1040"/>
      <c r="G53" s="1040"/>
      <c r="H53" s="1040"/>
      <c r="I53" s="1040"/>
      <c r="J53" s="1040"/>
      <c r="K53" s="1040"/>
      <c r="L53" s="1040"/>
      <c r="M53" s="1041"/>
    </row>
    <row r="54" spans="1:13" ht="15.6" customHeight="1">
      <c r="A54" s="1056"/>
      <c r="B54" s="132" t="s">
        <v>544</v>
      </c>
      <c r="C54" s="1039" t="s">
        <v>545</v>
      </c>
      <c r="D54" s="1040"/>
      <c r="E54" s="1040"/>
      <c r="F54" s="1040"/>
      <c r="G54" s="1040"/>
      <c r="H54" s="1040"/>
      <c r="I54" s="1040"/>
      <c r="J54" s="1040"/>
      <c r="K54" s="1040"/>
      <c r="L54" s="1040"/>
      <c r="M54" s="1041"/>
    </row>
    <row r="55" spans="1:13" ht="15.6" customHeight="1">
      <c r="A55" s="1056"/>
      <c r="B55" s="132" t="s">
        <v>546</v>
      </c>
      <c r="C55" s="1039" t="s">
        <v>547</v>
      </c>
      <c r="D55" s="1040"/>
      <c r="E55" s="1040"/>
      <c r="F55" s="1040"/>
      <c r="G55" s="1040"/>
      <c r="H55" s="1040"/>
      <c r="I55" s="1040"/>
      <c r="J55" s="1040"/>
      <c r="K55" s="1040"/>
      <c r="L55" s="1040"/>
      <c r="M55" s="1041"/>
    </row>
    <row r="56" spans="1:13" ht="15.75" customHeight="1">
      <c r="A56" s="1056"/>
      <c r="B56" s="134" t="s">
        <v>548</v>
      </c>
      <c r="C56" s="1039" t="s">
        <v>549</v>
      </c>
      <c r="D56" s="1040"/>
      <c r="E56" s="1040"/>
      <c r="F56" s="1040"/>
      <c r="G56" s="1040"/>
      <c r="H56" s="1040"/>
      <c r="I56" s="1040"/>
      <c r="J56" s="1040"/>
      <c r="K56" s="1040"/>
      <c r="L56" s="1040"/>
      <c r="M56" s="1041"/>
    </row>
    <row r="57" spans="1:13" ht="15.75" customHeight="1">
      <c r="A57" s="1056"/>
      <c r="B57" s="132" t="s">
        <v>550</v>
      </c>
      <c r="C57" s="1042" t="s">
        <v>201</v>
      </c>
      <c r="D57" s="1040"/>
      <c r="E57" s="1040"/>
      <c r="F57" s="1040"/>
      <c r="G57" s="1040"/>
      <c r="H57" s="1040"/>
      <c r="I57" s="1040"/>
      <c r="J57" s="1040"/>
      <c r="K57" s="1040"/>
      <c r="L57" s="1040"/>
      <c r="M57" s="1041"/>
    </row>
    <row r="58" spans="1:13">
      <c r="A58" s="1057"/>
      <c r="B58" s="132" t="s">
        <v>551</v>
      </c>
      <c r="C58" s="1039" t="s">
        <v>687</v>
      </c>
      <c r="D58" s="1040"/>
      <c r="E58" s="1040"/>
      <c r="F58" s="1040"/>
      <c r="G58" s="1040"/>
      <c r="H58" s="1040"/>
      <c r="I58" s="1040"/>
      <c r="J58" s="1040"/>
      <c r="K58" s="1040"/>
      <c r="L58" s="1040"/>
      <c r="M58" s="1041"/>
    </row>
    <row r="59" spans="1:13" ht="15.75" customHeight="1">
      <c r="A59" s="1055" t="s">
        <v>552</v>
      </c>
      <c r="B59" s="135" t="s">
        <v>553</v>
      </c>
      <c r="C59" s="1039" t="s">
        <v>554</v>
      </c>
      <c r="D59" s="1040"/>
      <c r="E59" s="1040"/>
      <c r="F59" s="1040"/>
      <c r="G59" s="1040"/>
      <c r="H59" s="1040"/>
      <c r="I59" s="1040"/>
      <c r="J59" s="1040"/>
      <c r="K59" s="1040"/>
      <c r="L59" s="1040"/>
      <c r="M59" s="1041"/>
    </row>
    <row r="60" spans="1:13" ht="30" customHeight="1">
      <c r="A60" s="1056"/>
      <c r="B60" s="135" t="s">
        <v>555</v>
      </c>
      <c r="C60" s="1039" t="s">
        <v>556</v>
      </c>
      <c r="D60" s="1040"/>
      <c r="E60" s="1040"/>
      <c r="F60" s="1040"/>
      <c r="G60" s="1040"/>
      <c r="H60" s="1040"/>
      <c r="I60" s="1040"/>
      <c r="J60" s="1040"/>
      <c r="K60" s="1040"/>
      <c r="L60" s="1040"/>
      <c r="M60" s="1041"/>
    </row>
    <row r="61" spans="1:13" ht="30" customHeight="1">
      <c r="A61" s="1056"/>
      <c r="B61" s="136" t="s">
        <v>154</v>
      </c>
      <c r="C61" s="1039" t="s">
        <v>547</v>
      </c>
      <c r="D61" s="1040"/>
      <c r="E61" s="1040"/>
      <c r="F61" s="1040"/>
      <c r="G61" s="1040"/>
      <c r="H61" s="1040"/>
      <c r="I61" s="1040"/>
      <c r="J61" s="1040"/>
      <c r="K61" s="1040"/>
      <c r="L61" s="1040"/>
      <c r="M61" s="1041"/>
    </row>
    <row r="62" spans="1:13">
      <c r="A62" s="41" t="s">
        <v>64</v>
      </c>
      <c r="B62" s="137"/>
      <c r="C62" s="1097"/>
      <c r="D62" s="1133"/>
      <c r="E62" s="1133"/>
      <c r="F62" s="1133"/>
      <c r="G62" s="1133"/>
      <c r="H62" s="1133"/>
      <c r="I62" s="1133"/>
      <c r="J62" s="1133"/>
      <c r="K62" s="1133"/>
      <c r="L62" s="1133"/>
      <c r="M62" s="1134"/>
    </row>
  </sheetData>
  <mergeCells count="55">
    <mergeCell ref="C60:M60"/>
    <mergeCell ref="C61:M61"/>
    <mergeCell ref="C62:M62"/>
    <mergeCell ref="A2:A15"/>
    <mergeCell ref="A16:A52"/>
    <mergeCell ref="A53:A58"/>
    <mergeCell ref="A59:A61"/>
    <mergeCell ref="B8:B10"/>
    <mergeCell ref="B14:B15"/>
    <mergeCell ref="B18:B24"/>
    <mergeCell ref="B25:B28"/>
    <mergeCell ref="B32:B34"/>
    <mergeCell ref="B35:B44"/>
    <mergeCell ref="B45:B48"/>
    <mergeCell ref="F46:F47"/>
    <mergeCell ref="G46:J47"/>
    <mergeCell ref="C55:M55"/>
    <mergeCell ref="C56:M56"/>
    <mergeCell ref="C57:M57"/>
    <mergeCell ref="C58:M58"/>
    <mergeCell ref="C59:M59"/>
    <mergeCell ref="C50:M50"/>
    <mergeCell ref="C51:M51"/>
    <mergeCell ref="C52:M52"/>
    <mergeCell ref="C53:M53"/>
    <mergeCell ref="C54:M54"/>
    <mergeCell ref="C17:M17"/>
    <mergeCell ref="F23:M23"/>
    <mergeCell ref="F43:G43"/>
    <mergeCell ref="H43:I43"/>
    <mergeCell ref="C49:M49"/>
    <mergeCell ref="L46:M47"/>
    <mergeCell ref="C13:M13"/>
    <mergeCell ref="C14:D14"/>
    <mergeCell ref="F14:M14"/>
    <mergeCell ref="C15:M15"/>
    <mergeCell ref="C16:M16"/>
    <mergeCell ref="C10:D10"/>
    <mergeCell ref="F10:G10"/>
    <mergeCell ref="I10:J10"/>
    <mergeCell ref="C11:M11"/>
    <mergeCell ref="C12:M12"/>
    <mergeCell ref="C5:M5"/>
    <mergeCell ref="C6:M6"/>
    <mergeCell ref="C7:D7"/>
    <mergeCell ref="I7:M7"/>
    <mergeCell ref="C9:D9"/>
    <mergeCell ref="F9:G9"/>
    <mergeCell ref="I9:M9"/>
    <mergeCell ref="K1:M1"/>
    <mergeCell ref="C2:M2"/>
    <mergeCell ref="C3:M3"/>
    <mergeCell ref="C4:E4"/>
    <mergeCell ref="F4:G4"/>
    <mergeCell ref="H4:J4"/>
  </mergeCells>
  <dataValidations count="6">
    <dataValidation allowBlank="1" showInputMessage="1" showErrorMessage="1" prompt="Incluir una ficha por cada indicador, ya sea de producto o de resultado" sqref="B1" xr:uid="{00000000-0002-0000-1D00-000000000000}"/>
    <dataValidation allowBlank="1" showInputMessage="1" showErrorMessage="1" prompt="Seleccione de la lista desplegable" sqref="B4 B7 H7" xr:uid="{00000000-0002-0000-1D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D00-000002000000}"/>
    <dataValidation allowBlank="1" showInputMessage="1" showErrorMessage="1" prompt="Identifique la meta ODS a que le apunta el indicador de producto. Seleccione de la lista desplegable." sqref="E14" xr:uid="{00000000-0002-0000-1D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D00-000004000000}"/>
    <dataValidation allowBlank="1" showInputMessage="1" showErrorMessage="1" prompt="Identifique el ODS a que le apunta el indicador de producto. Seleccione de la lista desplegable._x000a_" sqref="B14:B15" xr:uid="{00000000-0002-0000-1D00-000005000000}"/>
  </dataValidations>
  <hyperlinks>
    <hyperlink ref="C57" r:id="rId1" xr:uid="{00000000-0004-0000-1D00-000000000000}"/>
  </hyperlink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62"/>
  <sheetViews>
    <sheetView workbookViewId="0">
      <selection activeCell="C4" sqref="C4:E4"/>
    </sheetView>
  </sheetViews>
  <sheetFormatPr baseColWidth="10" defaultColWidth="11.42578125" defaultRowHeight="15.75"/>
  <cols>
    <col min="1" max="1" width="25.140625" style="56" customWidth="1"/>
    <col min="2" max="2" width="39.140625" style="57" customWidth="1"/>
    <col min="3" max="16384" width="11.42578125" style="56"/>
  </cols>
  <sheetData>
    <row r="1" spans="1:13">
      <c r="A1" s="58"/>
      <c r="B1" s="4" t="s">
        <v>775</v>
      </c>
      <c r="C1" s="5"/>
      <c r="D1" s="5"/>
      <c r="E1" s="5"/>
      <c r="F1" s="5"/>
      <c r="G1" s="5"/>
      <c r="H1" s="5"/>
      <c r="I1" s="5"/>
      <c r="J1" s="5"/>
      <c r="K1" s="5"/>
      <c r="L1" s="5"/>
      <c r="M1" s="43"/>
    </row>
    <row r="2" spans="1:13" ht="65.25" customHeight="1">
      <c r="A2" s="1049" t="s">
        <v>470</v>
      </c>
      <c r="B2" s="59" t="s">
        <v>471</v>
      </c>
      <c r="C2" s="1008" t="str">
        <f>+'Plan de Acción'!Z44</f>
        <v>Porcentaje de avance en la elaboración del estudio para la conformación de una unidad de Planificación y Gerencia del Portafolio de Programas y Proyectos de Territorio Inteligente  (PMO Smart City - Delivery Unit)</v>
      </c>
      <c r="D2" s="1009"/>
      <c r="E2" s="1009"/>
      <c r="F2" s="1009"/>
      <c r="G2" s="1009"/>
      <c r="H2" s="1009"/>
      <c r="I2" s="1009"/>
      <c r="J2" s="1009"/>
      <c r="K2" s="1009"/>
      <c r="L2" s="1009"/>
      <c r="M2" s="1010"/>
    </row>
    <row r="3" spans="1:13" ht="63.75" customHeight="1">
      <c r="A3" s="1050"/>
      <c r="B3" s="60" t="s">
        <v>600</v>
      </c>
      <c r="C3" s="1039" t="s">
        <v>776</v>
      </c>
      <c r="D3" s="1040"/>
      <c r="E3" s="1040"/>
      <c r="F3" s="1040"/>
      <c r="G3" s="1040"/>
      <c r="H3" s="1040"/>
      <c r="I3" s="1040"/>
      <c r="J3" s="1040"/>
      <c r="K3" s="1040"/>
      <c r="L3" s="1040"/>
      <c r="M3" s="1041"/>
    </row>
    <row r="4" spans="1:13" ht="33.75" customHeight="1">
      <c r="A4" s="1050"/>
      <c r="B4" s="61" t="s">
        <v>150</v>
      </c>
      <c r="C4" s="1166" t="s">
        <v>191</v>
      </c>
      <c r="D4" s="1167"/>
      <c r="E4" s="1168"/>
      <c r="F4" s="1144" t="s">
        <v>151</v>
      </c>
      <c r="G4" s="1145"/>
      <c r="H4" s="1067">
        <f>'Plan de Acción'!AH44</f>
        <v>469</v>
      </c>
      <c r="I4" s="1069"/>
      <c r="J4" s="1152"/>
      <c r="K4" s="44"/>
      <c r="L4" s="44"/>
      <c r="M4" s="139"/>
    </row>
    <row r="5" spans="1:13" ht="41.25" customHeight="1">
      <c r="A5" s="1050"/>
      <c r="B5" s="61" t="s">
        <v>475</v>
      </c>
      <c r="C5" s="1067" t="s">
        <v>476</v>
      </c>
      <c r="D5" s="1069"/>
      <c r="E5" s="1069"/>
      <c r="F5" s="1069"/>
      <c r="G5" s="1069"/>
      <c r="H5" s="1069"/>
      <c r="I5" s="1069"/>
      <c r="J5" s="1069"/>
      <c r="K5" s="1069"/>
      <c r="L5" s="1069"/>
      <c r="M5" s="1070"/>
    </row>
    <row r="6" spans="1:13">
      <c r="A6" s="1050"/>
      <c r="B6" s="61" t="s">
        <v>477</v>
      </c>
      <c r="C6" s="1017" t="s">
        <v>478</v>
      </c>
      <c r="D6" s="1018"/>
      <c r="E6" s="1018"/>
      <c r="F6" s="1018"/>
      <c r="G6" s="1018"/>
      <c r="H6" s="1018"/>
      <c r="I6" s="1018"/>
      <c r="J6" s="1018"/>
      <c r="K6" s="1018"/>
      <c r="L6" s="1018"/>
      <c r="M6" s="1019"/>
    </row>
    <row r="7" spans="1:13" ht="17.100000000000001" customHeight="1">
      <c r="A7" s="1050"/>
      <c r="B7" s="60" t="s">
        <v>479</v>
      </c>
      <c r="C7" s="1020" t="str">
        <f>+'Plan de Acción'!CM26</f>
        <v>Gestión Pública</v>
      </c>
      <c r="D7" s="1021"/>
      <c r="E7" s="63"/>
      <c r="F7" s="63"/>
      <c r="G7" s="64"/>
      <c r="H7" s="65" t="s">
        <v>154</v>
      </c>
      <c r="I7" s="1334" t="s">
        <v>480</v>
      </c>
      <c r="J7" s="1335"/>
      <c r="K7" s="1335"/>
      <c r="L7" s="1335"/>
      <c r="M7" s="1335"/>
    </row>
    <row r="8" spans="1:13">
      <c r="A8" s="1050"/>
      <c r="B8" s="1135" t="s">
        <v>481</v>
      </c>
      <c r="C8" s="66"/>
      <c r="D8" s="67"/>
      <c r="E8" s="67"/>
      <c r="F8" s="67"/>
      <c r="G8" s="67"/>
      <c r="H8" s="67"/>
      <c r="I8" s="67"/>
      <c r="J8" s="67"/>
      <c r="K8" s="67"/>
      <c r="L8" s="140"/>
      <c r="M8" s="141"/>
    </row>
    <row r="9" spans="1:13" ht="35.25" customHeight="1">
      <c r="A9" s="1050"/>
      <c r="B9" s="1136"/>
      <c r="C9" s="1025"/>
      <c r="D9" s="1026"/>
      <c r="E9" s="69"/>
      <c r="F9" s="1303"/>
      <c r="G9" s="1303"/>
      <c r="H9" s="69"/>
      <c r="I9" s="1026"/>
      <c r="J9" s="1026"/>
      <c r="K9" s="69"/>
      <c r="L9" s="94"/>
      <c r="M9" s="142"/>
    </row>
    <row r="10" spans="1:13">
      <c r="A10" s="1050"/>
      <c r="B10" s="1137"/>
      <c r="C10" s="1025" t="s">
        <v>482</v>
      </c>
      <c r="D10" s="1026"/>
      <c r="E10" s="68"/>
      <c r="F10" s="1026" t="s">
        <v>482</v>
      </c>
      <c r="G10" s="1026"/>
      <c r="H10" s="68"/>
      <c r="I10" s="1026" t="s">
        <v>482</v>
      </c>
      <c r="J10" s="1026"/>
      <c r="K10" s="68"/>
      <c r="L10" s="131"/>
      <c r="M10" s="143"/>
    </row>
    <row r="11" spans="1:13" ht="47.25" customHeight="1">
      <c r="A11" s="1050"/>
      <c r="B11" s="60" t="s">
        <v>483</v>
      </c>
      <c r="C11" s="1095" t="s">
        <v>777</v>
      </c>
      <c r="D11" s="1031"/>
      <c r="E11" s="1031"/>
      <c r="F11" s="1031"/>
      <c r="G11" s="1031"/>
      <c r="H11" s="1031"/>
      <c r="I11" s="1031"/>
      <c r="J11" s="1031"/>
      <c r="K11" s="1031"/>
      <c r="L11" s="1031"/>
      <c r="M11" s="1096"/>
    </row>
    <row r="12" spans="1:13" ht="136.5" customHeight="1">
      <c r="A12" s="1050"/>
      <c r="B12" s="60" t="s">
        <v>603</v>
      </c>
      <c r="C12" s="1036" t="s">
        <v>778</v>
      </c>
      <c r="D12" s="1037"/>
      <c r="E12" s="1037"/>
      <c r="F12" s="1037"/>
      <c r="G12" s="1037"/>
      <c r="H12" s="1037"/>
      <c r="I12" s="1037"/>
      <c r="J12" s="1037"/>
      <c r="K12" s="1037"/>
      <c r="L12" s="1037"/>
      <c r="M12" s="1038"/>
    </row>
    <row r="13" spans="1:13" ht="33.950000000000003" customHeight="1">
      <c r="A13" s="1050"/>
      <c r="B13" s="60" t="s">
        <v>605</v>
      </c>
      <c r="C13" s="1036" t="s">
        <v>758</v>
      </c>
      <c r="D13" s="1037"/>
      <c r="E13" s="1037"/>
      <c r="F13" s="1037"/>
      <c r="G13" s="1037"/>
      <c r="H13" s="1037"/>
      <c r="I13" s="1037"/>
      <c r="J13" s="1037"/>
      <c r="K13" s="1037"/>
      <c r="L13" s="1037"/>
      <c r="M13" s="1038"/>
    </row>
    <row r="14" spans="1:13" ht="36.75" customHeight="1">
      <c r="A14" s="1050"/>
      <c r="B14" s="1135" t="s">
        <v>607</v>
      </c>
      <c r="C14" s="1095" t="str">
        <f>+'Plan de Acción'!AC44</f>
        <v>Paz justicia e instituciones sólidas</v>
      </c>
      <c r="D14" s="1031"/>
      <c r="E14" s="73" t="s">
        <v>608</v>
      </c>
      <c r="F14" s="1036" t="str">
        <f>+'Plan de Acción'!AD44</f>
        <v>Creación de instituciones eficaces y transparentes</v>
      </c>
      <c r="G14" s="1037"/>
      <c r="H14" s="1037"/>
      <c r="I14" s="1037"/>
      <c r="J14" s="1037"/>
      <c r="K14" s="1037"/>
      <c r="L14" s="1037"/>
      <c r="M14" s="1038"/>
    </row>
    <row r="15" spans="1:13">
      <c r="A15" s="1050"/>
      <c r="B15" s="1136"/>
      <c r="C15" s="1095"/>
      <c r="D15" s="1031"/>
      <c r="E15" s="1031"/>
      <c r="F15" s="1031"/>
      <c r="G15" s="1031"/>
      <c r="H15" s="1031"/>
      <c r="I15" s="1031"/>
      <c r="J15" s="1031"/>
      <c r="K15" s="1031"/>
      <c r="L15" s="1031"/>
      <c r="M15" s="1096"/>
    </row>
    <row r="16" spans="1:13">
      <c r="A16" s="1052" t="s">
        <v>48</v>
      </c>
      <c r="B16" s="75" t="s">
        <v>138</v>
      </c>
      <c r="C16" s="1364" t="s">
        <v>226</v>
      </c>
      <c r="D16" s="1365"/>
      <c r="E16" s="1365"/>
      <c r="F16" s="1365"/>
      <c r="G16" s="1365"/>
      <c r="H16" s="1365"/>
      <c r="I16" s="1365"/>
      <c r="J16" s="1365"/>
      <c r="K16" s="1365"/>
      <c r="L16" s="1365"/>
      <c r="M16" s="1366"/>
    </row>
    <row r="17" spans="1:13" ht="72.75" customHeight="1">
      <c r="A17" s="1053"/>
      <c r="B17" s="75" t="s">
        <v>609</v>
      </c>
      <c r="C17" s="1036" t="str">
        <f>+'Plan de Acción'!AA44</f>
        <v>Porcentaje de avance en la elaboración del estudio para la conformación de una unidad de Planificación y Gerencia del Portafolio de Programas y Proyectos de Territorio Inteligente  (PMO Smart City - Delivery Unit)</v>
      </c>
      <c r="D17" s="1037"/>
      <c r="E17" s="1037"/>
      <c r="F17" s="1037"/>
      <c r="G17" s="1037"/>
      <c r="H17" s="1037"/>
      <c r="I17" s="1037"/>
      <c r="J17" s="1037"/>
      <c r="K17" s="1037"/>
      <c r="L17" s="1037"/>
      <c r="M17" s="1038"/>
    </row>
    <row r="18" spans="1:13" ht="8.25" customHeight="1">
      <c r="A18" s="1053"/>
      <c r="B18" s="1058" t="s">
        <v>486</v>
      </c>
      <c r="C18" s="76"/>
      <c r="D18" s="77"/>
      <c r="E18" s="77"/>
      <c r="F18" s="77"/>
      <c r="G18" s="77"/>
      <c r="H18" s="77"/>
      <c r="I18" s="77"/>
      <c r="J18" s="77"/>
      <c r="K18" s="77"/>
      <c r="L18" s="77"/>
      <c r="M18" s="146"/>
    </row>
    <row r="19" spans="1:13" ht="9" customHeight="1">
      <c r="A19" s="1053"/>
      <c r="B19" s="1059"/>
      <c r="C19" s="78"/>
      <c r="D19" s="79"/>
      <c r="E19" s="80"/>
      <c r="F19" s="79"/>
      <c r="G19" s="80"/>
      <c r="H19" s="79"/>
      <c r="I19" s="80"/>
      <c r="J19" s="79"/>
      <c r="K19" s="80"/>
      <c r="L19" s="80"/>
      <c r="M19" s="147"/>
    </row>
    <row r="20" spans="1:13">
      <c r="A20" s="1053"/>
      <c r="B20" s="1059"/>
      <c r="C20" s="81" t="s">
        <v>487</v>
      </c>
      <c r="D20" s="82"/>
      <c r="E20" s="83" t="s">
        <v>488</v>
      </c>
      <c r="F20" s="82"/>
      <c r="G20" s="83" t="s">
        <v>489</v>
      </c>
      <c r="H20" s="82"/>
      <c r="I20" s="83" t="s">
        <v>490</v>
      </c>
      <c r="J20" s="148"/>
      <c r="K20" s="83"/>
      <c r="L20" s="83"/>
      <c r="M20" s="149"/>
    </row>
    <row r="21" spans="1:13">
      <c r="A21" s="1053"/>
      <c r="B21" s="1059"/>
      <c r="C21" s="81" t="s">
        <v>491</v>
      </c>
      <c r="D21" s="84"/>
      <c r="E21" s="83" t="s">
        <v>492</v>
      </c>
      <c r="F21" s="85"/>
      <c r="G21" s="83" t="s">
        <v>493</v>
      </c>
      <c r="H21" s="85"/>
      <c r="I21" s="83"/>
      <c r="J21" s="86"/>
      <c r="K21" s="83"/>
      <c r="L21" s="83"/>
      <c r="M21" s="149"/>
    </row>
    <row r="22" spans="1:13">
      <c r="A22" s="1053"/>
      <c r="B22" s="1059"/>
      <c r="C22" s="81" t="s">
        <v>494</v>
      </c>
      <c r="D22" s="84"/>
      <c r="E22" s="83" t="s">
        <v>495</v>
      </c>
      <c r="F22" s="84"/>
      <c r="G22" s="83"/>
      <c r="H22" s="86"/>
      <c r="I22" s="83"/>
      <c r="J22" s="86"/>
      <c r="K22" s="83"/>
      <c r="L22" s="83"/>
      <c r="M22" s="149"/>
    </row>
    <row r="23" spans="1:13" ht="33" customHeight="1">
      <c r="A23" s="1053"/>
      <c r="B23" s="1059"/>
      <c r="C23" s="81" t="s">
        <v>496</v>
      </c>
      <c r="D23" s="85" t="s">
        <v>497</v>
      </c>
      <c r="E23" s="83" t="s">
        <v>498</v>
      </c>
      <c r="F23" s="1367" t="s">
        <v>779</v>
      </c>
      <c r="G23" s="1367"/>
      <c r="H23" s="1367"/>
      <c r="I23" s="1367"/>
      <c r="J23" s="1367"/>
      <c r="K23" s="1367"/>
      <c r="L23" s="1367"/>
      <c r="M23" s="1368"/>
    </row>
    <row r="24" spans="1:13" ht="9.75" customHeight="1">
      <c r="A24" s="1053"/>
      <c r="B24" s="1060"/>
      <c r="C24" s="88"/>
      <c r="D24" s="89"/>
      <c r="E24" s="89"/>
      <c r="F24" s="89"/>
      <c r="G24" s="89"/>
      <c r="H24" s="89"/>
      <c r="I24" s="89"/>
      <c r="J24" s="89"/>
      <c r="K24" s="89"/>
      <c r="L24" s="89"/>
      <c r="M24" s="150"/>
    </row>
    <row r="25" spans="1:13">
      <c r="A25" s="1053"/>
      <c r="B25" s="1058" t="s">
        <v>500</v>
      </c>
      <c r="C25" s="90"/>
      <c r="D25" s="91"/>
      <c r="E25" s="91"/>
      <c r="F25" s="91"/>
      <c r="G25" s="91"/>
      <c r="H25" s="91"/>
      <c r="I25" s="91"/>
      <c r="J25" s="91"/>
      <c r="K25" s="91"/>
      <c r="L25" s="140"/>
      <c r="M25" s="141"/>
    </row>
    <row r="26" spans="1:13">
      <c r="A26" s="1053"/>
      <c r="B26" s="1059"/>
      <c r="C26" s="81" t="s">
        <v>501</v>
      </c>
      <c r="D26" s="85"/>
      <c r="E26" s="92"/>
      <c r="F26" s="83" t="s">
        <v>502</v>
      </c>
      <c r="G26" s="84"/>
      <c r="H26" s="92"/>
      <c r="I26" s="83" t="s">
        <v>503</v>
      </c>
      <c r="J26" s="84" t="s">
        <v>497</v>
      </c>
      <c r="K26" s="92"/>
      <c r="L26" s="94"/>
      <c r="M26" s="142"/>
    </row>
    <row r="27" spans="1:13">
      <c r="A27" s="1053"/>
      <c r="B27" s="1059"/>
      <c r="C27" s="81" t="s">
        <v>504</v>
      </c>
      <c r="D27" s="93"/>
      <c r="E27" s="94"/>
      <c r="F27" s="83" t="s">
        <v>505</v>
      </c>
      <c r="G27" s="85"/>
      <c r="H27" s="94"/>
      <c r="I27" s="151"/>
      <c r="J27" s="94"/>
      <c r="K27" s="69"/>
      <c r="L27" s="94"/>
      <c r="M27" s="142"/>
    </row>
    <row r="28" spans="1:13">
      <c r="A28" s="1053"/>
      <c r="B28" s="1060"/>
      <c r="C28" s="95"/>
      <c r="D28" s="96"/>
      <c r="E28" s="96"/>
      <c r="F28" s="96"/>
      <c r="G28" s="96"/>
      <c r="H28" s="96"/>
      <c r="I28" s="96"/>
      <c r="J28" s="96"/>
      <c r="K28" s="96"/>
      <c r="L28" s="131"/>
      <c r="M28" s="143"/>
    </row>
    <row r="29" spans="1:13">
      <c r="A29" s="1053"/>
      <c r="B29" s="97" t="s">
        <v>506</v>
      </c>
      <c r="C29" s="98"/>
      <c r="D29" s="99"/>
      <c r="E29" s="99"/>
      <c r="F29" s="99"/>
      <c r="G29" s="99"/>
      <c r="H29" s="99"/>
      <c r="I29" s="99"/>
      <c r="J29" s="99"/>
      <c r="K29" s="99"/>
      <c r="L29" s="99"/>
      <c r="M29" s="152"/>
    </row>
    <row r="30" spans="1:13">
      <c r="A30" s="1053"/>
      <c r="B30" s="97"/>
      <c r="C30" s="100" t="s">
        <v>507</v>
      </c>
      <c r="D30" s="101">
        <v>0</v>
      </c>
      <c r="E30" s="92"/>
      <c r="F30" s="102" t="s">
        <v>508</v>
      </c>
      <c r="G30" s="85">
        <v>2021</v>
      </c>
      <c r="H30" s="92"/>
      <c r="I30" s="102" t="s">
        <v>509</v>
      </c>
      <c r="J30" s="153"/>
      <c r="K30" s="72"/>
      <c r="L30" s="154"/>
      <c r="M30" s="155"/>
    </row>
    <row r="31" spans="1:13">
      <c r="A31" s="1053"/>
      <c r="B31" s="61"/>
      <c r="C31" s="88"/>
      <c r="D31" s="89"/>
      <c r="E31" s="89"/>
      <c r="F31" s="89"/>
      <c r="G31" s="89"/>
      <c r="H31" s="89"/>
      <c r="I31" s="89"/>
      <c r="J31" s="89"/>
      <c r="K31" s="89"/>
      <c r="L31" s="89"/>
      <c r="M31" s="150"/>
    </row>
    <row r="32" spans="1:13">
      <c r="A32" s="1053"/>
      <c r="B32" s="1058" t="s">
        <v>511</v>
      </c>
      <c r="C32" s="103"/>
      <c r="D32" s="104"/>
      <c r="E32" s="104"/>
      <c r="F32" s="104"/>
      <c r="G32" s="104"/>
      <c r="H32" s="104"/>
      <c r="I32" s="104"/>
      <c r="J32" s="104"/>
      <c r="K32" s="104"/>
      <c r="L32" s="140"/>
      <c r="M32" s="141"/>
    </row>
    <row r="33" spans="1:13">
      <c r="A33" s="1053"/>
      <c r="B33" s="1059"/>
      <c r="C33" s="105" t="s">
        <v>512</v>
      </c>
      <c r="D33" s="106">
        <v>2023</v>
      </c>
      <c r="E33" s="107"/>
      <c r="F33" s="92" t="s">
        <v>513</v>
      </c>
      <c r="G33" s="590">
        <v>2024</v>
      </c>
      <c r="H33" s="107"/>
      <c r="I33" s="102"/>
      <c r="J33" s="107"/>
      <c r="K33" s="107"/>
      <c r="L33" s="94"/>
      <c r="M33" s="142"/>
    </row>
    <row r="34" spans="1:13">
      <c r="A34" s="1053"/>
      <c r="B34" s="1060"/>
      <c r="C34" s="88"/>
      <c r="D34" s="109"/>
      <c r="E34" s="110"/>
      <c r="F34" s="89"/>
      <c r="G34" s="110"/>
      <c r="H34" s="110"/>
      <c r="I34" s="156"/>
      <c r="J34" s="110"/>
      <c r="K34" s="110"/>
      <c r="L34" s="131"/>
      <c r="M34" s="143"/>
    </row>
    <row r="35" spans="1:13">
      <c r="A35" s="1053"/>
      <c r="B35" s="1058" t="s">
        <v>514</v>
      </c>
      <c r="C35" s="111"/>
      <c r="D35" s="112"/>
      <c r="E35" s="112"/>
      <c r="F35" s="112"/>
      <c r="G35" s="112"/>
      <c r="H35" s="112"/>
      <c r="I35" s="112"/>
      <c r="J35" s="112"/>
      <c r="K35" s="112"/>
      <c r="L35" s="112"/>
      <c r="M35" s="157"/>
    </row>
    <row r="36" spans="1:13">
      <c r="A36" s="1053"/>
      <c r="B36" s="1059"/>
      <c r="C36" s="113"/>
      <c r="D36" s="114" t="s">
        <v>515</v>
      </c>
      <c r="E36" s="114"/>
      <c r="F36" s="114" t="s">
        <v>516</v>
      </c>
      <c r="G36" s="114"/>
      <c r="H36" s="115" t="s">
        <v>517</v>
      </c>
      <c r="I36" s="115"/>
      <c r="J36" s="115" t="s">
        <v>518</v>
      </c>
      <c r="K36" s="114"/>
      <c r="L36" s="114" t="s">
        <v>519</v>
      </c>
      <c r="M36" s="158"/>
    </row>
    <row r="37" spans="1:13">
      <c r="A37" s="1053"/>
      <c r="B37" s="1059"/>
      <c r="C37" s="113"/>
      <c r="D37" s="118">
        <f>+'Plan de Acción'!AM44</f>
        <v>0.5</v>
      </c>
      <c r="E37" s="117"/>
      <c r="F37" s="118">
        <f>+'Plan de Acción'!AN44</f>
        <v>0.5</v>
      </c>
      <c r="G37" s="117"/>
      <c r="H37" s="118"/>
      <c r="I37" s="117"/>
      <c r="J37" s="118"/>
      <c r="K37" s="117"/>
      <c r="L37" s="118"/>
      <c r="M37" s="159"/>
    </row>
    <row r="38" spans="1:13">
      <c r="A38" s="1053"/>
      <c r="B38" s="1059"/>
      <c r="C38" s="113"/>
      <c r="D38" s="114" t="s">
        <v>520</v>
      </c>
      <c r="E38" s="114"/>
      <c r="F38" s="114" t="s">
        <v>521</v>
      </c>
      <c r="G38" s="114"/>
      <c r="H38" s="115" t="s">
        <v>522</v>
      </c>
      <c r="I38" s="115"/>
      <c r="J38" s="115" t="s">
        <v>523</v>
      </c>
      <c r="K38" s="114"/>
      <c r="L38" s="114" t="s">
        <v>524</v>
      </c>
      <c r="M38" s="147"/>
    </row>
    <row r="39" spans="1:13">
      <c r="A39" s="1053"/>
      <c r="B39" s="1059"/>
      <c r="C39" s="113"/>
      <c r="D39" s="118"/>
      <c r="E39" s="117"/>
      <c r="F39" s="118"/>
      <c r="G39" s="117"/>
      <c r="H39" s="118"/>
      <c r="I39" s="117"/>
      <c r="J39" s="118"/>
      <c r="K39" s="117"/>
      <c r="L39" s="118"/>
      <c r="M39" s="159"/>
    </row>
    <row r="40" spans="1:13">
      <c r="A40" s="1053"/>
      <c r="B40" s="1059"/>
      <c r="C40" s="113"/>
      <c r="D40" s="114" t="s">
        <v>525</v>
      </c>
      <c r="E40" s="114"/>
      <c r="F40" s="114" t="s">
        <v>526</v>
      </c>
      <c r="G40" s="114"/>
      <c r="H40" s="115" t="s">
        <v>527</v>
      </c>
      <c r="I40" s="115"/>
      <c r="J40" s="115" t="s">
        <v>528</v>
      </c>
      <c r="K40" s="114"/>
      <c r="L40" s="114" t="s">
        <v>529</v>
      </c>
      <c r="M40" s="147"/>
    </row>
    <row r="41" spans="1:13">
      <c r="A41" s="1053"/>
      <c r="B41" s="1059"/>
      <c r="C41" s="113"/>
      <c r="D41" s="118"/>
      <c r="E41" s="117"/>
      <c r="F41" s="118"/>
      <c r="G41" s="117"/>
      <c r="H41" s="118"/>
      <c r="I41" s="117"/>
      <c r="J41" s="118"/>
      <c r="K41" s="117"/>
      <c r="L41" s="118"/>
      <c r="M41" s="159"/>
    </row>
    <row r="42" spans="1:13">
      <c r="A42" s="1053"/>
      <c r="B42" s="1059"/>
      <c r="C42" s="113"/>
      <c r="D42" s="119" t="s">
        <v>529</v>
      </c>
      <c r="E42" s="120"/>
      <c r="F42" s="119" t="s">
        <v>530</v>
      </c>
      <c r="G42" s="120"/>
      <c r="H42" s="121"/>
      <c r="I42" s="160"/>
      <c r="J42" s="121"/>
      <c r="K42" s="160"/>
      <c r="L42" s="121"/>
      <c r="M42" s="161"/>
    </row>
    <row r="43" spans="1:13">
      <c r="A43" s="1053"/>
      <c r="B43" s="1059"/>
      <c r="C43" s="113"/>
      <c r="D43" s="118"/>
      <c r="E43" s="117"/>
      <c r="F43" s="1124">
        <f>+'Plan de Acción'!AW44</f>
        <v>1</v>
      </c>
      <c r="G43" s="1125"/>
      <c r="H43" s="1126"/>
      <c r="I43" s="1126"/>
      <c r="J43" s="123"/>
      <c r="K43" s="114"/>
      <c r="L43" s="123"/>
      <c r="M43" s="162"/>
    </row>
    <row r="44" spans="1:13">
      <c r="A44" s="1053"/>
      <c r="B44" s="1059"/>
      <c r="C44" s="124"/>
      <c r="D44" s="119"/>
      <c r="E44" s="120"/>
      <c r="F44" s="119"/>
      <c r="G44" s="120"/>
      <c r="H44" s="125"/>
      <c r="I44" s="163"/>
      <c r="J44" s="125"/>
      <c r="K44" s="163"/>
      <c r="L44" s="125"/>
      <c r="M44" s="164"/>
    </row>
    <row r="45" spans="1:13" ht="18" customHeight="1">
      <c r="A45" s="1053"/>
      <c r="B45" s="1058" t="s">
        <v>531</v>
      </c>
      <c r="C45" s="90"/>
      <c r="D45" s="91"/>
      <c r="E45" s="91"/>
      <c r="F45" s="91"/>
      <c r="G45" s="91"/>
      <c r="H45" s="91"/>
      <c r="I45" s="91"/>
      <c r="J45" s="91"/>
      <c r="K45" s="91"/>
      <c r="L45" s="94"/>
      <c r="M45" s="142"/>
    </row>
    <row r="46" spans="1:13">
      <c r="A46" s="1053"/>
      <c r="B46" s="1059"/>
      <c r="C46" s="126"/>
      <c r="D46" s="127" t="s">
        <v>532</v>
      </c>
      <c r="E46" s="128" t="s">
        <v>533</v>
      </c>
      <c r="F46" s="1061" t="s">
        <v>534</v>
      </c>
      <c r="G46" s="1062"/>
      <c r="H46" s="1062"/>
      <c r="I46" s="1062"/>
      <c r="J46" s="1062"/>
      <c r="K46" s="165" t="s">
        <v>498</v>
      </c>
      <c r="L46" s="1063"/>
      <c r="M46" s="1064"/>
    </row>
    <row r="47" spans="1:13">
      <c r="A47" s="1053"/>
      <c r="B47" s="1059"/>
      <c r="C47" s="126"/>
      <c r="D47" s="129"/>
      <c r="E47" s="84" t="s">
        <v>497</v>
      </c>
      <c r="F47" s="1061"/>
      <c r="G47" s="1062"/>
      <c r="H47" s="1062"/>
      <c r="I47" s="1062"/>
      <c r="J47" s="1062"/>
      <c r="K47" s="94"/>
      <c r="L47" s="1065"/>
      <c r="M47" s="1066"/>
    </row>
    <row r="48" spans="1:13">
      <c r="A48" s="1053"/>
      <c r="B48" s="1060"/>
      <c r="C48" s="130"/>
      <c r="D48" s="131"/>
      <c r="E48" s="131"/>
      <c r="F48" s="131"/>
      <c r="G48" s="131"/>
      <c r="H48" s="131"/>
      <c r="I48" s="131"/>
      <c r="J48" s="131"/>
      <c r="K48" s="131"/>
      <c r="L48" s="94"/>
      <c r="M48" s="142"/>
    </row>
    <row r="49" spans="1:13" ht="98.25" customHeight="1">
      <c r="A49" s="1053"/>
      <c r="B49" s="60" t="s">
        <v>536</v>
      </c>
      <c r="C49" s="1036" t="s">
        <v>780</v>
      </c>
      <c r="D49" s="1037"/>
      <c r="E49" s="1037"/>
      <c r="F49" s="1037"/>
      <c r="G49" s="1037"/>
      <c r="H49" s="1037"/>
      <c r="I49" s="1037"/>
      <c r="J49" s="1037"/>
      <c r="K49" s="1037"/>
      <c r="L49" s="1037"/>
      <c r="M49" s="1038"/>
    </row>
    <row r="50" spans="1:13">
      <c r="A50" s="1053"/>
      <c r="B50" s="75" t="s">
        <v>538</v>
      </c>
      <c r="C50" s="1095" t="s">
        <v>549</v>
      </c>
      <c r="D50" s="1031"/>
      <c r="E50" s="1031"/>
      <c r="F50" s="1031"/>
      <c r="G50" s="1031"/>
      <c r="H50" s="1031"/>
      <c r="I50" s="1031"/>
      <c r="J50" s="1031"/>
      <c r="K50" s="1031"/>
      <c r="L50" s="1031"/>
      <c r="M50" s="1096"/>
    </row>
    <row r="51" spans="1:13">
      <c r="A51" s="1053"/>
      <c r="B51" s="75" t="s">
        <v>540</v>
      </c>
      <c r="C51" s="70">
        <v>60</v>
      </c>
      <c r="D51" s="71"/>
      <c r="E51" s="71"/>
      <c r="F51" s="71"/>
      <c r="G51" s="71"/>
      <c r="H51" s="71"/>
      <c r="I51" s="71"/>
      <c r="J51" s="71"/>
      <c r="K51" s="71"/>
      <c r="L51" s="71"/>
      <c r="M51" s="144"/>
    </row>
    <row r="52" spans="1:13">
      <c r="A52" s="1053"/>
      <c r="B52" s="75" t="s">
        <v>541</v>
      </c>
      <c r="C52" s="70">
        <v>2025</v>
      </c>
      <c r="D52" s="71"/>
      <c r="E52" s="71"/>
      <c r="F52" s="71"/>
      <c r="G52" s="71"/>
      <c r="H52" s="71"/>
      <c r="I52" s="71"/>
      <c r="J52" s="71"/>
      <c r="K52" s="71"/>
      <c r="L52" s="71"/>
      <c r="M52" s="144"/>
    </row>
    <row r="53" spans="1:13" ht="15.75" customHeight="1">
      <c r="A53" s="1055" t="s">
        <v>60</v>
      </c>
      <c r="B53" s="132" t="s">
        <v>542</v>
      </c>
      <c r="C53" s="1039" t="s">
        <v>543</v>
      </c>
      <c r="D53" s="1040"/>
      <c r="E53" s="1040"/>
      <c r="F53" s="1040"/>
      <c r="G53" s="1040"/>
      <c r="H53" s="1040"/>
      <c r="I53" s="1040"/>
      <c r="J53" s="1040"/>
      <c r="K53" s="1040"/>
      <c r="L53" s="1040"/>
      <c r="M53" s="1041"/>
    </row>
    <row r="54" spans="1:13" ht="15.6" customHeight="1">
      <c r="A54" s="1056"/>
      <c r="B54" s="132" t="s">
        <v>544</v>
      </c>
      <c r="C54" s="1039" t="s">
        <v>545</v>
      </c>
      <c r="D54" s="1040"/>
      <c r="E54" s="1040"/>
      <c r="F54" s="1040"/>
      <c r="G54" s="1040"/>
      <c r="H54" s="1040"/>
      <c r="I54" s="1040"/>
      <c r="J54" s="1040"/>
      <c r="K54" s="1040"/>
      <c r="L54" s="1040"/>
      <c r="M54" s="1041"/>
    </row>
    <row r="55" spans="1:13" ht="15.6" customHeight="1">
      <c r="A55" s="1056"/>
      <c r="B55" s="132" t="s">
        <v>546</v>
      </c>
      <c r="C55" s="1157" t="s">
        <v>547</v>
      </c>
      <c r="D55" s="1158"/>
      <c r="E55" s="1158"/>
      <c r="F55" s="1158"/>
      <c r="G55" s="1158"/>
      <c r="H55" s="1158"/>
      <c r="I55" s="1158"/>
      <c r="J55" s="1158"/>
      <c r="K55" s="1158"/>
      <c r="L55" s="1158"/>
      <c r="M55" s="1159"/>
    </row>
    <row r="56" spans="1:13" ht="15.75" customHeight="1">
      <c r="A56" s="1056"/>
      <c r="B56" s="134" t="s">
        <v>548</v>
      </c>
      <c r="C56" s="1157" t="s">
        <v>549</v>
      </c>
      <c r="D56" s="1158"/>
      <c r="E56" s="1158"/>
      <c r="F56" s="1158"/>
      <c r="G56" s="1158"/>
      <c r="H56" s="1158"/>
      <c r="I56" s="1158"/>
      <c r="J56" s="1158"/>
      <c r="K56" s="1158"/>
      <c r="L56" s="1158"/>
      <c r="M56" s="1159"/>
    </row>
    <row r="57" spans="1:13" ht="15.75" customHeight="1">
      <c r="A57" s="1056"/>
      <c r="B57" s="132" t="s">
        <v>550</v>
      </c>
      <c r="C57" s="1162" t="s">
        <v>201</v>
      </c>
      <c r="D57" s="1158"/>
      <c r="E57" s="1158"/>
      <c r="F57" s="1158"/>
      <c r="G57" s="1158"/>
      <c r="H57" s="1158"/>
      <c r="I57" s="1158"/>
      <c r="J57" s="1158"/>
      <c r="K57" s="1158"/>
      <c r="L57" s="1158"/>
      <c r="M57" s="1159"/>
    </row>
    <row r="58" spans="1:13">
      <c r="A58" s="1057"/>
      <c r="B58" s="132" t="s">
        <v>551</v>
      </c>
      <c r="C58" s="1157" t="s">
        <v>687</v>
      </c>
      <c r="D58" s="1158"/>
      <c r="E58" s="1158"/>
      <c r="F58" s="1158"/>
      <c r="G58" s="1158"/>
      <c r="H58" s="1158"/>
      <c r="I58" s="1158"/>
      <c r="J58" s="1158"/>
      <c r="K58" s="1158"/>
      <c r="L58" s="1158"/>
      <c r="M58" s="1159"/>
    </row>
    <row r="59" spans="1:13" ht="15.75" customHeight="1">
      <c r="A59" s="1055" t="s">
        <v>552</v>
      </c>
      <c r="B59" s="135" t="s">
        <v>553</v>
      </c>
      <c r="C59" s="1039" t="s">
        <v>554</v>
      </c>
      <c r="D59" s="1040"/>
      <c r="E59" s="1040"/>
      <c r="F59" s="1040"/>
      <c r="G59" s="1040"/>
      <c r="H59" s="1040"/>
      <c r="I59" s="1040"/>
      <c r="J59" s="1040"/>
      <c r="K59" s="1040"/>
      <c r="L59" s="1040"/>
      <c r="M59" s="1041"/>
    </row>
    <row r="60" spans="1:13" ht="30" customHeight="1">
      <c r="A60" s="1056"/>
      <c r="B60" s="135" t="s">
        <v>555</v>
      </c>
      <c r="C60" s="1039" t="s">
        <v>556</v>
      </c>
      <c r="D60" s="1040"/>
      <c r="E60" s="1040"/>
      <c r="F60" s="1040"/>
      <c r="G60" s="1040"/>
      <c r="H60" s="1040"/>
      <c r="I60" s="1040"/>
      <c r="J60" s="1040"/>
      <c r="K60" s="1040"/>
      <c r="L60" s="1040"/>
      <c r="M60" s="1041"/>
    </row>
    <row r="61" spans="1:13" ht="30" customHeight="1">
      <c r="A61" s="1056"/>
      <c r="B61" s="136" t="s">
        <v>154</v>
      </c>
      <c r="C61" s="1039" t="s">
        <v>547</v>
      </c>
      <c r="D61" s="1040"/>
      <c r="E61" s="1040"/>
      <c r="F61" s="1040"/>
      <c r="G61" s="1040"/>
      <c r="H61" s="1040"/>
      <c r="I61" s="1040"/>
      <c r="J61" s="1040"/>
      <c r="K61" s="1040"/>
      <c r="L61" s="1040"/>
      <c r="M61" s="1041"/>
    </row>
    <row r="62" spans="1:13">
      <c r="A62" s="41" t="s">
        <v>64</v>
      </c>
      <c r="B62" s="137"/>
      <c r="C62" s="1097"/>
      <c r="D62" s="1133"/>
      <c r="E62" s="1133"/>
      <c r="F62" s="1133"/>
      <c r="G62" s="1133"/>
      <c r="H62" s="1133"/>
      <c r="I62" s="1133"/>
      <c r="J62" s="1133"/>
      <c r="K62" s="1133"/>
      <c r="L62" s="1133"/>
      <c r="M62" s="1134"/>
    </row>
  </sheetData>
  <mergeCells count="52">
    <mergeCell ref="C62:M62"/>
    <mergeCell ref="A2:A15"/>
    <mergeCell ref="A16:A52"/>
    <mergeCell ref="A53:A58"/>
    <mergeCell ref="A59:A61"/>
    <mergeCell ref="B8:B10"/>
    <mergeCell ref="B14:B15"/>
    <mergeCell ref="B18:B24"/>
    <mergeCell ref="B25:B28"/>
    <mergeCell ref="B32:B34"/>
    <mergeCell ref="B35:B44"/>
    <mergeCell ref="B45:B48"/>
    <mergeCell ref="F46:F47"/>
    <mergeCell ref="L46:M47"/>
    <mergeCell ref="G46:J47"/>
    <mergeCell ref="C57:M57"/>
    <mergeCell ref="C58:M58"/>
    <mergeCell ref="C59:M59"/>
    <mergeCell ref="C60:M60"/>
    <mergeCell ref="C61:M61"/>
    <mergeCell ref="C50:M50"/>
    <mergeCell ref="C53:M53"/>
    <mergeCell ref="C54:M54"/>
    <mergeCell ref="C55:M55"/>
    <mergeCell ref="C56:M56"/>
    <mergeCell ref="C17:M17"/>
    <mergeCell ref="F23:M23"/>
    <mergeCell ref="F43:G43"/>
    <mergeCell ref="H43:I43"/>
    <mergeCell ref="C49:M49"/>
    <mergeCell ref="C13:M13"/>
    <mergeCell ref="C14:D14"/>
    <mergeCell ref="F14:M14"/>
    <mergeCell ref="C15:M15"/>
    <mergeCell ref="C16:M16"/>
    <mergeCell ref="C10:D10"/>
    <mergeCell ref="F10:G10"/>
    <mergeCell ref="I10:J10"/>
    <mergeCell ref="C11:M11"/>
    <mergeCell ref="C12:M12"/>
    <mergeCell ref="C5:M5"/>
    <mergeCell ref="C6:M6"/>
    <mergeCell ref="C7:D7"/>
    <mergeCell ref="I7:M7"/>
    <mergeCell ref="C9:D9"/>
    <mergeCell ref="F9:G9"/>
    <mergeCell ref="I9:J9"/>
    <mergeCell ref="C2:M2"/>
    <mergeCell ref="C3:M3"/>
    <mergeCell ref="C4:E4"/>
    <mergeCell ref="F4:G4"/>
    <mergeCell ref="H4:J4"/>
  </mergeCells>
  <dataValidations count="6">
    <dataValidation allowBlank="1" showInputMessage="1" showErrorMessage="1" prompt="Incluir una ficha por cada indicador, ya sea de producto o de resultado" sqref="B1" xr:uid="{00000000-0002-0000-1E00-000000000000}"/>
    <dataValidation allowBlank="1" showInputMessage="1" showErrorMessage="1" prompt="Seleccione de la lista desplegable" sqref="B4 B7 H7" xr:uid="{00000000-0002-0000-1E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E00-000002000000}"/>
    <dataValidation allowBlank="1" showInputMessage="1" showErrorMessage="1" prompt="Identifique la meta ODS a que le apunta el indicador de producto. Seleccione de la lista desplegable." sqref="E14" xr:uid="{00000000-0002-0000-1E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E00-000004000000}"/>
    <dataValidation allowBlank="1" showInputMessage="1" showErrorMessage="1" prompt="Identifique el ODS a que le apunta el indicador de producto. Seleccione de la lista desplegable._x000a_" sqref="B14:B15" xr:uid="{00000000-0002-0000-1E00-000005000000}"/>
  </dataValidations>
  <hyperlinks>
    <hyperlink ref="C57" r:id="rId1" xr:uid="{00000000-0004-0000-1E00-000000000000}"/>
  </hyperlinks>
  <pageMargins left="0.7" right="0.7" top="0.75" bottom="0.75" header="0.3" footer="0.3"/>
  <pageSetup paperSize="9" orientation="portrait" horizontalDpi="1200" verticalDpi="12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60"/>
  <sheetViews>
    <sheetView topLeftCell="A2" workbookViewId="0">
      <selection activeCell="C4" sqref="C4:E4"/>
    </sheetView>
  </sheetViews>
  <sheetFormatPr baseColWidth="10" defaultColWidth="11.42578125" defaultRowHeight="15.75"/>
  <cols>
    <col min="1" max="1" width="25.140625" style="1" customWidth="1"/>
    <col min="2" max="2" width="39.140625" style="2" customWidth="1"/>
    <col min="3" max="16384" width="11.42578125" style="1"/>
  </cols>
  <sheetData>
    <row r="1" spans="1:13">
      <c r="A1" s="3"/>
      <c r="B1" s="4" t="s">
        <v>781</v>
      </c>
      <c r="C1" s="5"/>
      <c r="D1" s="5"/>
      <c r="E1" s="5"/>
      <c r="F1" s="5"/>
      <c r="G1" s="5"/>
      <c r="H1" s="5"/>
      <c r="I1" s="5"/>
      <c r="J1" s="5"/>
      <c r="K1" s="5"/>
      <c r="L1" s="5"/>
      <c r="M1" s="43"/>
    </row>
    <row r="2" spans="1:13" ht="45.75" customHeight="1">
      <c r="A2" s="1049" t="s">
        <v>470</v>
      </c>
      <c r="B2" s="6" t="s">
        <v>471</v>
      </c>
      <c r="C2" s="1369" t="s">
        <v>350</v>
      </c>
      <c r="D2" s="1369"/>
      <c r="E2" s="1369"/>
      <c r="F2" s="1369"/>
      <c r="G2" s="1369"/>
      <c r="H2" s="1369"/>
      <c r="I2" s="1369"/>
      <c r="J2" s="1369"/>
      <c r="K2" s="1369"/>
      <c r="L2" s="1369"/>
      <c r="M2" s="1370"/>
    </row>
    <row r="3" spans="1:13" ht="75.95" customHeight="1">
      <c r="A3" s="1050"/>
      <c r="B3" s="7" t="s">
        <v>600</v>
      </c>
      <c r="C3" s="1371" t="s">
        <v>782</v>
      </c>
      <c r="D3" s="1371"/>
      <c r="E3" s="1371"/>
      <c r="F3" s="1371"/>
      <c r="G3" s="1371"/>
      <c r="H3" s="1371"/>
      <c r="I3" s="1371"/>
      <c r="J3" s="1371"/>
      <c r="K3" s="1371"/>
      <c r="L3" s="1371"/>
      <c r="M3" s="1372"/>
    </row>
    <row r="4" spans="1:13" ht="41.25" customHeight="1">
      <c r="A4" s="1050"/>
      <c r="B4" s="9" t="s">
        <v>150</v>
      </c>
      <c r="C4" s="1166" t="s">
        <v>191</v>
      </c>
      <c r="D4" s="1167"/>
      <c r="E4" s="1168"/>
      <c r="F4" s="1144" t="s">
        <v>151</v>
      </c>
      <c r="G4" s="1145"/>
      <c r="H4" s="1067">
        <v>469</v>
      </c>
      <c r="I4" s="1069"/>
      <c r="J4" s="1152"/>
      <c r="K4" s="198" t="s">
        <v>193</v>
      </c>
      <c r="L4" s="198" t="s">
        <v>193</v>
      </c>
      <c r="M4" s="587" t="s">
        <v>193</v>
      </c>
    </row>
    <row r="5" spans="1:13" ht="65.099999999999994" customHeight="1">
      <c r="A5" s="1050"/>
      <c r="B5" s="9" t="s">
        <v>475</v>
      </c>
      <c r="C5" s="1240" t="s">
        <v>476</v>
      </c>
      <c r="D5" s="1240"/>
      <c r="E5" s="1240"/>
      <c r="F5" s="1240"/>
      <c r="G5" s="1240"/>
      <c r="H5" s="1240"/>
      <c r="I5" s="1240"/>
      <c r="J5" s="1240"/>
      <c r="K5" s="1240"/>
      <c r="L5" s="1240"/>
      <c r="M5" s="1241"/>
    </row>
    <row r="6" spans="1:13" ht="17.100000000000001" customHeight="1">
      <c r="A6" s="1050"/>
      <c r="B6" s="9" t="s">
        <v>477</v>
      </c>
      <c r="C6" s="1017" t="s">
        <v>478</v>
      </c>
      <c r="D6" s="1018"/>
      <c r="E6" s="1018"/>
      <c r="F6" s="1018"/>
      <c r="G6" s="1018"/>
      <c r="H6" s="1018"/>
      <c r="I6" s="1018"/>
      <c r="J6" s="1018"/>
      <c r="K6" s="1018"/>
      <c r="L6" s="1018"/>
      <c r="M6" s="1019"/>
    </row>
    <row r="7" spans="1:13" ht="32.1" customHeight="1">
      <c r="A7" s="1050"/>
      <c r="B7" s="9" t="s">
        <v>479</v>
      </c>
      <c r="C7" s="1238" t="s">
        <v>95</v>
      </c>
      <c r="D7" s="1238"/>
      <c r="E7" s="10" t="s">
        <v>193</v>
      </c>
      <c r="F7" s="10" t="s">
        <v>193</v>
      </c>
      <c r="G7" s="11" t="s">
        <v>193</v>
      </c>
      <c r="H7" s="12" t="s">
        <v>154</v>
      </c>
      <c r="I7" s="1373" t="s">
        <v>783</v>
      </c>
      <c r="J7" s="1374"/>
      <c r="K7" s="1374"/>
      <c r="L7" s="1374"/>
      <c r="M7" s="1374"/>
    </row>
    <row r="8" spans="1:13">
      <c r="A8" s="1050"/>
      <c r="B8" s="1265" t="s">
        <v>481</v>
      </c>
      <c r="C8" s="10" t="s">
        <v>193</v>
      </c>
      <c r="D8" s="10" t="s">
        <v>193</v>
      </c>
      <c r="E8" s="14" t="s">
        <v>193</v>
      </c>
      <c r="F8" s="14" t="s">
        <v>193</v>
      </c>
      <c r="G8" s="14" t="s">
        <v>193</v>
      </c>
      <c r="H8" s="14" t="s">
        <v>193</v>
      </c>
      <c r="I8" s="10" t="s">
        <v>193</v>
      </c>
      <c r="J8" s="10" t="s">
        <v>193</v>
      </c>
      <c r="K8" s="10" t="s">
        <v>193</v>
      </c>
      <c r="L8" s="10" t="s">
        <v>193</v>
      </c>
      <c r="M8" s="46" t="s">
        <v>193</v>
      </c>
    </row>
    <row r="9" spans="1:13" ht="54" customHeight="1">
      <c r="A9" s="1050"/>
      <c r="B9" s="1265"/>
      <c r="C9" s="1375" t="s">
        <v>784</v>
      </c>
      <c r="D9" s="1376"/>
      <c r="E9" s="10" t="s">
        <v>193</v>
      </c>
      <c r="F9" s="1236"/>
      <c r="G9" s="1236"/>
      <c r="H9" s="10" t="s">
        <v>193</v>
      </c>
      <c r="I9" s="1236" t="s">
        <v>193</v>
      </c>
      <c r="J9" s="1236"/>
      <c r="K9" s="10" t="s">
        <v>193</v>
      </c>
      <c r="L9" s="10" t="s">
        <v>193</v>
      </c>
      <c r="M9" s="46" t="s">
        <v>193</v>
      </c>
    </row>
    <row r="10" spans="1:13">
      <c r="A10" s="1050"/>
      <c r="B10" s="1266"/>
      <c r="C10" s="1236" t="s">
        <v>482</v>
      </c>
      <c r="D10" s="1236"/>
      <c r="E10" s="15" t="s">
        <v>193</v>
      </c>
      <c r="F10" s="1236" t="s">
        <v>482</v>
      </c>
      <c r="G10" s="1236"/>
      <c r="H10" s="15" t="s">
        <v>193</v>
      </c>
      <c r="I10" s="1236" t="s">
        <v>482</v>
      </c>
      <c r="J10" s="1236"/>
      <c r="K10" s="15" t="s">
        <v>193</v>
      </c>
      <c r="L10" s="15" t="s">
        <v>193</v>
      </c>
      <c r="M10" s="47" t="s">
        <v>193</v>
      </c>
    </row>
    <row r="11" spans="1:13" ht="116.1" customHeight="1">
      <c r="A11" s="1050"/>
      <c r="B11" s="9" t="s">
        <v>483</v>
      </c>
      <c r="C11" s="1240" t="s">
        <v>785</v>
      </c>
      <c r="D11" s="1240"/>
      <c r="E11" s="1240"/>
      <c r="F11" s="1240"/>
      <c r="G11" s="1240"/>
      <c r="H11" s="1240"/>
      <c r="I11" s="1240"/>
      <c r="J11" s="1240"/>
      <c r="K11" s="1240"/>
      <c r="L11" s="1240"/>
      <c r="M11" s="1241"/>
    </row>
    <row r="12" spans="1:13" ht="159" customHeight="1">
      <c r="A12" s="1050"/>
      <c r="B12" s="9" t="s">
        <v>603</v>
      </c>
      <c r="C12" s="1240" t="s">
        <v>786</v>
      </c>
      <c r="D12" s="1240"/>
      <c r="E12" s="1240"/>
      <c r="F12" s="1240"/>
      <c r="G12" s="1240"/>
      <c r="H12" s="1240"/>
      <c r="I12" s="1240"/>
      <c r="J12" s="1240"/>
      <c r="K12" s="1240"/>
      <c r="L12" s="1240"/>
      <c r="M12" s="1241"/>
    </row>
    <row r="13" spans="1:13" ht="33" customHeight="1">
      <c r="A13" s="1050"/>
      <c r="B13" s="9" t="s">
        <v>605</v>
      </c>
      <c r="C13" s="1036" t="s">
        <v>758</v>
      </c>
      <c r="D13" s="1037"/>
      <c r="E13" s="1037"/>
      <c r="F13" s="1037"/>
      <c r="G13" s="1037"/>
      <c r="H13" s="1037"/>
      <c r="I13" s="1037"/>
      <c r="J13" s="1037"/>
      <c r="K13" s="1037"/>
      <c r="L13" s="1037"/>
      <c r="M13" s="1038"/>
    </row>
    <row r="14" spans="1:13" ht="47.1" customHeight="1">
      <c r="A14" s="1050"/>
      <c r="B14" s="1265" t="s">
        <v>607</v>
      </c>
      <c r="C14" s="1240" t="s">
        <v>352</v>
      </c>
      <c r="D14" s="1240"/>
      <c r="E14" s="574" t="s">
        <v>608</v>
      </c>
      <c r="F14" s="1240" t="s">
        <v>353</v>
      </c>
      <c r="G14" s="1240"/>
      <c r="H14" s="1240"/>
      <c r="I14" s="1240"/>
      <c r="J14" s="1240"/>
      <c r="K14" s="1240"/>
      <c r="L14" s="1240"/>
      <c r="M14" s="1241"/>
    </row>
    <row r="15" spans="1:13">
      <c r="A15" s="1050"/>
      <c r="B15" s="1265"/>
      <c r="C15" s="1240"/>
      <c r="D15" s="1240"/>
      <c r="E15" s="1240"/>
      <c r="F15" s="1240"/>
      <c r="G15" s="1240"/>
      <c r="H15" s="1240"/>
      <c r="I15" s="1240"/>
      <c r="J15" s="1240"/>
      <c r="K15" s="1240"/>
      <c r="L15" s="1240"/>
      <c r="M15" s="1241"/>
    </row>
    <row r="16" spans="1:13" ht="15.75" customHeight="1">
      <c r="A16" s="1052" t="s">
        <v>48</v>
      </c>
      <c r="B16" s="17" t="s">
        <v>138</v>
      </c>
      <c r="C16" s="1240" t="s">
        <v>253</v>
      </c>
      <c r="D16" s="1240"/>
      <c r="E16" s="1240"/>
      <c r="F16" s="1240"/>
      <c r="G16" s="1240"/>
      <c r="H16" s="1240"/>
      <c r="I16" s="1240"/>
      <c r="J16" s="1240"/>
      <c r="K16" s="1240"/>
      <c r="L16" s="1240"/>
      <c r="M16" s="1241"/>
    </row>
    <row r="17" spans="1:13" ht="17.100000000000001" customHeight="1">
      <c r="A17" s="1053"/>
      <c r="B17" s="18" t="s">
        <v>609</v>
      </c>
      <c r="C17" s="1240" t="s">
        <v>351</v>
      </c>
      <c r="D17" s="1240"/>
      <c r="E17" s="1240"/>
      <c r="F17" s="1240"/>
      <c r="G17" s="1240"/>
      <c r="H17" s="1240"/>
      <c r="I17" s="1240"/>
      <c r="J17" s="1240"/>
      <c r="K17" s="1240"/>
      <c r="L17" s="1240"/>
      <c r="M17" s="1241"/>
    </row>
    <row r="18" spans="1:13" ht="8.25" customHeight="1">
      <c r="A18" s="1053"/>
      <c r="B18" s="1269" t="s">
        <v>486</v>
      </c>
      <c r="C18" s="10" t="s">
        <v>193</v>
      </c>
      <c r="D18" s="197" t="s">
        <v>193</v>
      </c>
      <c r="E18" s="197" t="s">
        <v>193</v>
      </c>
      <c r="F18" s="197" t="s">
        <v>193</v>
      </c>
      <c r="G18" s="197" t="s">
        <v>193</v>
      </c>
      <c r="H18" s="197" t="s">
        <v>193</v>
      </c>
      <c r="I18" s="197" t="s">
        <v>193</v>
      </c>
      <c r="J18" s="197" t="s">
        <v>193</v>
      </c>
      <c r="K18" s="197" t="s">
        <v>193</v>
      </c>
      <c r="L18" s="197" t="s">
        <v>193</v>
      </c>
      <c r="M18" s="588" t="s">
        <v>193</v>
      </c>
    </row>
    <row r="19" spans="1:13" ht="9" customHeight="1">
      <c r="A19" s="1053"/>
      <c r="B19" s="1269"/>
      <c r="C19" s="10" t="s">
        <v>193</v>
      </c>
      <c r="D19" s="198" t="s">
        <v>193</v>
      </c>
      <c r="E19" s="197" t="s">
        <v>193</v>
      </c>
      <c r="F19" s="198" t="s">
        <v>193</v>
      </c>
      <c r="G19" s="197" t="s">
        <v>193</v>
      </c>
      <c r="H19" s="198" t="s">
        <v>193</v>
      </c>
      <c r="I19" s="197" t="s">
        <v>193</v>
      </c>
      <c r="J19" s="198" t="s">
        <v>193</v>
      </c>
      <c r="K19" s="197" t="s">
        <v>193</v>
      </c>
      <c r="L19" s="197" t="s">
        <v>193</v>
      </c>
      <c r="M19" s="588" t="s">
        <v>193</v>
      </c>
    </row>
    <row r="20" spans="1:13">
      <c r="A20" s="1053"/>
      <c r="B20" s="1269"/>
      <c r="C20" s="197" t="s">
        <v>487</v>
      </c>
      <c r="D20" s="196" t="s">
        <v>193</v>
      </c>
      <c r="E20" s="197" t="s">
        <v>488</v>
      </c>
      <c r="F20" s="196" t="s">
        <v>193</v>
      </c>
      <c r="G20" s="197" t="s">
        <v>489</v>
      </c>
      <c r="H20" s="196" t="s">
        <v>193</v>
      </c>
      <c r="I20" s="197" t="s">
        <v>490</v>
      </c>
      <c r="J20" s="196" t="s">
        <v>193</v>
      </c>
      <c r="K20" s="197" t="s">
        <v>193</v>
      </c>
      <c r="L20" s="197" t="s">
        <v>193</v>
      </c>
      <c r="M20" s="588" t="s">
        <v>193</v>
      </c>
    </row>
    <row r="21" spans="1:13">
      <c r="A21" s="1053"/>
      <c r="B21" s="1269"/>
      <c r="C21" s="197" t="s">
        <v>491</v>
      </c>
      <c r="D21" s="196" t="s">
        <v>193</v>
      </c>
      <c r="E21" s="197" t="s">
        <v>492</v>
      </c>
      <c r="F21" s="196" t="s">
        <v>193</v>
      </c>
      <c r="G21" s="197" t="s">
        <v>493</v>
      </c>
      <c r="H21" s="196" t="s">
        <v>193</v>
      </c>
      <c r="I21" s="197" t="s">
        <v>193</v>
      </c>
      <c r="J21" s="197" t="s">
        <v>193</v>
      </c>
      <c r="K21" s="197" t="s">
        <v>193</v>
      </c>
      <c r="L21" s="197" t="s">
        <v>193</v>
      </c>
      <c r="M21" s="588" t="s">
        <v>193</v>
      </c>
    </row>
    <row r="22" spans="1:13">
      <c r="A22" s="1053"/>
      <c r="B22" s="1269"/>
      <c r="C22" s="197" t="s">
        <v>494</v>
      </c>
      <c r="D22" s="196" t="s">
        <v>193</v>
      </c>
      <c r="E22" s="197" t="s">
        <v>495</v>
      </c>
      <c r="F22" s="196" t="s">
        <v>193</v>
      </c>
      <c r="G22" s="197" t="s">
        <v>193</v>
      </c>
      <c r="H22" s="197" t="s">
        <v>193</v>
      </c>
      <c r="I22" s="197" t="s">
        <v>193</v>
      </c>
      <c r="J22" s="197" t="s">
        <v>193</v>
      </c>
      <c r="K22" s="197" t="s">
        <v>193</v>
      </c>
      <c r="L22" s="197" t="s">
        <v>193</v>
      </c>
      <c r="M22" s="588" t="s">
        <v>193</v>
      </c>
    </row>
    <row r="23" spans="1:13" ht="15.75" customHeight="1">
      <c r="A23" s="1053"/>
      <c r="B23" s="1269"/>
      <c r="C23" s="197" t="s">
        <v>496</v>
      </c>
      <c r="D23" s="196" t="s">
        <v>624</v>
      </c>
      <c r="E23" s="197" t="s">
        <v>498</v>
      </c>
      <c r="F23" s="1236" t="s">
        <v>563</v>
      </c>
      <c r="G23" s="1236"/>
      <c r="H23" s="1236"/>
      <c r="I23" s="1236"/>
      <c r="J23" s="1236"/>
      <c r="K23" s="1236"/>
      <c r="L23" s="1236"/>
      <c r="M23" s="1245"/>
    </row>
    <row r="24" spans="1:13" ht="9.75" customHeight="1">
      <c r="A24" s="1053"/>
      <c r="B24" s="1270"/>
      <c r="C24" s="198" t="s">
        <v>193</v>
      </c>
      <c r="D24" s="198" t="s">
        <v>193</v>
      </c>
      <c r="E24" s="198" t="s">
        <v>193</v>
      </c>
      <c r="F24" s="198" t="s">
        <v>193</v>
      </c>
      <c r="G24" s="198" t="s">
        <v>193</v>
      </c>
      <c r="H24" s="198" t="s">
        <v>193</v>
      </c>
      <c r="I24" s="198" t="s">
        <v>193</v>
      </c>
      <c r="J24" s="198" t="s">
        <v>193</v>
      </c>
      <c r="K24" s="198" t="s">
        <v>193</v>
      </c>
      <c r="L24" s="198" t="s">
        <v>193</v>
      </c>
      <c r="M24" s="587" t="s">
        <v>193</v>
      </c>
    </row>
    <row r="25" spans="1:13">
      <c r="A25" s="1053"/>
      <c r="B25" s="1269" t="s">
        <v>500</v>
      </c>
      <c r="C25" s="197" t="s">
        <v>193</v>
      </c>
      <c r="D25" s="197" t="s">
        <v>193</v>
      </c>
      <c r="E25" s="197" t="s">
        <v>193</v>
      </c>
      <c r="F25" s="197" t="s">
        <v>193</v>
      </c>
      <c r="G25" s="197" t="s">
        <v>193</v>
      </c>
      <c r="H25" s="197" t="s">
        <v>193</v>
      </c>
      <c r="I25" s="197" t="s">
        <v>193</v>
      </c>
      <c r="J25" s="197" t="s">
        <v>193</v>
      </c>
      <c r="K25" s="197" t="s">
        <v>193</v>
      </c>
      <c r="L25" s="10" t="s">
        <v>193</v>
      </c>
      <c r="M25" s="46" t="s">
        <v>193</v>
      </c>
    </row>
    <row r="26" spans="1:13">
      <c r="A26" s="1053"/>
      <c r="B26" s="1269"/>
      <c r="C26" s="197" t="s">
        <v>501</v>
      </c>
      <c r="D26" s="199" t="s">
        <v>193</v>
      </c>
      <c r="E26" s="197" t="s">
        <v>193</v>
      </c>
      <c r="F26" s="197" t="s">
        <v>502</v>
      </c>
      <c r="G26" s="199" t="s">
        <v>193</v>
      </c>
      <c r="H26" s="197" t="s">
        <v>193</v>
      </c>
      <c r="I26" s="197" t="s">
        <v>503</v>
      </c>
      <c r="J26" s="199" t="s">
        <v>624</v>
      </c>
      <c r="K26" s="197" t="s">
        <v>193</v>
      </c>
      <c r="L26" s="10" t="s">
        <v>193</v>
      </c>
      <c r="M26" s="46" t="s">
        <v>193</v>
      </c>
    </row>
    <row r="27" spans="1:13">
      <c r="A27" s="1053"/>
      <c r="B27" s="1269"/>
      <c r="C27" s="197" t="s">
        <v>504</v>
      </c>
      <c r="D27" s="200" t="s">
        <v>193</v>
      </c>
      <c r="E27" s="10" t="s">
        <v>193</v>
      </c>
      <c r="F27" s="197" t="s">
        <v>505</v>
      </c>
      <c r="G27" s="196" t="s">
        <v>193</v>
      </c>
      <c r="H27" s="10" t="s">
        <v>193</v>
      </c>
      <c r="I27" s="10" t="s">
        <v>193</v>
      </c>
      <c r="J27" s="10" t="s">
        <v>193</v>
      </c>
      <c r="K27" s="10" t="s">
        <v>193</v>
      </c>
      <c r="L27" s="10" t="s">
        <v>193</v>
      </c>
      <c r="M27" s="46" t="s">
        <v>193</v>
      </c>
    </row>
    <row r="28" spans="1:13">
      <c r="A28" s="1053"/>
      <c r="B28" s="1270"/>
      <c r="C28" s="198" t="s">
        <v>193</v>
      </c>
      <c r="D28" s="198" t="s">
        <v>193</v>
      </c>
      <c r="E28" s="198" t="s">
        <v>193</v>
      </c>
      <c r="F28" s="198" t="s">
        <v>193</v>
      </c>
      <c r="G28" s="198" t="s">
        <v>193</v>
      </c>
      <c r="H28" s="198" t="s">
        <v>193</v>
      </c>
      <c r="I28" s="198" t="s">
        <v>193</v>
      </c>
      <c r="J28" s="198" t="s">
        <v>193</v>
      </c>
      <c r="K28" s="198" t="s">
        <v>193</v>
      </c>
      <c r="L28" s="15" t="s">
        <v>193</v>
      </c>
      <c r="M28" s="47" t="s">
        <v>193</v>
      </c>
    </row>
    <row r="29" spans="1:13">
      <c r="A29" s="1053"/>
      <c r="B29" s="13" t="s">
        <v>506</v>
      </c>
      <c r="C29" s="197" t="s">
        <v>193</v>
      </c>
      <c r="D29" s="197" t="s">
        <v>193</v>
      </c>
      <c r="E29" s="197" t="s">
        <v>193</v>
      </c>
      <c r="F29" s="197" t="s">
        <v>193</v>
      </c>
      <c r="G29" s="197" t="s">
        <v>193</v>
      </c>
      <c r="H29" s="197" t="s">
        <v>193</v>
      </c>
      <c r="I29" s="197" t="s">
        <v>193</v>
      </c>
      <c r="J29" s="197" t="s">
        <v>193</v>
      </c>
      <c r="K29" s="197" t="s">
        <v>193</v>
      </c>
      <c r="L29" s="197" t="s">
        <v>193</v>
      </c>
      <c r="M29" s="588" t="s">
        <v>193</v>
      </c>
    </row>
    <row r="30" spans="1:13">
      <c r="A30" s="1053"/>
      <c r="B30" s="13" t="s">
        <v>193</v>
      </c>
      <c r="C30" s="575" t="s">
        <v>507</v>
      </c>
      <c r="D30" s="179">
        <v>0</v>
      </c>
      <c r="E30" s="197" t="s">
        <v>193</v>
      </c>
      <c r="F30" s="10" t="s">
        <v>508</v>
      </c>
      <c r="G30" s="199">
        <v>2021</v>
      </c>
      <c r="H30" s="197" t="s">
        <v>193</v>
      </c>
      <c r="I30" s="10" t="s">
        <v>509</v>
      </c>
      <c r="J30" s="203"/>
      <c r="K30" s="52" t="s">
        <v>193</v>
      </c>
      <c r="L30" s="580" t="s">
        <v>193</v>
      </c>
      <c r="M30" s="588" t="s">
        <v>193</v>
      </c>
    </row>
    <row r="31" spans="1:13">
      <c r="A31" s="1053"/>
      <c r="B31" s="9" t="s">
        <v>193</v>
      </c>
      <c r="C31" s="198" t="s">
        <v>193</v>
      </c>
      <c r="D31" s="198" t="s">
        <v>193</v>
      </c>
      <c r="E31" s="198" t="s">
        <v>193</v>
      </c>
      <c r="F31" s="198" t="s">
        <v>193</v>
      </c>
      <c r="G31" s="198" t="s">
        <v>193</v>
      </c>
      <c r="H31" s="198" t="s">
        <v>193</v>
      </c>
      <c r="I31" s="198" t="s">
        <v>193</v>
      </c>
      <c r="J31" s="198" t="s">
        <v>193</v>
      </c>
      <c r="K31" s="198" t="s">
        <v>193</v>
      </c>
      <c r="L31" s="198" t="s">
        <v>193</v>
      </c>
      <c r="M31" s="587" t="s">
        <v>193</v>
      </c>
    </row>
    <row r="32" spans="1:13">
      <c r="A32" s="1053"/>
      <c r="B32" s="1269" t="s">
        <v>511</v>
      </c>
      <c r="C32" s="201" t="s">
        <v>193</v>
      </c>
      <c r="D32" s="201" t="s">
        <v>193</v>
      </c>
      <c r="E32" s="201" t="s">
        <v>193</v>
      </c>
      <c r="F32" s="201" t="s">
        <v>193</v>
      </c>
      <c r="G32" s="201" t="s">
        <v>193</v>
      </c>
      <c r="H32" s="201" t="s">
        <v>193</v>
      </c>
      <c r="I32" s="201" t="s">
        <v>193</v>
      </c>
      <c r="J32" s="201" t="s">
        <v>193</v>
      </c>
      <c r="K32" s="201" t="s">
        <v>193</v>
      </c>
      <c r="L32" s="10" t="s">
        <v>193</v>
      </c>
      <c r="M32" s="46" t="s">
        <v>193</v>
      </c>
    </row>
    <row r="33" spans="1:13">
      <c r="A33" s="1053"/>
      <c r="B33" s="1269"/>
      <c r="C33" s="197" t="s">
        <v>512</v>
      </c>
      <c r="D33" s="576">
        <v>2023</v>
      </c>
      <c r="E33" s="201" t="s">
        <v>193</v>
      </c>
      <c r="F33" s="197" t="s">
        <v>513</v>
      </c>
      <c r="G33" s="577">
        <v>2032</v>
      </c>
      <c r="H33" s="201" t="s">
        <v>193</v>
      </c>
      <c r="I33" s="10" t="s">
        <v>193</v>
      </c>
      <c r="J33" s="201" t="s">
        <v>193</v>
      </c>
      <c r="K33" s="201" t="s">
        <v>193</v>
      </c>
      <c r="L33" s="10" t="s">
        <v>193</v>
      </c>
      <c r="M33" s="46" t="s">
        <v>193</v>
      </c>
    </row>
    <row r="34" spans="1:13">
      <c r="A34" s="1053"/>
      <c r="B34" s="1270"/>
      <c r="C34" s="198" t="s">
        <v>193</v>
      </c>
      <c r="D34" s="198" t="s">
        <v>193</v>
      </c>
      <c r="E34" s="578" t="s">
        <v>193</v>
      </c>
      <c r="F34" s="198" t="s">
        <v>193</v>
      </c>
      <c r="G34" s="578" t="s">
        <v>193</v>
      </c>
      <c r="H34" s="578" t="s">
        <v>193</v>
      </c>
      <c r="I34" s="15" t="s">
        <v>193</v>
      </c>
      <c r="J34" s="578" t="s">
        <v>193</v>
      </c>
      <c r="K34" s="578" t="s">
        <v>193</v>
      </c>
      <c r="L34" s="15" t="s">
        <v>193</v>
      </c>
      <c r="M34" s="47" t="s">
        <v>193</v>
      </c>
    </row>
    <row r="35" spans="1:13">
      <c r="A35" s="1053"/>
      <c r="B35" s="1269" t="s">
        <v>514</v>
      </c>
      <c r="C35" s="197" t="s">
        <v>193</v>
      </c>
      <c r="D35" s="197" t="s">
        <v>193</v>
      </c>
      <c r="E35" s="197" t="s">
        <v>193</v>
      </c>
      <c r="F35" s="197" t="s">
        <v>193</v>
      </c>
      <c r="G35" s="197" t="s">
        <v>193</v>
      </c>
      <c r="H35" s="197" t="s">
        <v>193</v>
      </c>
      <c r="I35" s="197" t="s">
        <v>193</v>
      </c>
      <c r="J35" s="197" t="s">
        <v>193</v>
      </c>
      <c r="K35" s="197" t="s">
        <v>193</v>
      </c>
      <c r="L35" s="197" t="s">
        <v>193</v>
      </c>
      <c r="M35" s="588" t="s">
        <v>193</v>
      </c>
    </row>
    <row r="36" spans="1:13">
      <c r="A36" s="1053"/>
      <c r="B36" s="1269"/>
      <c r="C36" s="197" t="s">
        <v>193</v>
      </c>
      <c r="D36" s="197">
        <v>2023</v>
      </c>
      <c r="E36" s="197" t="s">
        <v>193</v>
      </c>
      <c r="F36" s="197">
        <v>2024</v>
      </c>
      <c r="G36" s="197" t="s">
        <v>193</v>
      </c>
      <c r="H36" s="10">
        <v>2025</v>
      </c>
      <c r="I36" s="10" t="s">
        <v>193</v>
      </c>
      <c r="J36" s="10">
        <v>2026</v>
      </c>
      <c r="K36" s="197" t="s">
        <v>193</v>
      </c>
      <c r="L36" s="197">
        <v>2027</v>
      </c>
      <c r="M36" s="588" t="s">
        <v>193</v>
      </c>
    </row>
    <row r="37" spans="1:13">
      <c r="A37" s="1053"/>
      <c r="B37" s="1269"/>
      <c r="C37" s="197" t="s">
        <v>193</v>
      </c>
      <c r="D37" s="579">
        <v>0.1</v>
      </c>
      <c r="E37" s="580"/>
      <c r="F37" s="581">
        <v>0.2</v>
      </c>
      <c r="G37" s="580"/>
      <c r="H37" s="582">
        <v>0.3</v>
      </c>
      <c r="I37" s="580"/>
      <c r="J37" s="582">
        <v>0.4</v>
      </c>
      <c r="K37" s="580"/>
      <c r="L37" s="582">
        <v>0.5</v>
      </c>
      <c r="M37" s="589" t="s">
        <v>193</v>
      </c>
    </row>
    <row r="38" spans="1:13">
      <c r="A38" s="1053"/>
      <c r="B38" s="1269"/>
      <c r="C38" s="197" t="s">
        <v>193</v>
      </c>
      <c r="D38" s="197">
        <v>2028</v>
      </c>
      <c r="E38" s="197" t="s">
        <v>193</v>
      </c>
      <c r="F38" s="197">
        <v>2029</v>
      </c>
      <c r="G38" s="197" t="s">
        <v>193</v>
      </c>
      <c r="H38" s="10">
        <v>2030</v>
      </c>
      <c r="I38" s="10" t="s">
        <v>193</v>
      </c>
      <c r="J38" s="10">
        <v>2031</v>
      </c>
      <c r="K38" s="197" t="s">
        <v>193</v>
      </c>
      <c r="L38" s="197">
        <v>2032</v>
      </c>
      <c r="M38" s="588" t="s">
        <v>193</v>
      </c>
    </row>
    <row r="39" spans="1:13">
      <c r="A39" s="1053"/>
      <c r="B39" s="1269"/>
      <c r="C39" s="197" t="s">
        <v>193</v>
      </c>
      <c r="D39" s="583">
        <v>0.6</v>
      </c>
      <c r="E39" s="580" t="s">
        <v>193</v>
      </c>
      <c r="F39" s="582">
        <v>0.7</v>
      </c>
      <c r="G39" s="580" t="s">
        <v>193</v>
      </c>
      <c r="H39" s="582">
        <v>0.8</v>
      </c>
      <c r="I39" s="580" t="s">
        <v>193</v>
      </c>
      <c r="J39" s="582">
        <v>0.9</v>
      </c>
      <c r="K39" s="580" t="s">
        <v>193</v>
      </c>
      <c r="L39" s="582">
        <v>1</v>
      </c>
      <c r="M39" s="589" t="s">
        <v>193</v>
      </c>
    </row>
    <row r="40" spans="1:13">
      <c r="A40" s="1053"/>
      <c r="B40" s="1269"/>
      <c r="C40" s="197" t="s">
        <v>193</v>
      </c>
      <c r="D40" s="198" t="s">
        <v>529</v>
      </c>
      <c r="E40" s="198" t="s">
        <v>193</v>
      </c>
      <c r="F40" s="198" t="s">
        <v>530</v>
      </c>
      <c r="G40" s="198" t="s">
        <v>193</v>
      </c>
      <c r="H40" s="197" t="s">
        <v>193</v>
      </c>
      <c r="I40" s="197" t="s">
        <v>193</v>
      </c>
      <c r="J40" s="197" t="s">
        <v>193</v>
      </c>
      <c r="K40" s="197" t="s">
        <v>193</v>
      </c>
      <c r="L40" s="197" t="s">
        <v>193</v>
      </c>
      <c r="M40" s="588" t="s">
        <v>193</v>
      </c>
    </row>
    <row r="41" spans="1:13" ht="15.75" customHeight="1">
      <c r="A41" s="1053"/>
      <c r="B41" s="1269"/>
      <c r="C41" s="197" t="s">
        <v>193</v>
      </c>
      <c r="D41" s="584">
        <v>2032</v>
      </c>
      <c r="E41" s="585" t="s">
        <v>193</v>
      </c>
      <c r="F41" s="1301">
        <v>1</v>
      </c>
      <c r="G41" s="1300"/>
      <c r="H41" s="1286" t="s">
        <v>193</v>
      </c>
      <c r="I41" s="1286"/>
      <c r="J41" s="197" t="s">
        <v>193</v>
      </c>
      <c r="K41" s="197" t="s">
        <v>193</v>
      </c>
      <c r="L41" s="197" t="s">
        <v>193</v>
      </c>
      <c r="M41" s="588" t="s">
        <v>193</v>
      </c>
    </row>
    <row r="42" spans="1:13">
      <c r="A42" s="1053"/>
      <c r="B42" s="1269"/>
      <c r="C42" s="198" t="s">
        <v>193</v>
      </c>
      <c r="D42" s="198" t="s">
        <v>193</v>
      </c>
      <c r="E42" s="198" t="s">
        <v>193</v>
      </c>
      <c r="F42" s="198" t="s">
        <v>193</v>
      </c>
      <c r="G42" s="198" t="s">
        <v>193</v>
      </c>
      <c r="H42" s="198" t="s">
        <v>193</v>
      </c>
      <c r="I42" s="198" t="s">
        <v>193</v>
      </c>
      <c r="J42" s="198" t="s">
        <v>193</v>
      </c>
      <c r="K42" s="198" t="s">
        <v>193</v>
      </c>
      <c r="L42" s="198" t="s">
        <v>193</v>
      </c>
      <c r="M42" s="587" t="s">
        <v>193</v>
      </c>
    </row>
    <row r="43" spans="1:13" ht="18" customHeight="1">
      <c r="A43" s="1053"/>
      <c r="B43" s="1268" t="s">
        <v>531</v>
      </c>
      <c r="C43" s="197" t="s">
        <v>193</v>
      </c>
      <c r="D43" s="197" t="s">
        <v>193</v>
      </c>
      <c r="E43" s="197" t="s">
        <v>193</v>
      </c>
      <c r="F43" s="197" t="s">
        <v>193</v>
      </c>
      <c r="G43" s="197" t="s">
        <v>193</v>
      </c>
      <c r="H43" s="197" t="s">
        <v>193</v>
      </c>
      <c r="I43" s="197" t="s">
        <v>193</v>
      </c>
      <c r="J43" s="197" t="s">
        <v>193</v>
      </c>
      <c r="K43" s="197" t="s">
        <v>193</v>
      </c>
      <c r="L43" s="10" t="s">
        <v>193</v>
      </c>
      <c r="M43" s="46" t="s">
        <v>193</v>
      </c>
    </row>
    <row r="44" spans="1:13" ht="15.75" customHeight="1">
      <c r="A44" s="1053"/>
      <c r="B44" s="1269"/>
      <c r="C44" s="10" t="s">
        <v>193</v>
      </c>
      <c r="D44" s="197" t="s">
        <v>532</v>
      </c>
      <c r="E44" s="198" t="s">
        <v>533</v>
      </c>
      <c r="F44" s="1273" t="s">
        <v>534</v>
      </c>
      <c r="G44" s="1274" t="s">
        <v>650</v>
      </c>
      <c r="H44" s="1275"/>
      <c r="I44" s="1275"/>
      <c r="J44" s="1276"/>
      <c r="K44" s="197" t="s">
        <v>498</v>
      </c>
      <c r="L44" s="1246" t="s">
        <v>193</v>
      </c>
      <c r="M44" s="1247"/>
    </row>
    <row r="45" spans="1:13">
      <c r="A45" s="1053"/>
      <c r="B45" s="1269"/>
      <c r="C45" s="10" t="s">
        <v>193</v>
      </c>
      <c r="D45" s="507" t="s">
        <v>497</v>
      </c>
      <c r="E45" s="585"/>
      <c r="F45" s="1273"/>
      <c r="G45" s="1277"/>
      <c r="H45" s="1235"/>
      <c r="I45" s="1235"/>
      <c r="J45" s="1278"/>
      <c r="K45" s="10" t="s">
        <v>193</v>
      </c>
      <c r="L45" s="1248"/>
      <c r="M45" s="1249"/>
    </row>
    <row r="46" spans="1:13">
      <c r="A46" s="1053"/>
      <c r="B46" s="1270"/>
      <c r="C46" s="15" t="s">
        <v>193</v>
      </c>
      <c r="D46" s="15" t="s">
        <v>193</v>
      </c>
      <c r="E46" s="15" t="s">
        <v>193</v>
      </c>
      <c r="F46" s="15" t="s">
        <v>193</v>
      </c>
      <c r="G46" s="15" t="s">
        <v>193</v>
      </c>
      <c r="H46" s="15" t="s">
        <v>193</v>
      </c>
      <c r="I46" s="15" t="s">
        <v>193</v>
      </c>
      <c r="J46" s="15" t="s">
        <v>193</v>
      </c>
      <c r="K46" s="15" t="s">
        <v>193</v>
      </c>
      <c r="L46" s="10" t="s">
        <v>193</v>
      </c>
      <c r="M46" s="46" t="s">
        <v>193</v>
      </c>
    </row>
    <row r="47" spans="1:13" ht="179.1" customHeight="1">
      <c r="A47" s="1053"/>
      <c r="B47" s="9" t="s">
        <v>536</v>
      </c>
      <c r="C47" s="1240" t="s">
        <v>787</v>
      </c>
      <c r="D47" s="1240"/>
      <c r="E47" s="1240"/>
      <c r="F47" s="1240"/>
      <c r="G47" s="1240"/>
      <c r="H47" s="1240"/>
      <c r="I47" s="1240"/>
      <c r="J47" s="1240"/>
      <c r="K47" s="1240"/>
      <c r="L47" s="1240"/>
      <c r="M47" s="1241"/>
    </row>
    <row r="48" spans="1:13" ht="29.1" customHeight="1">
      <c r="A48" s="1053"/>
      <c r="B48" s="18" t="s">
        <v>538</v>
      </c>
      <c r="C48" s="1240" t="s">
        <v>788</v>
      </c>
      <c r="D48" s="1240"/>
      <c r="E48" s="1240"/>
      <c r="F48" s="1240"/>
      <c r="G48" s="1240"/>
      <c r="H48" s="1240"/>
      <c r="I48" s="1240"/>
      <c r="J48" s="1240"/>
      <c r="K48" s="1240"/>
      <c r="L48" s="1240"/>
      <c r="M48" s="1241"/>
    </row>
    <row r="49" spans="1:13" ht="23.1" customHeight="1">
      <c r="A49" s="1053"/>
      <c r="B49" s="18" t="s">
        <v>540</v>
      </c>
      <c r="C49" s="1337">
        <v>60</v>
      </c>
      <c r="D49" s="1337" t="s">
        <v>193</v>
      </c>
      <c r="E49" s="1337" t="s">
        <v>193</v>
      </c>
      <c r="F49" s="1337" t="s">
        <v>193</v>
      </c>
      <c r="G49" s="1337" t="s">
        <v>193</v>
      </c>
      <c r="H49" s="1337" t="s">
        <v>193</v>
      </c>
      <c r="I49" s="1337" t="s">
        <v>193</v>
      </c>
      <c r="J49" s="1337" t="s">
        <v>193</v>
      </c>
      <c r="K49" s="1337" t="s">
        <v>193</v>
      </c>
      <c r="L49" s="1337" t="s">
        <v>193</v>
      </c>
      <c r="M49" s="1338" t="s">
        <v>193</v>
      </c>
    </row>
    <row r="50" spans="1:13">
      <c r="A50" s="1053"/>
      <c r="B50" s="18" t="s">
        <v>541</v>
      </c>
      <c r="C50" s="1337">
        <v>2024</v>
      </c>
      <c r="D50" s="1337" t="s">
        <v>193</v>
      </c>
      <c r="E50" s="1337" t="s">
        <v>193</v>
      </c>
      <c r="F50" s="1337" t="s">
        <v>193</v>
      </c>
      <c r="G50" s="1337" t="s">
        <v>193</v>
      </c>
      <c r="H50" s="1337" t="s">
        <v>193</v>
      </c>
      <c r="I50" s="1337" t="s">
        <v>193</v>
      </c>
      <c r="J50" s="1337" t="s">
        <v>193</v>
      </c>
      <c r="K50" s="1337" t="s">
        <v>193</v>
      </c>
      <c r="L50" s="1337" t="s">
        <v>193</v>
      </c>
      <c r="M50" s="1338" t="s">
        <v>193</v>
      </c>
    </row>
    <row r="51" spans="1:13" ht="23.1" customHeight="1">
      <c r="A51" s="1055" t="s">
        <v>60</v>
      </c>
      <c r="B51" s="38" t="s">
        <v>542</v>
      </c>
      <c r="C51" s="1337" t="s">
        <v>300</v>
      </c>
      <c r="D51" s="1337"/>
      <c r="E51" s="1337"/>
      <c r="F51" s="1337"/>
      <c r="G51" s="1337"/>
      <c r="H51" s="1337"/>
      <c r="I51" s="1337"/>
      <c r="J51" s="1337"/>
      <c r="K51" s="1337"/>
      <c r="L51" s="1337"/>
      <c r="M51" s="1338"/>
    </row>
    <row r="52" spans="1:13" ht="23.1" customHeight="1">
      <c r="A52" s="1056"/>
      <c r="B52" s="38" t="s">
        <v>544</v>
      </c>
      <c r="C52" s="1337" t="s">
        <v>789</v>
      </c>
      <c r="D52" s="1337"/>
      <c r="E52" s="1337"/>
      <c r="F52" s="1337"/>
      <c r="G52" s="1337"/>
      <c r="H52" s="1337"/>
      <c r="I52" s="1337"/>
      <c r="J52" s="1337"/>
      <c r="K52" s="1337"/>
      <c r="L52" s="1337"/>
      <c r="M52" s="1338"/>
    </row>
    <row r="53" spans="1:13" ht="23.1" customHeight="1">
      <c r="A53" s="1056"/>
      <c r="B53" s="38" t="s">
        <v>546</v>
      </c>
      <c r="C53" s="1337" t="s">
        <v>97</v>
      </c>
      <c r="D53" s="1337"/>
      <c r="E53" s="1337"/>
      <c r="F53" s="1337"/>
      <c r="G53" s="1337"/>
      <c r="H53" s="1337"/>
      <c r="I53" s="1337"/>
      <c r="J53" s="1337"/>
      <c r="K53" s="1337"/>
      <c r="L53" s="1337"/>
      <c r="M53" s="1338"/>
    </row>
    <row r="54" spans="1:13" ht="23.1" customHeight="1">
      <c r="A54" s="1056"/>
      <c r="B54" s="38" t="s">
        <v>548</v>
      </c>
      <c r="C54" s="1337" t="s">
        <v>354</v>
      </c>
      <c r="D54" s="1337"/>
      <c r="E54" s="1337"/>
      <c r="F54" s="1337"/>
      <c r="G54" s="1337"/>
      <c r="H54" s="1337"/>
      <c r="I54" s="1337"/>
      <c r="J54" s="1337"/>
      <c r="K54" s="1337"/>
      <c r="L54" s="1337"/>
      <c r="M54" s="1338"/>
    </row>
    <row r="55" spans="1:13" ht="23.1" customHeight="1">
      <c r="A55" s="1056"/>
      <c r="B55" s="38" t="s">
        <v>550</v>
      </c>
      <c r="C55" s="1337" t="s">
        <v>790</v>
      </c>
      <c r="D55" s="1337"/>
      <c r="E55" s="1337"/>
      <c r="F55" s="1337"/>
      <c r="G55" s="1337"/>
      <c r="H55" s="1337"/>
      <c r="I55" s="1337"/>
      <c r="J55" s="1337"/>
      <c r="K55" s="1337"/>
      <c r="L55" s="1337"/>
      <c r="M55" s="1338"/>
    </row>
    <row r="56" spans="1:13" ht="23.1" customHeight="1">
      <c r="A56" s="1057"/>
      <c r="B56" s="38" t="s">
        <v>551</v>
      </c>
      <c r="C56" s="1337" t="s">
        <v>791</v>
      </c>
      <c r="D56" s="1337"/>
      <c r="E56" s="1337"/>
      <c r="F56" s="1337"/>
      <c r="G56" s="1337"/>
      <c r="H56" s="1337"/>
      <c r="I56" s="1337"/>
      <c r="J56" s="1337"/>
      <c r="K56" s="1337"/>
      <c r="L56" s="1337"/>
      <c r="M56" s="1338"/>
    </row>
    <row r="57" spans="1:13" ht="23.1" customHeight="1">
      <c r="A57" s="1055" t="s">
        <v>552</v>
      </c>
      <c r="B57" s="39" t="s">
        <v>553</v>
      </c>
      <c r="C57" s="1337" t="s">
        <v>792</v>
      </c>
      <c r="D57" s="1337"/>
      <c r="E57" s="1337"/>
      <c r="F57" s="1337"/>
      <c r="G57" s="1337"/>
      <c r="H57" s="1337"/>
      <c r="I57" s="1337"/>
      <c r="J57" s="1337"/>
      <c r="K57" s="1337"/>
      <c r="L57" s="1337"/>
      <c r="M57" s="1338"/>
    </row>
    <row r="58" spans="1:13" ht="23.1" customHeight="1">
      <c r="A58" s="1056"/>
      <c r="B58" s="39" t="s">
        <v>555</v>
      </c>
      <c r="C58" s="1337" t="s">
        <v>556</v>
      </c>
      <c r="D58" s="1337"/>
      <c r="E58" s="1337"/>
      <c r="F58" s="1337"/>
      <c r="G58" s="1337"/>
      <c r="H58" s="1337"/>
      <c r="I58" s="1337"/>
      <c r="J58" s="1337"/>
      <c r="K58" s="1337"/>
      <c r="L58" s="1337"/>
      <c r="M58" s="1338"/>
    </row>
    <row r="59" spans="1:13" ht="23.1" customHeight="1">
      <c r="A59" s="1056"/>
      <c r="B59" s="40" t="s">
        <v>154</v>
      </c>
      <c r="C59" s="1337" t="s">
        <v>97</v>
      </c>
      <c r="D59" s="1337"/>
      <c r="E59" s="1337"/>
      <c r="F59" s="1337"/>
      <c r="G59" s="1337"/>
      <c r="H59" s="1337"/>
      <c r="I59" s="1337"/>
      <c r="J59" s="1337"/>
      <c r="K59" s="1337"/>
      <c r="L59" s="1337"/>
      <c r="M59" s="1338"/>
    </row>
    <row r="60" spans="1:13">
      <c r="A60" s="41" t="s">
        <v>64</v>
      </c>
      <c r="B60" s="42" t="s">
        <v>193</v>
      </c>
      <c r="C60" s="1377" t="s">
        <v>193</v>
      </c>
      <c r="D60" s="1377"/>
      <c r="E60" s="1377"/>
      <c r="F60" s="1377"/>
      <c r="G60" s="1377"/>
      <c r="H60" s="1377"/>
      <c r="I60" s="1377"/>
      <c r="J60" s="1377"/>
      <c r="K60" s="1377"/>
      <c r="L60" s="1377"/>
      <c r="M60" s="1378"/>
    </row>
  </sheetData>
  <mergeCells count="54">
    <mergeCell ref="C58:M58"/>
    <mergeCell ref="C59:M59"/>
    <mergeCell ref="C60:M60"/>
    <mergeCell ref="A2:A15"/>
    <mergeCell ref="A16:A50"/>
    <mergeCell ref="A51:A56"/>
    <mergeCell ref="A57:A59"/>
    <mergeCell ref="B8:B10"/>
    <mergeCell ref="B14:B15"/>
    <mergeCell ref="B18:B24"/>
    <mergeCell ref="B25:B28"/>
    <mergeCell ref="B32:B34"/>
    <mergeCell ref="B35:B42"/>
    <mergeCell ref="B43:B46"/>
    <mergeCell ref="F44:F45"/>
    <mergeCell ref="L44:M45"/>
    <mergeCell ref="C53:M53"/>
    <mergeCell ref="C54:M54"/>
    <mergeCell ref="C55:M55"/>
    <mergeCell ref="C56:M56"/>
    <mergeCell ref="C57:M57"/>
    <mergeCell ref="C48:M48"/>
    <mergeCell ref="C49:M49"/>
    <mergeCell ref="C50:M50"/>
    <mergeCell ref="C51:M51"/>
    <mergeCell ref="C52:M52"/>
    <mergeCell ref="C17:M17"/>
    <mergeCell ref="F23:M23"/>
    <mergeCell ref="F41:G41"/>
    <mergeCell ref="H41:I41"/>
    <mergeCell ref="C47:M47"/>
    <mergeCell ref="G44:J45"/>
    <mergeCell ref="C13:M13"/>
    <mergeCell ref="C14:D14"/>
    <mergeCell ref="F14:M14"/>
    <mergeCell ref="C15:M15"/>
    <mergeCell ref="C16:M16"/>
    <mergeCell ref="C10:D10"/>
    <mergeCell ref="F10:G10"/>
    <mergeCell ref="I10:J10"/>
    <mergeCell ref="C11:M11"/>
    <mergeCell ref="C12:M12"/>
    <mergeCell ref="C5:M5"/>
    <mergeCell ref="C6:M6"/>
    <mergeCell ref="C7:D7"/>
    <mergeCell ref="I7:M7"/>
    <mergeCell ref="C9:D9"/>
    <mergeCell ref="F9:G9"/>
    <mergeCell ref="I9:J9"/>
    <mergeCell ref="C2:M2"/>
    <mergeCell ref="C3:M3"/>
    <mergeCell ref="C4:E4"/>
    <mergeCell ref="F4:G4"/>
    <mergeCell ref="H4:J4"/>
  </mergeCells>
  <dataValidations count="2">
    <dataValidation allowBlank="1" showInputMessage="1" showErrorMessage="1" prompt="Incluir una ficha por cada indicador, ya sea de producto o de resultado" sqref="B1" xr:uid="{00000000-0002-0000-1F00-000000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F00-000001000000}"/>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Y1000"/>
  <sheetViews>
    <sheetView workbookViewId="0">
      <selection activeCell="C12" sqref="C12:M12"/>
    </sheetView>
  </sheetViews>
  <sheetFormatPr baseColWidth="10" defaultColWidth="11.42578125" defaultRowHeight="15.75"/>
  <cols>
    <col min="1" max="1" width="25.140625" style="56" customWidth="1"/>
    <col min="2" max="2" width="39.140625" style="57" customWidth="1"/>
    <col min="3" max="3" width="20.42578125" style="56" customWidth="1"/>
    <col min="4" max="4" width="9.140625" style="56"/>
    <col min="5" max="5" width="10.7109375" style="56" customWidth="1"/>
    <col min="6" max="6" width="12.28515625" style="56" customWidth="1"/>
    <col min="7" max="7" width="12.140625" style="56" customWidth="1"/>
    <col min="8" max="16384" width="11.42578125" style="56"/>
  </cols>
  <sheetData>
    <row r="1" spans="1:25">
      <c r="A1" s="309" t="s">
        <v>193</v>
      </c>
      <c r="B1" s="560" t="s">
        <v>793</v>
      </c>
      <c r="C1" s="561"/>
      <c r="D1" s="561"/>
      <c r="E1" s="561"/>
      <c r="F1" s="561"/>
      <c r="G1" s="561"/>
      <c r="H1" s="561"/>
      <c r="I1" s="561"/>
      <c r="J1" s="561"/>
      <c r="K1" s="1355" t="s">
        <v>957</v>
      </c>
      <c r="L1" s="1356"/>
      <c r="M1" s="1356"/>
      <c r="N1" s="326"/>
      <c r="O1" s="326"/>
      <c r="P1" s="326"/>
      <c r="Q1" s="326"/>
      <c r="R1" s="326"/>
      <c r="S1" s="326"/>
      <c r="T1" s="326"/>
      <c r="U1" s="326"/>
      <c r="V1" s="326"/>
      <c r="W1" s="326"/>
      <c r="X1" s="326"/>
      <c r="Y1" s="326"/>
    </row>
    <row r="2" spans="1:25" s="1" customFormat="1" ht="36" customHeight="1">
      <c r="A2" s="1409" t="s">
        <v>470</v>
      </c>
      <c r="B2" s="310" t="s">
        <v>471</v>
      </c>
      <c r="C2" s="1379" t="str">
        <f>'Plan de Acción'!Z46</f>
        <v>Porcentaje de federados incorporados al ecosistema de ciudad</v>
      </c>
      <c r="D2" s="1379"/>
      <c r="E2" s="1379"/>
      <c r="F2" s="1379"/>
      <c r="G2" s="1379"/>
      <c r="H2" s="1379"/>
      <c r="I2" s="1379"/>
      <c r="J2" s="1379"/>
      <c r="K2" s="1379"/>
      <c r="L2" s="1379"/>
      <c r="M2" s="1380"/>
      <c r="N2" s="573"/>
      <c r="O2" s="573"/>
      <c r="P2" s="573"/>
      <c r="Q2" s="573"/>
      <c r="R2" s="573"/>
      <c r="S2" s="573"/>
      <c r="T2" s="573"/>
      <c r="U2" s="573"/>
      <c r="V2" s="573"/>
      <c r="W2" s="573"/>
      <c r="X2" s="573"/>
      <c r="Y2" s="573"/>
    </row>
    <row r="3" spans="1:25" ht="58.5" customHeight="1">
      <c r="A3" s="1410"/>
      <c r="B3" s="571" t="s">
        <v>600</v>
      </c>
      <c r="C3" s="1381" t="s">
        <v>794</v>
      </c>
      <c r="D3" s="1382"/>
      <c r="E3" s="1382"/>
      <c r="F3" s="1382"/>
      <c r="G3" s="1382"/>
      <c r="H3" s="1382"/>
      <c r="I3" s="1382"/>
      <c r="J3" s="1382"/>
      <c r="K3" s="1382"/>
      <c r="L3" s="1382"/>
      <c r="M3" s="1383"/>
      <c r="N3" s="326"/>
      <c r="O3" s="326"/>
      <c r="P3" s="326"/>
      <c r="Q3" s="326"/>
      <c r="R3" s="326"/>
      <c r="S3" s="326"/>
      <c r="T3" s="326"/>
      <c r="U3" s="326"/>
      <c r="V3" s="326"/>
      <c r="W3" s="326"/>
      <c r="X3" s="326"/>
      <c r="Y3" s="326"/>
    </row>
    <row r="4" spans="1:25" ht="30" customHeight="1">
      <c r="A4" s="1410"/>
      <c r="B4" s="312" t="s">
        <v>150</v>
      </c>
      <c r="C4" s="1384" t="s">
        <v>191</v>
      </c>
      <c r="D4" s="1384"/>
      <c r="E4" s="1385"/>
      <c r="F4" s="1386" t="s">
        <v>151</v>
      </c>
      <c r="G4" s="1387"/>
      <c r="H4" s="313">
        <v>469</v>
      </c>
      <c r="I4" s="318" t="s">
        <v>193</v>
      </c>
      <c r="J4" s="318" t="s">
        <v>193</v>
      </c>
      <c r="K4" s="318" t="s">
        <v>193</v>
      </c>
      <c r="L4" s="318" t="s">
        <v>193</v>
      </c>
      <c r="M4" s="348" t="s">
        <v>193</v>
      </c>
      <c r="N4" s="326"/>
      <c r="O4" s="326"/>
      <c r="P4" s="326"/>
      <c r="Q4" s="326"/>
      <c r="R4" s="326"/>
      <c r="S4" s="326"/>
      <c r="T4" s="326"/>
      <c r="U4" s="326"/>
      <c r="V4" s="326"/>
      <c r="W4" s="326"/>
      <c r="X4" s="326"/>
      <c r="Y4" s="326"/>
    </row>
    <row r="5" spans="1:25" ht="30.95" customHeight="1">
      <c r="A5" s="1410"/>
      <c r="B5" s="312" t="s">
        <v>475</v>
      </c>
      <c r="C5" s="1067" t="s">
        <v>476</v>
      </c>
      <c r="D5" s="1069"/>
      <c r="E5" s="1069"/>
      <c r="F5" s="1069"/>
      <c r="G5" s="1069"/>
      <c r="H5" s="1069"/>
      <c r="I5" s="1069"/>
      <c r="J5" s="1069"/>
      <c r="K5" s="1069"/>
      <c r="L5" s="1069"/>
      <c r="M5" s="1070"/>
      <c r="N5" s="326"/>
      <c r="O5" s="326"/>
      <c r="P5" s="326"/>
      <c r="Q5" s="326"/>
      <c r="R5" s="326"/>
      <c r="S5" s="326"/>
      <c r="T5" s="326"/>
      <c r="U5" s="326"/>
      <c r="V5" s="326"/>
      <c r="W5" s="326"/>
      <c r="X5" s="326"/>
      <c r="Y5" s="326"/>
    </row>
    <row r="6" spans="1:25" ht="16.5" customHeight="1">
      <c r="A6" s="1410"/>
      <c r="B6" s="312" t="s">
        <v>477</v>
      </c>
      <c r="C6" s="1384" t="s">
        <v>478</v>
      </c>
      <c r="D6" s="1384"/>
      <c r="E6" s="1384"/>
      <c r="F6" s="1384"/>
      <c r="G6" s="1384"/>
      <c r="H6" s="1384"/>
      <c r="I6" s="1384"/>
      <c r="J6" s="1384"/>
      <c r="K6" s="1384"/>
      <c r="L6" s="1384"/>
      <c r="M6" s="1388"/>
      <c r="N6" s="326"/>
      <c r="O6" s="326"/>
      <c r="P6" s="326"/>
      <c r="Q6" s="326"/>
      <c r="R6" s="326"/>
      <c r="S6" s="326"/>
      <c r="T6" s="326"/>
      <c r="U6" s="326"/>
      <c r="V6" s="326"/>
      <c r="W6" s="326"/>
      <c r="X6" s="326"/>
      <c r="Y6" s="326"/>
    </row>
    <row r="7" spans="1:25" ht="17.100000000000001" customHeight="1">
      <c r="A7" s="1410"/>
      <c r="B7" s="312" t="s">
        <v>479</v>
      </c>
      <c r="C7" s="1389" t="s">
        <v>73</v>
      </c>
      <c r="D7" s="1389"/>
      <c r="E7" s="56" t="s">
        <v>193</v>
      </c>
      <c r="F7" s="56" t="s">
        <v>193</v>
      </c>
      <c r="G7" s="314" t="s">
        <v>193</v>
      </c>
      <c r="H7" s="315" t="s">
        <v>154</v>
      </c>
      <c r="I7" s="1390" t="s">
        <v>480</v>
      </c>
      <c r="J7" s="1335"/>
      <c r="K7" s="1335"/>
      <c r="L7" s="1335"/>
      <c r="M7" s="1335"/>
      <c r="N7" s="326"/>
      <c r="O7" s="326"/>
      <c r="P7" s="326"/>
      <c r="Q7" s="326"/>
      <c r="R7" s="326"/>
      <c r="S7" s="326"/>
      <c r="T7" s="326"/>
      <c r="U7" s="326"/>
      <c r="V7" s="326"/>
      <c r="W7" s="326"/>
      <c r="X7" s="326"/>
      <c r="Y7" s="326"/>
    </row>
    <row r="8" spans="1:25" ht="15.75" customHeight="1">
      <c r="A8" s="1410"/>
      <c r="B8" s="1414" t="s">
        <v>481</v>
      </c>
      <c r="C8" s="56" t="s">
        <v>193</v>
      </c>
      <c r="D8" s="56" t="s">
        <v>193</v>
      </c>
      <c r="E8" s="317" t="s">
        <v>193</v>
      </c>
      <c r="F8" s="317" t="s">
        <v>193</v>
      </c>
      <c r="G8" s="317" t="s">
        <v>193</v>
      </c>
      <c r="H8" s="317" t="s">
        <v>193</v>
      </c>
      <c r="I8" s="56" t="s">
        <v>193</v>
      </c>
      <c r="J8" s="56" t="s">
        <v>193</v>
      </c>
      <c r="K8" s="56" t="s">
        <v>193</v>
      </c>
      <c r="L8" s="56" t="s">
        <v>193</v>
      </c>
      <c r="M8" s="349" t="s">
        <v>193</v>
      </c>
      <c r="N8" s="326"/>
      <c r="O8" s="326"/>
      <c r="P8" s="326"/>
      <c r="Q8" s="326"/>
      <c r="R8" s="326"/>
      <c r="S8" s="326"/>
      <c r="T8" s="326"/>
      <c r="U8" s="326"/>
      <c r="V8" s="326"/>
      <c r="W8" s="326"/>
      <c r="X8" s="326"/>
      <c r="Y8" s="326"/>
    </row>
    <row r="9" spans="1:25" ht="32.450000000000003" customHeight="1">
      <c r="A9" s="1410"/>
      <c r="B9" s="1414"/>
      <c r="C9" s="1391" t="s">
        <v>795</v>
      </c>
      <c r="D9" s="1391"/>
      <c r="E9" s="56" t="s">
        <v>193</v>
      </c>
      <c r="F9" s="1391"/>
      <c r="G9" s="1391"/>
      <c r="H9" s="56" t="s">
        <v>193</v>
      </c>
      <c r="I9" s="319" t="s">
        <v>193</v>
      </c>
      <c r="J9" s="319" t="s">
        <v>193</v>
      </c>
      <c r="K9" s="56" t="s">
        <v>193</v>
      </c>
      <c r="L9" s="56" t="s">
        <v>193</v>
      </c>
      <c r="M9" s="349" t="s">
        <v>193</v>
      </c>
      <c r="N9" s="326"/>
      <c r="O9" s="326"/>
      <c r="P9" s="326"/>
      <c r="Q9" s="326"/>
      <c r="R9" s="326"/>
      <c r="S9" s="326"/>
      <c r="T9" s="326"/>
      <c r="U9" s="326"/>
      <c r="V9" s="326"/>
      <c r="W9" s="326"/>
      <c r="X9" s="326"/>
      <c r="Y9" s="326"/>
    </row>
    <row r="10" spans="1:25" ht="15.75" customHeight="1">
      <c r="A10" s="1410"/>
      <c r="B10" s="1415"/>
      <c r="C10" s="1392" t="s">
        <v>482</v>
      </c>
      <c r="D10" s="1392"/>
      <c r="E10" s="319" t="s">
        <v>193</v>
      </c>
      <c r="F10" s="1392" t="s">
        <v>482</v>
      </c>
      <c r="G10" s="1392"/>
      <c r="H10" s="319" t="s">
        <v>193</v>
      </c>
      <c r="I10" s="1392" t="s">
        <v>482</v>
      </c>
      <c r="J10" s="1392"/>
      <c r="K10" s="319" t="s">
        <v>193</v>
      </c>
      <c r="L10" s="319" t="s">
        <v>193</v>
      </c>
      <c r="M10" s="350" t="s">
        <v>193</v>
      </c>
      <c r="N10" s="326"/>
      <c r="O10" s="326"/>
      <c r="P10" s="326"/>
      <c r="Q10" s="326"/>
      <c r="R10" s="326"/>
      <c r="S10" s="326"/>
      <c r="T10" s="326"/>
      <c r="U10" s="326"/>
      <c r="V10" s="326"/>
      <c r="W10" s="326"/>
      <c r="X10" s="326"/>
      <c r="Y10" s="326"/>
    </row>
    <row r="11" spans="1:25" s="1" customFormat="1" ht="63.75" customHeight="1">
      <c r="A11" s="1410"/>
      <c r="B11" s="321" t="s">
        <v>483</v>
      </c>
      <c r="C11" s="1381" t="s">
        <v>796</v>
      </c>
      <c r="D11" s="1393"/>
      <c r="E11" s="1393"/>
      <c r="F11" s="1393"/>
      <c r="G11" s="1393"/>
      <c r="H11" s="1393"/>
      <c r="I11" s="1393"/>
      <c r="J11" s="1393"/>
      <c r="K11" s="1393"/>
      <c r="L11" s="1393"/>
      <c r="M11" s="1394"/>
      <c r="N11" s="573"/>
      <c r="O11" s="573"/>
      <c r="P11" s="573"/>
      <c r="Q11" s="573"/>
      <c r="R11" s="573"/>
      <c r="S11" s="573"/>
      <c r="T11" s="573"/>
      <c r="U11" s="573"/>
      <c r="V11" s="573"/>
      <c r="W11" s="573"/>
      <c r="X11" s="573"/>
      <c r="Y11" s="573"/>
    </row>
    <row r="12" spans="1:25" s="1" customFormat="1" ht="227.1" customHeight="1">
      <c r="A12" s="1410"/>
      <c r="B12" s="321" t="s">
        <v>603</v>
      </c>
      <c r="C12" s="1381" t="s">
        <v>797</v>
      </c>
      <c r="D12" s="1381"/>
      <c r="E12" s="1381"/>
      <c r="F12" s="1381"/>
      <c r="G12" s="1381"/>
      <c r="H12" s="1381"/>
      <c r="I12" s="1381"/>
      <c r="J12" s="1381"/>
      <c r="K12" s="1381"/>
      <c r="L12" s="1381"/>
      <c r="M12" s="1395"/>
      <c r="N12" s="573"/>
      <c r="O12" s="573"/>
      <c r="P12" s="573"/>
      <c r="Q12" s="573"/>
      <c r="R12" s="573"/>
      <c r="S12" s="573"/>
      <c r="T12" s="573"/>
      <c r="U12" s="573"/>
      <c r="V12" s="573"/>
      <c r="W12" s="573"/>
      <c r="X12" s="573"/>
      <c r="Y12" s="573"/>
    </row>
    <row r="13" spans="1:25" s="1" customFormat="1" ht="51" customHeight="1">
      <c r="A13" s="1410"/>
      <c r="B13" s="321" t="s">
        <v>605</v>
      </c>
      <c r="C13" s="1381" t="s">
        <v>798</v>
      </c>
      <c r="D13" s="1381"/>
      <c r="E13" s="1381"/>
      <c r="F13" s="1381"/>
      <c r="G13" s="1381"/>
      <c r="H13" s="1381"/>
      <c r="I13" s="1381"/>
      <c r="J13" s="1381"/>
      <c r="K13" s="1381"/>
      <c r="L13" s="1381"/>
      <c r="M13" s="1395"/>
      <c r="N13" s="573"/>
      <c r="O13" s="573"/>
      <c r="P13" s="573"/>
      <c r="Q13" s="573"/>
      <c r="R13" s="573"/>
      <c r="S13" s="573"/>
      <c r="T13" s="573"/>
      <c r="U13" s="573"/>
      <c r="V13" s="573"/>
      <c r="W13" s="573"/>
      <c r="X13" s="573"/>
      <c r="Y13" s="573"/>
    </row>
    <row r="14" spans="1:25" ht="32.25" customHeight="1">
      <c r="A14" s="1410"/>
      <c r="B14" s="1414" t="s">
        <v>607</v>
      </c>
      <c r="C14" s="1396" t="s">
        <v>222</v>
      </c>
      <c r="D14" s="1396"/>
      <c r="E14" s="323" t="s">
        <v>608</v>
      </c>
      <c r="F14" s="1397" t="s">
        <v>268</v>
      </c>
      <c r="G14" s="1397"/>
      <c r="H14" s="1397"/>
      <c r="I14" s="1397"/>
      <c r="J14" s="1397"/>
      <c r="K14" s="1397"/>
      <c r="L14" s="1397"/>
      <c r="M14" s="1398"/>
      <c r="N14" s="326"/>
      <c r="O14" s="326"/>
      <c r="P14" s="326"/>
      <c r="Q14" s="326"/>
      <c r="R14" s="326"/>
      <c r="S14" s="326"/>
      <c r="T14" s="326"/>
      <c r="U14" s="326"/>
      <c r="V14" s="326"/>
      <c r="W14" s="326"/>
      <c r="X14" s="326"/>
      <c r="Y14" s="326"/>
    </row>
    <row r="15" spans="1:25">
      <c r="A15" s="1410"/>
      <c r="B15" s="1414"/>
      <c r="C15" s="1396" t="s">
        <v>193</v>
      </c>
      <c r="D15" s="1396"/>
      <c r="E15" s="1396"/>
      <c r="F15" s="1396"/>
      <c r="G15" s="1396"/>
      <c r="H15" s="1396"/>
      <c r="I15" s="1396"/>
      <c r="J15" s="1396"/>
      <c r="K15" s="1396"/>
      <c r="L15" s="1396"/>
      <c r="M15" s="1399"/>
      <c r="N15" s="326"/>
      <c r="O15" s="326"/>
      <c r="P15" s="326"/>
      <c r="Q15" s="326"/>
      <c r="R15" s="326"/>
      <c r="S15" s="326"/>
      <c r="T15" s="326"/>
      <c r="U15" s="326"/>
      <c r="V15" s="326"/>
      <c r="W15" s="326"/>
      <c r="X15" s="326"/>
      <c r="Y15" s="326"/>
    </row>
    <row r="16" spans="1:25" ht="15.75" customHeight="1">
      <c r="A16" s="1411" t="s">
        <v>48</v>
      </c>
      <c r="B16" s="324" t="s">
        <v>138</v>
      </c>
      <c r="C16" s="1396" t="s">
        <v>226</v>
      </c>
      <c r="D16" s="1396"/>
      <c r="E16" s="1396"/>
      <c r="F16" s="1396"/>
      <c r="G16" s="1396"/>
      <c r="H16" s="1396"/>
      <c r="I16" s="1396"/>
      <c r="J16" s="1396"/>
      <c r="K16" s="1396"/>
      <c r="L16" s="1396"/>
      <c r="M16" s="1399"/>
      <c r="N16" s="326"/>
      <c r="O16" s="326"/>
      <c r="P16" s="326"/>
      <c r="Q16" s="326"/>
      <c r="R16" s="326"/>
      <c r="S16" s="326"/>
      <c r="T16" s="326"/>
      <c r="U16" s="326"/>
      <c r="V16" s="326"/>
      <c r="W16" s="326"/>
      <c r="X16" s="326"/>
      <c r="Y16" s="326"/>
    </row>
    <row r="17" spans="1:25" ht="29.25" customHeight="1">
      <c r="A17" s="1412"/>
      <c r="B17" s="325" t="s">
        <v>609</v>
      </c>
      <c r="C17" s="1280" t="str">
        <f>'Plan de Acción'!AA46</f>
        <v>Número de federados incorporados al ecosistema de ciudad *100 / Número total de federados planeados para incorporar al ecosistema de ciudad</v>
      </c>
      <c r="D17" s="1280"/>
      <c r="E17" s="1280"/>
      <c r="F17" s="1280"/>
      <c r="G17" s="1280"/>
      <c r="H17" s="1280"/>
      <c r="I17" s="1280"/>
      <c r="J17" s="1280"/>
      <c r="K17" s="1280"/>
      <c r="L17" s="1280"/>
      <c r="M17" s="1281"/>
      <c r="N17" s="326"/>
      <c r="O17" s="326"/>
      <c r="P17" s="326"/>
      <c r="Q17" s="326"/>
      <c r="R17" s="326"/>
      <c r="S17" s="326"/>
      <c r="T17" s="326"/>
      <c r="U17" s="326"/>
      <c r="V17" s="326"/>
      <c r="W17" s="326"/>
      <c r="X17" s="326"/>
      <c r="Y17" s="326"/>
    </row>
    <row r="18" spans="1:25" ht="8.25" customHeight="1">
      <c r="A18" s="1412"/>
      <c r="B18" s="1416" t="s">
        <v>486</v>
      </c>
      <c r="C18" s="326" t="s">
        <v>193</v>
      </c>
      <c r="D18" s="327" t="s">
        <v>193</v>
      </c>
      <c r="E18" s="327" t="s">
        <v>193</v>
      </c>
      <c r="F18" s="327" t="s">
        <v>193</v>
      </c>
      <c r="G18" s="327" t="s">
        <v>193</v>
      </c>
      <c r="H18" s="327" t="s">
        <v>193</v>
      </c>
      <c r="I18" s="327" t="s">
        <v>193</v>
      </c>
      <c r="J18" s="327" t="s">
        <v>193</v>
      </c>
      <c r="K18" s="327" t="s">
        <v>193</v>
      </c>
      <c r="L18" s="327" t="s">
        <v>193</v>
      </c>
      <c r="M18" s="352" t="s">
        <v>193</v>
      </c>
      <c r="N18" s="326"/>
      <c r="O18" s="326"/>
      <c r="P18" s="326"/>
      <c r="Q18" s="326"/>
      <c r="R18" s="326"/>
      <c r="S18" s="326"/>
      <c r="T18" s="326"/>
      <c r="U18" s="326"/>
      <c r="V18" s="326"/>
      <c r="W18" s="326"/>
      <c r="X18" s="326"/>
      <c r="Y18" s="326"/>
    </row>
    <row r="19" spans="1:25" ht="9" customHeight="1">
      <c r="A19" s="1412"/>
      <c r="B19" s="1416"/>
      <c r="C19" s="326" t="s">
        <v>193</v>
      </c>
      <c r="D19" s="328" t="s">
        <v>193</v>
      </c>
      <c r="E19" s="327" t="s">
        <v>193</v>
      </c>
      <c r="F19" s="328" t="s">
        <v>193</v>
      </c>
      <c r="G19" s="327" t="s">
        <v>193</v>
      </c>
      <c r="H19" s="328" t="s">
        <v>193</v>
      </c>
      <c r="I19" s="327" t="s">
        <v>193</v>
      </c>
      <c r="J19" s="328" t="s">
        <v>193</v>
      </c>
      <c r="K19" s="327" t="s">
        <v>193</v>
      </c>
      <c r="L19" s="327" t="s">
        <v>193</v>
      </c>
      <c r="M19" s="352" t="s">
        <v>193</v>
      </c>
      <c r="N19" s="326"/>
      <c r="O19" s="326"/>
      <c r="P19" s="326"/>
      <c r="Q19" s="326"/>
      <c r="R19" s="326"/>
      <c r="S19" s="326"/>
      <c r="T19" s="326"/>
      <c r="U19" s="326"/>
      <c r="V19" s="326"/>
      <c r="W19" s="326"/>
      <c r="X19" s="326"/>
      <c r="Y19" s="326"/>
    </row>
    <row r="20" spans="1:25" ht="31.5" customHeight="1">
      <c r="A20" s="1412"/>
      <c r="B20" s="1416"/>
      <c r="C20" s="327" t="s">
        <v>487</v>
      </c>
      <c r="D20" s="329" t="s">
        <v>193</v>
      </c>
      <c r="E20" s="327" t="s">
        <v>488</v>
      </c>
      <c r="F20" s="329" t="s">
        <v>193</v>
      </c>
      <c r="G20" s="327" t="s">
        <v>489</v>
      </c>
      <c r="H20" s="329" t="s">
        <v>193</v>
      </c>
      <c r="I20" s="327" t="s">
        <v>490</v>
      </c>
      <c r="J20" s="329" t="s">
        <v>193</v>
      </c>
      <c r="K20" s="327" t="s">
        <v>193</v>
      </c>
      <c r="L20" s="327" t="s">
        <v>193</v>
      </c>
      <c r="M20" s="352" t="s">
        <v>193</v>
      </c>
      <c r="N20" s="326"/>
      <c r="O20" s="326"/>
      <c r="P20" s="326"/>
      <c r="Q20" s="326"/>
      <c r="R20" s="326"/>
      <c r="S20" s="326"/>
      <c r="T20" s="326"/>
      <c r="U20" s="326"/>
      <c r="V20" s="326"/>
      <c r="W20" s="326"/>
      <c r="X20" s="326"/>
      <c r="Y20" s="326"/>
    </row>
    <row r="21" spans="1:25" ht="24" customHeight="1">
      <c r="A21" s="1412"/>
      <c r="B21" s="1416"/>
      <c r="C21" s="327" t="s">
        <v>491</v>
      </c>
      <c r="D21" s="329" t="s">
        <v>193</v>
      </c>
      <c r="E21" s="327" t="s">
        <v>492</v>
      </c>
      <c r="F21" s="329" t="s">
        <v>193</v>
      </c>
      <c r="G21" s="327" t="s">
        <v>493</v>
      </c>
      <c r="H21" s="329" t="s">
        <v>193</v>
      </c>
      <c r="I21" s="327" t="s">
        <v>193</v>
      </c>
      <c r="J21" s="327" t="s">
        <v>193</v>
      </c>
      <c r="K21" s="327" t="s">
        <v>193</v>
      </c>
      <c r="L21" s="327" t="s">
        <v>193</v>
      </c>
      <c r="M21" s="352" t="s">
        <v>193</v>
      </c>
      <c r="N21" s="326"/>
      <c r="O21" s="326"/>
      <c r="P21" s="326"/>
      <c r="Q21" s="326"/>
      <c r="R21" s="326"/>
      <c r="S21" s="326"/>
      <c r="T21" s="326"/>
      <c r="U21" s="326"/>
      <c r="V21" s="326"/>
      <c r="W21" s="326"/>
      <c r="X21" s="326"/>
      <c r="Y21" s="326"/>
    </row>
    <row r="22" spans="1:25" ht="19.5" customHeight="1">
      <c r="A22" s="1412"/>
      <c r="B22" s="1416"/>
      <c r="C22" s="327" t="s">
        <v>494</v>
      </c>
      <c r="D22" s="329" t="s">
        <v>193</v>
      </c>
      <c r="E22" s="327" t="s">
        <v>495</v>
      </c>
      <c r="F22" s="329" t="s">
        <v>193</v>
      </c>
      <c r="G22" s="327" t="s">
        <v>193</v>
      </c>
      <c r="H22" s="327" t="s">
        <v>193</v>
      </c>
      <c r="I22" s="327" t="s">
        <v>193</v>
      </c>
      <c r="J22" s="327" t="s">
        <v>193</v>
      </c>
      <c r="K22" s="327" t="s">
        <v>193</v>
      </c>
      <c r="L22" s="327" t="s">
        <v>193</v>
      </c>
      <c r="M22" s="352" t="s">
        <v>193</v>
      </c>
      <c r="N22" s="326"/>
      <c r="O22" s="326"/>
      <c r="P22" s="326"/>
      <c r="Q22" s="326"/>
      <c r="R22" s="326"/>
      <c r="S22" s="326"/>
      <c r="T22" s="326"/>
      <c r="U22" s="326"/>
      <c r="V22" s="326"/>
      <c r="W22" s="326"/>
      <c r="X22" s="326"/>
      <c r="Y22" s="326"/>
    </row>
    <row r="23" spans="1:25">
      <c r="A23" s="1412"/>
      <c r="B23" s="1416"/>
      <c r="C23" s="327" t="s">
        <v>496</v>
      </c>
      <c r="D23" s="329" t="s">
        <v>497</v>
      </c>
      <c r="E23" s="327" t="s">
        <v>498</v>
      </c>
      <c r="F23" s="326" t="s">
        <v>563</v>
      </c>
      <c r="G23" s="330" t="s">
        <v>193</v>
      </c>
      <c r="H23" s="330" t="s">
        <v>193</v>
      </c>
      <c r="I23" s="330" t="s">
        <v>193</v>
      </c>
      <c r="J23" s="330" t="s">
        <v>193</v>
      </c>
      <c r="K23" s="330" t="s">
        <v>193</v>
      </c>
      <c r="L23" s="330" t="s">
        <v>193</v>
      </c>
      <c r="M23" s="353" t="s">
        <v>193</v>
      </c>
      <c r="N23" s="326"/>
      <c r="O23" s="326"/>
      <c r="P23" s="326"/>
      <c r="Q23" s="326"/>
      <c r="R23" s="326"/>
      <c r="S23" s="326"/>
      <c r="T23" s="326"/>
      <c r="U23" s="326"/>
      <c r="V23" s="326"/>
      <c r="W23" s="326"/>
      <c r="X23" s="326" t="s">
        <v>799</v>
      </c>
      <c r="Y23" s="326"/>
    </row>
    <row r="24" spans="1:25" ht="9.75" customHeight="1">
      <c r="A24" s="1412"/>
      <c r="B24" s="1417"/>
      <c r="C24" s="328" t="s">
        <v>193</v>
      </c>
      <c r="D24" s="328" t="s">
        <v>193</v>
      </c>
      <c r="E24" s="328" t="s">
        <v>193</v>
      </c>
      <c r="F24" s="328" t="s">
        <v>193</v>
      </c>
      <c r="G24" s="328" t="s">
        <v>193</v>
      </c>
      <c r="H24" s="328" t="s">
        <v>193</v>
      </c>
      <c r="I24" s="328" t="s">
        <v>193</v>
      </c>
      <c r="J24" s="328" t="s">
        <v>193</v>
      </c>
      <c r="K24" s="328" t="s">
        <v>193</v>
      </c>
      <c r="L24" s="328" t="s">
        <v>193</v>
      </c>
      <c r="M24" s="354" t="s">
        <v>193</v>
      </c>
      <c r="N24" s="326"/>
      <c r="O24" s="326"/>
      <c r="P24" s="326"/>
      <c r="Q24" s="326"/>
      <c r="R24" s="326"/>
      <c r="S24" s="326"/>
      <c r="T24" s="326"/>
      <c r="U24" s="326"/>
      <c r="V24" s="326"/>
      <c r="W24" s="326"/>
      <c r="X24" s="326"/>
      <c r="Y24" s="326"/>
    </row>
    <row r="25" spans="1:25" ht="15.75" customHeight="1">
      <c r="A25" s="1412"/>
      <c r="B25" s="1416" t="s">
        <v>500</v>
      </c>
      <c r="C25" s="327" t="s">
        <v>193</v>
      </c>
      <c r="D25" s="327" t="s">
        <v>193</v>
      </c>
      <c r="E25" s="327" t="s">
        <v>193</v>
      </c>
      <c r="F25" s="327" t="s">
        <v>193</v>
      </c>
      <c r="G25" s="327" t="s">
        <v>193</v>
      </c>
      <c r="H25" s="327" t="s">
        <v>193</v>
      </c>
      <c r="I25" s="327" t="s">
        <v>193</v>
      </c>
      <c r="J25" s="327" t="s">
        <v>193</v>
      </c>
      <c r="K25" s="327" t="s">
        <v>193</v>
      </c>
      <c r="L25" s="326" t="s">
        <v>193</v>
      </c>
      <c r="M25" s="355" t="s">
        <v>193</v>
      </c>
      <c r="N25" s="326"/>
      <c r="O25" s="326"/>
      <c r="P25" s="326"/>
      <c r="Q25" s="326"/>
      <c r="R25" s="326"/>
      <c r="S25" s="326"/>
      <c r="T25" s="326"/>
      <c r="U25" s="326"/>
      <c r="V25" s="326"/>
      <c r="W25" s="326"/>
      <c r="X25" s="326"/>
      <c r="Y25" s="326"/>
    </row>
    <row r="26" spans="1:25">
      <c r="A26" s="1412"/>
      <c r="B26" s="1416"/>
      <c r="C26" s="327" t="s">
        <v>501</v>
      </c>
      <c r="D26" s="331" t="s">
        <v>193</v>
      </c>
      <c r="E26" s="327" t="s">
        <v>193</v>
      </c>
      <c r="F26" s="327" t="s">
        <v>502</v>
      </c>
      <c r="G26" s="331" t="s">
        <v>193</v>
      </c>
      <c r="H26" s="327" t="s">
        <v>193</v>
      </c>
      <c r="I26" s="327" t="s">
        <v>503</v>
      </c>
      <c r="J26" s="331" t="s">
        <v>497</v>
      </c>
      <c r="K26" s="327" t="s">
        <v>193</v>
      </c>
      <c r="L26" s="326" t="s">
        <v>193</v>
      </c>
      <c r="M26" s="355" t="s">
        <v>193</v>
      </c>
      <c r="N26" s="326"/>
      <c r="O26" s="326"/>
      <c r="P26" s="326"/>
      <c r="Q26" s="326"/>
      <c r="R26" s="326"/>
      <c r="S26" s="326"/>
      <c r="T26" s="326"/>
      <c r="U26" s="326"/>
      <c r="V26" s="326"/>
      <c r="W26" s="326"/>
      <c r="X26" s="326"/>
      <c r="Y26" s="326"/>
    </row>
    <row r="27" spans="1:25" ht="18.75" customHeight="1">
      <c r="A27" s="1412"/>
      <c r="B27" s="1416"/>
      <c r="C27" s="327" t="s">
        <v>504</v>
      </c>
      <c r="D27" s="332" t="s">
        <v>193</v>
      </c>
      <c r="E27" s="326" t="s">
        <v>193</v>
      </c>
      <c r="F27" s="327" t="s">
        <v>505</v>
      </c>
      <c r="G27" s="329" t="s">
        <v>193</v>
      </c>
      <c r="H27" s="326" t="s">
        <v>193</v>
      </c>
      <c r="I27" s="326" t="s">
        <v>193</v>
      </c>
      <c r="J27" s="326" t="s">
        <v>193</v>
      </c>
      <c r="K27" s="326" t="s">
        <v>193</v>
      </c>
      <c r="L27" s="326" t="s">
        <v>193</v>
      </c>
      <c r="M27" s="355" t="s">
        <v>193</v>
      </c>
      <c r="N27" s="326"/>
      <c r="O27" s="326"/>
      <c r="P27" s="326"/>
      <c r="Q27" s="326"/>
      <c r="R27" s="326"/>
      <c r="S27" s="326"/>
      <c r="T27" s="326"/>
      <c r="U27" s="326"/>
      <c r="V27" s="326"/>
      <c r="W27" s="326"/>
      <c r="X27" s="326"/>
      <c r="Y27" s="326"/>
    </row>
    <row r="28" spans="1:25">
      <c r="A28" s="1412"/>
      <c r="B28" s="1417"/>
      <c r="C28" s="328" t="s">
        <v>193</v>
      </c>
      <c r="D28" s="328" t="s">
        <v>193</v>
      </c>
      <c r="E28" s="328" t="s">
        <v>193</v>
      </c>
      <c r="F28" s="328" t="s">
        <v>193</v>
      </c>
      <c r="G28" s="328" t="s">
        <v>193</v>
      </c>
      <c r="H28" s="328" t="s">
        <v>193</v>
      </c>
      <c r="I28" s="328" t="s">
        <v>193</v>
      </c>
      <c r="J28" s="328" t="s">
        <v>193</v>
      </c>
      <c r="K28" s="328" t="s">
        <v>193</v>
      </c>
      <c r="L28" s="330" t="s">
        <v>193</v>
      </c>
      <c r="M28" s="353" t="s">
        <v>193</v>
      </c>
      <c r="N28" s="326"/>
      <c r="O28" s="326"/>
      <c r="P28" s="326"/>
      <c r="Q28" s="326"/>
      <c r="R28" s="326"/>
      <c r="S28" s="326"/>
      <c r="T28" s="326"/>
      <c r="U28" s="326"/>
      <c r="V28" s="326"/>
      <c r="W28" s="326"/>
      <c r="X28" s="326"/>
      <c r="Y28" s="326"/>
    </row>
    <row r="29" spans="1:25" ht="16.5" customHeight="1">
      <c r="A29" s="1412"/>
      <c r="B29" s="316" t="s">
        <v>506</v>
      </c>
      <c r="C29" s="327" t="s">
        <v>193</v>
      </c>
      <c r="D29" s="327" t="s">
        <v>193</v>
      </c>
      <c r="E29" s="327" t="s">
        <v>193</v>
      </c>
      <c r="F29" s="327" t="s">
        <v>193</v>
      </c>
      <c r="G29" s="327" t="s">
        <v>193</v>
      </c>
      <c r="H29" s="327" t="s">
        <v>193</v>
      </c>
      <c r="I29" s="327" t="s">
        <v>193</v>
      </c>
      <c r="J29" s="327" t="s">
        <v>193</v>
      </c>
      <c r="K29" s="327" t="s">
        <v>193</v>
      </c>
      <c r="L29" s="327" t="s">
        <v>193</v>
      </c>
      <c r="M29" s="352" t="s">
        <v>193</v>
      </c>
      <c r="N29" s="326"/>
      <c r="O29" s="326"/>
      <c r="P29" s="326"/>
      <c r="Q29" s="326"/>
      <c r="R29" s="326"/>
      <c r="S29" s="326"/>
      <c r="T29" s="326"/>
      <c r="U29" s="326"/>
      <c r="V29" s="326"/>
      <c r="W29" s="326"/>
      <c r="X29" s="326"/>
      <c r="Y29" s="326"/>
    </row>
    <row r="30" spans="1:25" ht="15.75" customHeight="1">
      <c r="A30" s="1412"/>
      <c r="B30" s="316" t="s">
        <v>193</v>
      </c>
      <c r="C30" s="333" t="s">
        <v>507</v>
      </c>
      <c r="D30" s="334">
        <v>0</v>
      </c>
      <c r="E30" s="327" t="s">
        <v>193</v>
      </c>
      <c r="F30" s="326" t="s">
        <v>508</v>
      </c>
      <c r="G30" s="331">
        <v>2021</v>
      </c>
      <c r="H30" s="327" t="s">
        <v>193</v>
      </c>
      <c r="I30" s="326" t="s">
        <v>509</v>
      </c>
      <c r="J30" s="338" t="s">
        <v>193</v>
      </c>
      <c r="K30" s="322" t="s">
        <v>193</v>
      </c>
      <c r="L30" s="339" t="s">
        <v>193</v>
      </c>
      <c r="M30" s="352" t="s">
        <v>193</v>
      </c>
      <c r="N30" s="326"/>
      <c r="O30" s="326"/>
      <c r="P30" s="326"/>
      <c r="Q30" s="326"/>
      <c r="R30" s="326"/>
      <c r="S30" s="326"/>
      <c r="T30" s="326"/>
      <c r="U30" s="326"/>
      <c r="V30" s="326"/>
      <c r="W30" s="326"/>
      <c r="X30" s="326"/>
      <c r="Y30" s="326"/>
    </row>
    <row r="31" spans="1:25">
      <c r="A31" s="1412"/>
      <c r="B31" s="312" t="s">
        <v>193</v>
      </c>
      <c r="C31" s="328" t="s">
        <v>193</v>
      </c>
      <c r="D31" s="328" t="s">
        <v>193</v>
      </c>
      <c r="E31" s="328" t="s">
        <v>193</v>
      </c>
      <c r="F31" s="328" t="s">
        <v>193</v>
      </c>
      <c r="G31" s="328" t="s">
        <v>193</v>
      </c>
      <c r="H31" s="328" t="s">
        <v>193</v>
      </c>
      <c r="I31" s="328" t="s">
        <v>193</v>
      </c>
      <c r="J31" s="328" t="s">
        <v>193</v>
      </c>
      <c r="K31" s="328" t="s">
        <v>193</v>
      </c>
      <c r="L31" s="328" t="s">
        <v>193</v>
      </c>
      <c r="M31" s="354" t="s">
        <v>193</v>
      </c>
      <c r="N31" s="326"/>
      <c r="O31" s="326"/>
      <c r="P31" s="326"/>
      <c r="Q31" s="326"/>
      <c r="R31" s="326"/>
      <c r="S31" s="326"/>
      <c r="T31" s="326"/>
      <c r="U31" s="326"/>
      <c r="V31" s="326"/>
      <c r="W31" s="326"/>
      <c r="X31" s="326"/>
      <c r="Y31" s="326"/>
    </row>
    <row r="32" spans="1:25" ht="15.75" customHeight="1">
      <c r="A32" s="1412"/>
      <c r="B32" s="1416" t="s">
        <v>511</v>
      </c>
      <c r="C32" s="335" t="s">
        <v>193</v>
      </c>
      <c r="D32" s="335" t="s">
        <v>193</v>
      </c>
      <c r="E32" s="335" t="s">
        <v>193</v>
      </c>
      <c r="F32" s="335" t="s">
        <v>193</v>
      </c>
      <c r="G32" s="335" t="s">
        <v>193</v>
      </c>
      <c r="H32" s="335" t="s">
        <v>193</v>
      </c>
      <c r="I32" s="335" t="s">
        <v>193</v>
      </c>
      <c r="J32" s="335" t="s">
        <v>193</v>
      </c>
      <c r="K32" s="335" t="s">
        <v>193</v>
      </c>
      <c r="L32" s="326" t="s">
        <v>193</v>
      </c>
      <c r="M32" s="355" t="s">
        <v>193</v>
      </c>
      <c r="N32" s="326"/>
      <c r="O32" s="326"/>
      <c r="P32" s="326"/>
      <c r="Q32" s="326"/>
      <c r="R32" s="326"/>
      <c r="S32" s="326"/>
      <c r="T32" s="326"/>
      <c r="U32" s="326"/>
      <c r="V32" s="326"/>
      <c r="W32" s="326"/>
      <c r="X32" s="326"/>
      <c r="Y32" s="326"/>
    </row>
    <row r="33" spans="1:25">
      <c r="A33" s="1412"/>
      <c r="B33" s="1416"/>
      <c r="C33" s="327" t="s">
        <v>512</v>
      </c>
      <c r="D33" s="336">
        <v>2023</v>
      </c>
      <c r="E33" s="335" t="s">
        <v>193</v>
      </c>
      <c r="F33" s="327" t="s">
        <v>513</v>
      </c>
      <c r="G33" s="336">
        <v>2032</v>
      </c>
      <c r="H33" s="335" t="s">
        <v>193</v>
      </c>
      <c r="I33" s="326" t="s">
        <v>193</v>
      </c>
      <c r="J33" s="335" t="s">
        <v>193</v>
      </c>
      <c r="K33" s="335" t="s">
        <v>193</v>
      </c>
      <c r="L33" s="326" t="s">
        <v>193</v>
      </c>
      <c r="M33" s="355" t="s">
        <v>193</v>
      </c>
      <c r="N33" s="326"/>
      <c r="O33" s="326"/>
      <c r="P33" s="326"/>
      <c r="Q33" s="326"/>
      <c r="R33" s="326"/>
      <c r="S33" s="326"/>
      <c r="T33" s="326"/>
      <c r="U33" s="326"/>
      <c r="V33" s="326"/>
      <c r="W33" s="326"/>
      <c r="X33" s="326"/>
      <c r="Y33" s="326"/>
    </row>
    <row r="34" spans="1:25">
      <c r="A34" s="1412"/>
      <c r="B34" s="1417"/>
      <c r="C34" s="328" t="s">
        <v>193</v>
      </c>
      <c r="D34" s="328" t="s">
        <v>193</v>
      </c>
      <c r="E34" s="337" t="s">
        <v>193</v>
      </c>
      <c r="F34" s="328" t="s">
        <v>193</v>
      </c>
      <c r="G34" s="337" t="s">
        <v>193</v>
      </c>
      <c r="H34" s="337" t="s">
        <v>193</v>
      </c>
      <c r="I34" s="330" t="s">
        <v>193</v>
      </c>
      <c r="J34" s="337" t="s">
        <v>193</v>
      </c>
      <c r="K34" s="337" t="s">
        <v>193</v>
      </c>
      <c r="L34" s="330" t="s">
        <v>193</v>
      </c>
      <c r="M34" s="353" t="s">
        <v>193</v>
      </c>
      <c r="N34" s="326"/>
      <c r="O34" s="326"/>
      <c r="P34" s="326"/>
      <c r="Q34" s="326"/>
      <c r="R34" s="326"/>
      <c r="S34" s="326"/>
      <c r="T34" s="326"/>
      <c r="U34" s="326"/>
      <c r="V34" s="326"/>
      <c r="W34" s="326"/>
      <c r="X34" s="326"/>
      <c r="Y34" s="326"/>
    </row>
    <row r="35" spans="1:25" ht="15.75" customHeight="1">
      <c r="A35" s="1412"/>
      <c r="B35" s="1416" t="s">
        <v>514</v>
      </c>
      <c r="C35" s="327" t="s">
        <v>193</v>
      </c>
      <c r="D35" s="327" t="s">
        <v>193</v>
      </c>
      <c r="E35" s="327" t="s">
        <v>193</v>
      </c>
      <c r="F35" s="327" t="s">
        <v>193</v>
      </c>
      <c r="G35" s="327" t="s">
        <v>193</v>
      </c>
      <c r="H35" s="327" t="s">
        <v>193</v>
      </c>
      <c r="I35" s="327" t="s">
        <v>193</v>
      </c>
      <c r="J35" s="327" t="s">
        <v>193</v>
      </c>
      <c r="K35" s="327" t="s">
        <v>193</v>
      </c>
      <c r="L35" s="327" t="s">
        <v>193</v>
      </c>
      <c r="M35" s="352" t="s">
        <v>193</v>
      </c>
      <c r="N35" s="326"/>
      <c r="O35" s="326"/>
      <c r="P35" s="326"/>
      <c r="Q35" s="326"/>
      <c r="R35" s="326"/>
      <c r="S35" s="326"/>
      <c r="T35" s="326"/>
      <c r="U35" s="326"/>
      <c r="V35" s="326"/>
      <c r="W35" s="326"/>
      <c r="X35" s="326"/>
      <c r="Y35" s="326"/>
    </row>
    <row r="36" spans="1:25">
      <c r="A36" s="1412"/>
      <c r="B36" s="1416"/>
      <c r="C36" s="327" t="s">
        <v>193</v>
      </c>
      <c r="D36" s="327" t="s">
        <v>515</v>
      </c>
      <c r="E36" s="327" t="s">
        <v>193</v>
      </c>
      <c r="F36" s="327" t="s">
        <v>516</v>
      </c>
      <c r="G36" s="327" t="s">
        <v>193</v>
      </c>
      <c r="H36" s="326" t="s">
        <v>517</v>
      </c>
      <c r="I36" s="326" t="s">
        <v>193</v>
      </c>
      <c r="J36" s="326" t="s">
        <v>518</v>
      </c>
      <c r="K36" s="327" t="s">
        <v>193</v>
      </c>
      <c r="L36" s="327" t="s">
        <v>519</v>
      </c>
      <c r="M36" s="352" t="s">
        <v>193</v>
      </c>
      <c r="N36" s="326"/>
      <c r="O36" s="326"/>
      <c r="P36" s="326"/>
      <c r="Q36" s="326"/>
      <c r="R36" s="326"/>
      <c r="S36" s="326"/>
      <c r="T36" s="326"/>
      <c r="U36" s="326"/>
      <c r="V36" s="326"/>
      <c r="W36" s="326"/>
      <c r="X36" s="326"/>
      <c r="Y36" s="326"/>
    </row>
    <row r="37" spans="1:25">
      <c r="A37" s="1412"/>
      <c r="B37" s="1416"/>
      <c r="C37" s="327" t="s">
        <v>193</v>
      </c>
      <c r="D37" s="358">
        <v>1</v>
      </c>
      <c r="E37" s="339" t="s">
        <v>193</v>
      </c>
      <c r="F37" s="342">
        <v>1</v>
      </c>
      <c r="G37" s="339" t="s">
        <v>193</v>
      </c>
      <c r="H37" s="342">
        <v>1</v>
      </c>
      <c r="I37" s="339" t="s">
        <v>193</v>
      </c>
      <c r="J37" s="342">
        <v>1</v>
      </c>
      <c r="K37" s="339" t="s">
        <v>193</v>
      </c>
      <c r="L37" s="342">
        <v>1</v>
      </c>
      <c r="M37" s="351" t="s">
        <v>193</v>
      </c>
      <c r="N37" s="326"/>
      <c r="O37" s="326"/>
      <c r="P37" s="326"/>
      <c r="Q37" s="326"/>
      <c r="R37" s="326"/>
      <c r="S37" s="326"/>
      <c r="T37" s="326"/>
      <c r="U37" s="326"/>
      <c r="V37" s="326"/>
      <c r="W37" s="326"/>
      <c r="X37" s="326"/>
      <c r="Y37" s="326"/>
    </row>
    <row r="38" spans="1:25">
      <c r="A38" s="1412"/>
      <c r="B38" s="1416"/>
      <c r="C38" s="327" t="s">
        <v>193</v>
      </c>
      <c r="D38" s="327" t="s">
        <v>520</v>
      </c>
      <c r="E38" s="327" t="s">
        <v>193</v>
      </c>
      <c r="F38" s="327" t="s">
        <v>521</v>
      </c>
      <c r="G38" s="327" t="s">
        <v>193</v>
      </c>
      <c r="H38" s="326" t="s">
        <v>522</v>
      </c>
      <c r="I38" s="326" t="s">
        <v>193</v>
      </c>
      <c r="J38" s="326" t="s">
        <v>523</v>
      </c>
      <c r="K38" s="327" t="s">
        <v>193</v>
      </c>
      <c r="L38" s="327" t="s">
        <v>524</v>
      </c>
      <c r="M38" s="352" t="s">
        <v>193</v>
      </c>
      <c r="N38" s="326"/>
      <c r="O38" s="326"/>
      <c r="P38" s="326"/>
      <c r="Q38" s="326"/>
      <c r="R38" s="326"/>
      <c r="S38" s="326"/>
      <c r="T38" s="326"/>
      <c r="U38" s="326"/>
      <c r="V38" s="326"/>
      <c r="W38" s="326"/>
      <c r="X38" s="326"/>
      <c r="Y38" s="326"/>
    </row>
    <row r="39" spans="1:25">
      <c r="A39" s="1412"/>
      <c r="B39" s="1416"/>
      <c r="C39" s="327" t="s">
        <v>193</v>
      </c>
      <c r="D39" s="342">
        <v>1</v>
      </c>
      <c r="E39" s="339" t="s">
        <v>193</v>
      </c>
      <c r="F39" s="342">
        <v>1</v>
      </c>
      <c r="G39" s="339" t="s">
        <v>193</v>
      </c>
      <c r="H39" s="342">
        <v>1</v>
      </c>
      <c r="I39" s="339" t="s">
        <v>193</v>
      </c>
      <c r="J39" s="342">
        <v>1</v>
      </c>
      <c r="K39" s="339" t="s">
        <v>193</v>
      </c>
      <c r="L39" s="342">
        <v>1</v>
      </c>
      <c r="M39" s="351" t="s">
        <v>193</v>
      </c>
      <c r="N39" s="326"/>
      <c r="O39" s="326"/>
      <c r="P39" s="326"/>
      <c r="Q39" s="326"/>
      <c r="R39" s="326"/>
      <c r="S39" s="326"/>
      <c r="T39" s="326"/>
      <c r="U39" s="326"/>
      <c r="V39" s="326"/>
      <c r="W39" s="326"/>
      <c r="X39" s="326"/>
      <c r="Y39" s="326"/>
    </row>
    <row r="40" spans="1:25">
      <c r="A40" s="1412"/>
      <c r="B40" s="1416"/>
      <c r="C40" s="327" t="s">
        <v>193</v>
      </c>
      <c r="D40" s="327" t="s">
        <v>525</v>
      </c>
      <c r="E40" s="327" t="s">
        <v>193</v>
      </c>
      <c r="F40" s="327" t="s">
        <v>526</v>
      </c>
      <c r="G40" s="327" t="s">
        <v>193</v>
      </c>
      <c r="H40" s="326" t="s">
        <v>527</v>
      </c>
      <c r="I40" s="326" t="s">
        <v>193</v>
      </c>
      <c r="J40" s="326" t="s">
        <v>528</v>
      </c>
      <c r="K40" s="327" t="s">
        <v>193</v>
      </c>
      <c r="L40" s="327" t="s">
        <v>529</v>
      </c>
      <c r="M40" s="352" t="s">
        <v>193</v>
      </c>
      <c r="N40" s="326"/>
      <c r="O40" s="326"/>
      <c r="P40" s="326"/>
      <c r="Q40" s="326"/>
      <c r="R40" s="326"/>
      <c r="S40" s="326"/>
      <c r="T40" s="326"/>
      <c r="U40" s="326"/>
      <c r="V40" s="326"/>
      <c r="W40" s="326"/>
      <c r="X40" s="326"/>
      <c r="Y40" s="326"/>
    </row>
    <row r="41" spans="1:25">
      <c r="A41" s="1412"/>
      <c r="B41" s="1416"/>
      <c r="C41" s="327" t="s">
        <v>193</v>
      </c>
      <c r="D41" s="338" t="s">
        <v>193</v>
      </c>
      <c r="E41" s="339" t="s">
        <v>193</v>
      </c>
      <c r="F41" s="322" t="s">
        <v>193</v>
      </c>
      <c r="G41" s="339" t="s">
        <v>193</v>
      </c>
      <c r="H41" s="322" t="s">
        <v>193</v>
      </c>
      <c r="I41" s="339" t="s">
        <v>193</v>
      </c>
      <c r="J41" s="322" t="s">
        <v>193</v>
      </c>
      <c r="K41" s="339" t="s">
        <v>193</v>
      </c>
      <c r="L41" s="322" t="s">
        <v>193</v>
      </c>
      <c r="M41" s="351" t="s">
        <v>193</v>
      </c>
      <c r="N41" s="326"/>
      <c r="O41" s="326"/>
      <c r="P41" s="326"/>
      <c r="Q41" s="326"/>
      <c r="R41" s="326"/>
      <c r="S41" s="326"/>
      <c r="T41" s="326"/>
      <c r="U41" s="326"/>
      <c r="V41" s="326"/>
      <c r="W41" s="326"/>
      <c r="X41" s="326"/>
      <c r="Y41" s="326"/>
    </row>
    <row r="42" spans="1:25">
      <c r="A42" s="1412"/>
      <c r="B42" s="1416"/>
      <c r="C42" s="327" t="s">
        <v>193</v>
      </c>
      <c r="D42" s="328" t="s">
        <v>529</v>
      </c>
      <c r="E42" s="328" t="s">
        <v>193</v>
      </c>
      <c r="F42" s="328" t="s">
        <v>530</v>
      </c>
      <c r="G42" s="328" t="s">
        <v>193</v>
      </c>
      <c r="H42" s="327" t="s">
        <v>193</v>
      </c>
      <c r="I42" s="327" t="s">
        <v>193</v>
      </c>
      <c r="J42" s="327" t="s">
        <v>193</v>
      </c>
      <c r="K42" s="327" t="s">
        <v>193</v>
      </c>
      <c r="L42" s="327" t="s">
        <v>193</v>
      </c>
      <c r="M42" s="352" t="s">
        <v>193</v>
      </c>
      <c r="N42" s="326"/>
      <c r="O42" s="326"/>
      <c r="P42" s="326"/>
      <c r="Q42" s="326"/>
      <c r="R42" s="326"/>
      <c r="S42" s="326"/>
      <c r="T42" s="326"/>
      <c r="U42" s="326"/>
      <c r="V42" s="326"/>
      <c r="W42" s="326"/>
      <c r="X42" s="326"/>
      <c r="Y42" s="326"/>
    </row>
    <row r="43" spans="1:25" ht="15.75" customHeight="1">
      <c r="A43" s="1412"/>
      <c r="B43" s="1416"/>
      <c r="C43" s="327" t="s">
        <v>193</v>
      </c>
      <c r="D43" s="340">
        <v>2032</v>
      </c>
      <c r="E43" s="341" t="s">
        <v>193</v>
      </c>
      <c r="F43" s="1400">
        <v>1</v>
      </c>
      <c r="G43" s="1401"/>
      <c r="H43" s="1402" t="s">
        <v>193</v>
      </c>
      <c r="I43" s="1402"/>
      <c r="J43" s="327" t="s">
        <v>193</v>
      </c>
      <c r="K43" s="327" t="s">
        <v>193</v>
      </c>
      <c r="L43" s="327" t="s">
        <v>193</v>
      </c>
      <c r="M43" s="352" t="s">
        <v>193</v>
      </c>
      <c r="N43" s="326"/>
      <c r="O43" s="326"/>
      <c r="P43" s="326"/>
      <c r="Q43" s="326"/>
      <c r="R43" s="326"/>
      <c r="S43" s="326"/>
      <c r="T43" s="326"/>
      <c r="U43" s="326"/>
      <c r="V43" s="326"/>
      <c r="W43" s="326"/>
      <c r="X43" s="326"/>
      <c r="Y43" s="326"/>
    </row>
    <row r="44" spans="1:25">
      <c r="A44" s="1412"/>
      <c r="B44" s="1416"/>
      <c r="C44" s="328" t="s">
        <v>193</v>
      </c>
      <c r="D44" s="328" t="s">
        <v>193</v>
      </c>
      <c r="E44" s="328" t="s">
        <v>193</v>
      </c>
      <c r="F44" s="328" t="s">
        <v>193</v>
      </c>
      <c r="G44" s="328" t="s">
        <v>193</v>
      </c>
      <c r="H44" s="328" t="s">
        <v>193</v>
      </c>
      <c r="I44" s="328" t="s">
        <v>193</v>
      </c>
      <c r="J44" s="328" t="s">
        <v>193</v>
      </c>
      <c r="K44" s="328" t="s">
        <v>193</v>
      </c>
      <c r="L44" s="328" t="s">
        <v>193</v>
      </c>
      <c r="M44" s="354" t="s">
        <v>193</v>
      </c>
      <c r="N44" s="326"/>
      <c r="O44" s="326"/>
      <c r="P44" s="326"/>
      <c r="Q44" s="326"/>
      <c r="R44" s="326"/>
      <c r="S44" s="326"/>
      <c r="T44" s="326"/>
      <c r="U44" s="326"/>
      <c r="V44" s="326"/>
      <c r="W44" s="326"/>
      <c r="X44" s="326"/>
      <c r="Y44" s="326"/>
    </row>
    <row r="45" spans="1:25" ht="18" customHeight="1">
      <c r="A45" s="1412"/>
      <c r="B45" s="1418" t="s">
        <v>531</v>
      </c>
      <c r="C45" s="327" t="s">
        <v>193</v>
      </c>
      <c r="D45" s="327" t="s">
        <v>193</v>
      </c>
      <c r="E45" s="327" t="s">
        <v>193</v>
      </c>
      <c r="F45" s="327" t="s">
        <v>193</v>
      </c>
      <c r="G45" s="327" t="s">
        <v>193</v>
      </c>
      <c r="H45" s="327" t="s">
        <v>193</v>
      </c>
      <c r="I45" s="327" t="s">
        <v>193</v>
      </c>
      <c r="J45" s="327" t="s">
        <v>193</v>
      </c>
      <c r="K45" s="327" t="s">
        <v>193</v>
      </c>
      <c r="L45" s="326" t="s">
        <v>193</v>
      </c>
      <c r="M45" s="355" t="s">
        <v>193</v>
      </c>
      <c r="N45" s="326"/>
      <c r="O45" s="326"/>
      <c r="P45" s="326"/>
      <c r="Q45" s="326"/>
      <c r="R45" s="326"/>
      <c r="S45" s="326"/>
      <c r="T45" s="326"/>
      <c r="U45" s="326"/>
      <c r="V45" s="326"/>
      <c r="W45" s="326"/>
      <c r="X45" s="326"/>
      <c r="Y45" s="326"/>
    </row>
    <row r="46" spans="1:25" ht="15.75" customHeight="1">
      <c r="A46" s="1412"/>
      <c r="B46" s="1416"/>
      <c r="C46" s="326" t="s">
        <v>193</v>
      </c>
      <c r="D46" s="327" t="s">
        <v>532</v>
      </c>
      <c r="E46" s="328" t="s">
        <v>533</v>
      </c>
      <c r="F46" s="1419" t="s">
        <v>534</v>
      </c>
      <c r="G46" s="1420" t="s">
        <v>193</v>
      </c>
      <c r="H46" s="1397"/>
      <c r="I46" s="1397"/>
      <c r="J46" s="1421"/>
      <c r="K46" s="327" t="s">
        <v>498</v>
      </c>
      <c r="L46" s="1425" t="s">
        <v>193</v>
      </c>
      <c r="M46" s="1426"/>
      <c r="N46" s="326"/>
      <c r="O46" s="326"/>
      <c r="P46" s="326"/>
      <c r="Q46" s="326"/>
      <c r="R46" s="326"/>
      <c r="S46" s="326"/>
      <c r="T46" s="326"/>
      <c r="U46" s="326"/>
      <c r="V46" s="326"/>
      <c r="W46" s="326"/>
      <c r="X46" s="326"/>
      <c r="Y46" s="326"/>
    </row>
    <row r="47" spans="1:25">
      <c r="A47" s="1412"/>
      <c r="B47" s="1416"/>
      <c r="C47" s="326" t="s">
        <v>193</v>
      </c>
      <c r="D47" s="336"/>
      <c r="E47" s="341" t="s">
        <v>497</v>
      </c>
      <c r="F47" s="1419"/>
      <c r="G47" s="1422"/>
      <c r="H47" s="1423"/>
      <c r="I47" s="1423"/>
      <c r="J47" s="1424"/>
      <c r="K47" s="326" t="s">
        <v>193</v>
      </c>
      <c r="L47" s="1427"/>
      <c r="M47" s="1428"/>
      <c r="N47" s="326"/>
      <c r="O47" s="326"/>
      <c r="P47" s="326"/>
      <c r="Q47" s="326"/>
      <c r="R47" s="326"/>
      <c r="S47" s="326"/>
      <c r="T47" s="326"/>
      <c r="U47" s="326"/>
      <c r="V47" s="326"/>
      <c r="W47" s="326"/>
      <c r="X47" s="326"/>
      <c r="Y47" s="326"/>
    </row>
    <row r="48" spans="1:25">
      <c r="A48" s="1412"/>
      <c r="B48" s="1417"/>
      <c r="C48" s="330" t="s">
        <v>193</v>
      </c>
      <c r="D48" s="330" t="s">
        <v>193</v>
      </c>
      <c r="E48" s="330" t="s">
        <v>193</v>
      </c>
      <c r="F48" s="330" t="s">
        <v>193</v>
      </c>
      <c r="G48" s="330" t="s">
        <v>193</v>
      </c>
      <c r="H48" s="330" t="s">
        <v>193</v>
      </c>
      <c r="I48" s="330" t="s">
        <v>193</v>
      </c>
      <c r="J48" s="330" t="s">
        <v>193</v>
      </c>
      <c r="K48" s="330" t="s">
        <v>193</v>
      </c>
      <c r="L48" s="326" t="s">
        <v>193</v>
      </c>
      <c r="M48" s="355" t="s">
        <v>193</v>
      </c>
      <c r="N48" s="326"/>
      <c r="O48" s="326"/>
      <c r="P48" s="326"/>
      <c r="Q48" s="326"/>
      <c r="R48" s="326"/>
      <c r="S48" s="326"/>
      <c r="T48" s="326"/>
      <c r="U48" s="326"/>
      <c r="V48" s="326"/>
      <c r="W48" s="326"/>
      <c r="X48" s="326"/>
      <c r="Y48" s="326"/>
    </row>
    <row r="49" spans="1:25" ht="81" customHeight="1">
      <c r="A49" s="1412"/>
      <c r="B49" s="312" t="s">
        <v>536</v>
      </c>
      <c r="C49" s="1381" t="s">
        <v>800</v>
      </c>
      <c r="D49" s="1382"/>
      <c r="E49" s="1382"/>
      <c r="F49" s="1382"/>
      <c r="G49" s="1382"/>
      <c r="H49" s="1382"/>
      <c r="I49" s="1382"/>
      <c r="J49" s="1382"/>
      <c r="K49" s="1382"/>
      <c r="L49" s="1382"/>
      <c r="M49" s="1383"/>
      <c r="N49" s="326"/>
      <c r="O49" s="326"/>
      <c r="P49" s="326"/>
      <c r="Q49" s="326"/>
      <c r="R49" s="326"/>
      <c r="S49" s="326"/>
      <c r="T49" s="326"/>
      <c r="U49" s="326"/>
      <c r="V49" s="326"/>
      <c r="W49" s="326"/>
      <c r="X49" s="326"/>
      <c r="Y49" s="326"/>
    </row>
    <row r="50" spans="1:25" ht="15.75" customHeight="1">
      <c r="A50" s="1412"/>
      <c r="B50" s="325" t="s">
        <v>538</v>
      </c>
      <c r="C50" s="1403" t="s">
        <v>801</v>
      </c>
      <c r="D50" s="1403"/>
      <c r="E50" s="1403"/>
      <c r="F50" s="1403"/>
      <c r="G50" s="1403"/>
      <c r="H50" s="1403"/>
      <c r="I50" s="1403"/>
      <c r="J50" s="1403"/>
      <c r="K50" s="1403"/>
      <c r="L50" s="1403"/>
      <c r="M50" s="1404"/>
      <c r="N50" s="326"/>
      <c r="O50" s="326"/>
      <c r="P50" s="326"/>
      <c r="Q50" s="326"/>
      <c r="R50" s="326"/>
      <c r="S50" s="326"/>
      <c r="T50" s="326"/>
      <c r="U50" s="326"/>
      <c r="V50" s="326"/>
      <c r="W50" s="326"/>
      <c r="X50" s="326"/>
      <c r="Y50" s="326"/>
    </row>
    <row r="51" spans="1:25" ht="16.5" customHeight="1">
      <c r="A51" s="1412"/>
      <c r="B51" s="325" t="s">
        <v>540</v>
      </c>
      <c r="C51" s="1403">
        <v>30</v>
      </c>
      <c r="D51" s="1403"/>
      <c r="E51" s="1403"/>
      <c r="F51" s="1403"/>
      <c r="G51" s="1403"/>
      <c r="H51" s="1403"/>
      <c r="I51" s="1403"/>
      <c r="J51" s="1403"/>
      <c r="K51" s="1403"/>
      <c r="L51" s="1403"/>
      <c r="M51" s="1404"/>
      <c r="N51" s="326"/>
      <c r="O51" s="326"/>
      <c r="P51" s="326"/>
      <c r="Q51" s="326"/>
      <c r="R51" s="326"/>
      <c r="S51" s="326"/>
      <c r="T51" s="326"/>
      <c r="U51" s="326"/>
      <c r="V51" s="326"/>
      <c r="W51" s="326"/>
      <c r="X51" s="326"/>
      <c r="Y51" s="326"/>
    </row>
    <row r="52" spans="1:25" ht="15.75" customHeight="1">
      <c r="A52" s="1412"/>
      <c r="B52" s="325" t="s">
        <v>541</v>
      </c>
      <c r="C52" s="1403">
        <v>2024</v>
      </c>
      <c r="D52" s="1403"/>
      <c r="E52" s="1403"/>
      <c r="F52" s="1403"/>
      <c r="G52" s="1403"/>
      <c r="H52" s="1403"/>
      <c r="I52" s="1403"/>
      <c r="J52" s="1403"/>
      <c r="K52" s="1403"/>
      <c r="L52" s="1403"/>
      <c r="M52" s="1404"/>
      <c r="N52" s="326"/>
      <c r="O52" s="326"/>
      <c r="P52" s="326"/>
      <c r="Q52" s="326"/>
      <c r="R52" s="326"/>
      <c r="S52" s="326"/>
      <c r="T52" s="326"/>
      <c r="U52" s="326"/>
      <c r="V52" s="326"/>
      <c r="W52" s="326"/>
      <c r="X52" s="326"/>
      <c r="Y52" s="326"/>
    </row>
    <row r="53" spans="1:25" ht="15.75" customHeight="1">
      <c r="A53" s="1409" t="s">
        <v>60</v>
      </c>
      <c r="B53" s="343" t="s">
        <v>542</v>
      </c>
      <c r="C53" s="1403" t="s">
        <v>543</v>
      </c>
      <c r="D53" s="1403"/>
      <c r="E53" s="1403"/>
      <c r="F53" s="1403"/>
      <c r="G53" s="1403"/>
      <c r="H53" s="1403"/>
      <c r="I53" s="1403"/>
      <c r="J53" s="1403"/>
      <c r="K53" s="1403"/>
      <c r="L53" s="1403"/>
      <c r="M53" s="1404"/>
      <c r="N53" s="326"/>
      <c r="O53" s="326"/>
      <c r="P53" s="326"/>
      <c r="Q53" s="326"/>
      <c r="R53" s="326"/>
      <c r="S53" s="326"/>
      <c r="T53" s="326"/>
      <c r="U53" s="326"/>
      <c r="V53" s="326"/>
      <c r="W53" s="326"/>
      <c r="X53" s="326"/>
      <c r="Y53" s="326"/>
    </row>
    <row r="54" spans="1:25" ht="15.75" customHeight="1">
      <c r="A54" s="1410"/>
      <c r="B54" s="343" t="s">
        <v>544</v>
      </c>
      <c r="C54" s="1403" t="s">
        <v>802</v>
      </c>
      <c r="D54" s="1403"/>
      <c r="E54" s="1403"/>
      <c r="F54" s="1403"/>
      <c r="G54" s="1403"/>
      <c r="H54" s="1403"/>
      <c r="I54" s="1403"/>
      <c r="J54" s="1403"/>
      <c r="K54" s="1403"/>
      <c r="L54" s="1403"/>
      <c r="M54" s="1404"/>
      <c r="N54" s="326"/>
      <c r="O54" s="326"/>
      <c r="P54" s="326"/>
      <c r="Q54" s="326"/>
      <c r="R54" s="326"/>
      <c r="S54" s="326"/>
      <c r="T54" s="326"/>
      <c r="U54" s="326"/>
      <c r="V54" s="326"/>
      <c r="W54" s="326"/>
      <c r="X54" s="326"/>
      <c r="Y54" s="326"/>
    </row>
    <row r="55" spans="1:25" ht="15.75" customHeight="1">
      <c r="A55" s="1410"/>
      <c r="B55" s="343" t="s">
        <v>546</v>
      </c>
      <c r="C55" s="1403" t="s">
        <v>547</v>
      </c>
      <c r="D55" s="1403"/>
      <c r="E55" s="1403"/>
      <c r="F55" s="1403"/>
      <c r="G55" s="1403"/>
      <c r="H55" s="1403"/>
      <c r="I55" s="1403"/>
      <c r="J55" s="1403"/>
      <c r="K55" s="1403"/>
      <c r="L55" s="1403"/>
      <c r="M55" s="1404"/>
      <c r="N55" s="326"/>
      <c r="O55" s="326"/>
      <c r="P55" s="326"/>
      <c r="Q55" s="326"/>
      <c r="R55" s="326"/>
      <c r="S55" s="326"/>
      <c r="T55" s="326"/>
      <c r="U55" s="326"/>
      <c r="V55" s="326"/>
      <c r="W55" s="326"/>
      <c r="X55" s="326"/>
      <c r="Y55" s="326"/>
    </row>
    <row r="56" spans="1:25" ht="15.75" customHeight="1">
      <c r="A56" s="1410"/>
      <c r="B56" s="343" t="s">
        <v>548</v>
      </c>
      <c r="C56" s="1403" t="s">
        <v>803</v>
      </c>
      <c r="D56" s="1403"/>
      <c r="E56" s="1403"/>
      <c r="F56" s="1403"/>
      <c r="G56" s="1403"/>
      <c r="H56" s="1403"/>
      <c r="I56" s="1403"/>
      <c r="J56" s="1403"/>
      <c r="K56" s="1403"/>
      <c r="L56" s="1403"/>
      <c r="M56" s="1404"/>
      <c r="N56" s="326"/>
      <c r="O56" s="326"/>
      <c r="P56" s="326"/>
      <c r="Q56" s="326"/>
      <c r="R56" s="326"/>
      <c r="S56" s="326"/>
      <c r="T56" s="326"/>
      <c r="U56" s="326"/>
      <c r="V56" s="326"/>
      <c r="W56" s="326"/>
      <c r="X56" s="326"/>
      <c r="Y56" s="326"/>
    </row>
    <row r="57" spans="1:25" ht="15.75" customHeight="1">
      <c r="A57" s="1410"/>
      <c r="B57" s="343" t="s">
        <v>550</v>
      </c>
      <c r="C57" s="1405" t="s">
        <v>201</v>
      </c>
      <c r="D57" s="1405"/>
      <c r="E57" s="1405"/>
      <c r="F57" s="1405"/>
      <c r="G57" s="1405"/>
      <c r="H57" s="1405"/>
      <c r="I57" s="1405"/>
      <c r="J57" s="1405"/>
      <c r="K57" s="1405"/>
      <c r="L57" s="1405"/>
      <c r="M57" s="1406"/>
      <c r="N57" s="326"/>
      <c r="O57" s="326"/>
      <c r="P57" s="326"/>
      <c r="Q57" s="326"/>
      <c r="R57" s="326"/>
      <c r="S57" s="326"/>
      <c r="T57" s="326"/>
      <c r="U57" s="326"/>
      <c r="V57" s="326"/>
      <c r="W57" s="326"/>
      <c r="X57" s="326"/>
      <c r="Y57" s="326"/>
    </row>
    <row r="58" spans="1:25" ht="15.75" customHeight="1">
      <c r="A58" s="1413"/>
      <c r="B58" s="343" t="s">
        <v>551</v>
      </c>
      <c r="C58" s="1403" t="s">
        <v>687</v>
      </c>
      <c r="D58" s="1403"/>
      <c r="E58" s="1403"/>
      <c r="F58" s="1403"/>
      <c r="G58" s="1403"/>
      <c r="H58" s="1403"/>
      <c r="I58" s="1403"/>
      <c r="J58" s="1403"/>
      <c r="K58" s="1403"/>
      <c r="L58" s="1403"/>
      <c r="M58" s="1404"/>
      <c r="N58" s="326"/>
      <c r="O58" s="326"/>
      <c r="P58" s="326"/>
      <c r="Q58" s="326"/>
      <c r="R58" s="326"/>
      <c r="S58" s="326"/>
      <c r="T58" s="326"/>
      <c r="U58" s="326"/>
      <c r="V58" s="326"/>
      <c r="W58" s="326"/>
      <c r="X58" s="326"/>
      <c r="Y58" s="326"/>
    </row>
    <row r="59" spans="1:25" ht="15.75" customHeight="1">
      <c r="A59" s="1409" t="s">
        <v>552</v>
      </c>
      <c r="B59" s="344" t="s">
        <v>553</v>
      </c>
      <c r="C59" s="1403" t="s">
        <v>554</v>
      </c>
      <c r="D59" s="1403"/>
      <c r="E59" s="1403"/>
      <c r="F59" s="1403"/>
      <c r="G59" s="1403"/>
      <c r="H59" s="1403"/>
      <c r="I59" s="1403"/>
      <c r="J59" s="1403"/>
      <c r="K59" s="1403"/>
      <c r="L59" s="1403"/>
      <c r="M59" s="1404"/>
      <c r="N59" s="326"/>
      <c r="O59" s="326"/>
      <c r="P59" s="326"/>
      <c r="Q59" s="326"/>
      <c r="R59" s="326"/>
      <c r="S59" s="326"/>
      <c r="T59" s="326"/>
      <c r="U59" s="326"/>
      <c r="V59" s="326"/>
      <c r="W59" s="326"/>
      <c r="X59" s="326"/>
      <c r="Y59" s="326"/>
    </row>
    <row r="60" spans="1:25" ht="30" customHeight="1">
      <c r="A60" s="1410"/>
      <c r="B60" s="344" t="s">
        <v>555</v>
      </c>
      <c r="C60" s="1403" t="s">
        <v>556</v>
      </c>
      <c r="D60" s="1403"/>
      <c r="E60" s="1403"/>
      <c r="F60" s="1403"/>
      <c r="G60" s="1403"/>
      <c r="H60" s="1403"/>
      <c r="I60" s="1403"/>
      <c r="J60" s="1403"/>
      <c r="K60" s="1403"/>
      <c r="L60" s="1403"/>
      <c r="M60" s="1404"/>
      <c r="N60" s="326"/>
      <c r="O60" s="326"/>
      <c r="P60" s="326"/>
      <c r="Q60" s="326"/>
      <c r="R60" s="326"/>
      <c r="S60" s="326"/>
      <c r="T60" s="326"/>
      <c r="U60" s="326"/>
      <c r="V60" s="326"/>
      <c r="W60" s="326"/>
      <c r="X60" s="326"/>
      <c r="Y60" s="326"/>
    </row>
    <row r="61" spans="1:25" ht="30" customHeight="1">
      <c r="A61" s="1410"/>
      <c r="B61" s="345" t="s">
        <v>154</v>
      </c>
      <c r="C61" s="1403" t="s">
        <v>547</v>
      </c>
      <c r="D61" s="1403"/>
      <c r="E61" s="1403"/>
      <c r="F61" s="1403"/>
      <c r="G61" s="1403"/>
      <c r="H61" s="1403"/>
      <c r="I61" s="1403"/>
      <c r="J61" s="1403"/>
      <c r="K61" s="1403"/>
      <c r="L61" s="1403"/>
      <c r="M61" s="1404"/>
      <c r="N61" s="326"/>
      <c r="O61" s="326"/>
      <c r="P61" s="326"/>
      <c r="Q61" s="326"/>
      <c r="R61" s="326"/>
      <c r="S61" s="326"/>
      <c r="T61" s="326"/>
      <c r="U61" s="326"/>
      <c r="V61" s="326"/>
      <c r="W61" s="326"/>
      <c r="X61" s="326"/>
      <c r="Y61" s="326"/>
    </row>
    <row r="62" spans="1:25" ht="16.5" customHeight="1">
      <c r="A62" s="346" t="s">
        <v>64</v>
      </c>
      <c r="B62" s="347" t="s">
        <v>193</v>
      </c>
      <c r="C62" s="1407" t="s">
        <v>193</v>
      </c>
      <c r="D62" s="1407"/>
      <c r="E62" s="1407"/>
      <c r="F62" s="1407"/>
      <c r="G62" s="1407"/>
      <c r="H62" s="1407"/>
      <c r="I62" s="1407"/>
      <c r="J62" s="1407"/>
      <c r="K62" s="1407"/>
      <c r="L62" s="1407"/>
      <c r="M62" s="1408"/>
      <c r="N62" s="326"/>
      <c r="O62" s="326"/>
      <c r="P62" s="326"/>
      <c r="Q62" s="326"/>
      <c r="R62" s="326"/>
      <c r="S62" s="326"/>
      <c r="T62" s="326"/>
      <c r="U62" s="326"/>
      <c r="V62" s="326"/>
      <c r="W62" s="326"/>
      <c r="X62" s="326"/>
      <c r="Y62" s="326"/>
    </row>
    <row r="63" spans="1:25">
      <c r="A63" s="326"/>
      <c r="B63" s="572"/>
      <c r="C63" s="326"/>
      <c r="D63" s="326"/>
      <c r="E63" s="326"/>
      <c r="F63" s="326"/>
      <c r="G63" s="326"/>
      <c r="H63" s="326"/>
      <c r="I63" s="326"/>
      <c r="J63" s="326"/>
      <c r="K63" s="326"/>
      <c r="L63" s="326"/>
      <c r="M63" s="326"/>
      <c r="N63" s="326"/>
      <c r="O63" s="326"/>
      <c r="P63" s="326"/>
      <c r="Q63" s="326"/>
      <c r="R63" s="326"/>
      <c r="S63" s="326"/>
      <c r="T63" s="326"/>
      <c r="U63" s="326"/>
      <c r="V63" s="326"/>
      <c r="W63" s="326"/>
      <c r="X63" s="326"/>
      <c r="Y63" s="326"/>
    </row>
    <row r="64" spans="1:25">
      <c r="A64" s="326"/>
      <c r="B64" s="572"/>
      <c r="C64" s="326"/>
      <c r="D64" s="326"/>
      <c r="E64" s="326"/>
      <c r="F64" s="326"/>
      <c r="G64" s="326"/>
      <c r="H64" s="326"/>
      <c r="I64" s="326"/>
      <c r="J64" s="326"/>
      <c r="K64" s="326"/>
      <c r="L64" s="326"/>
      <c r="M64" s="326"/>
      <c r="N64" s="326"/>
      <c r="O64" s="326"/>
      <c r="P64" s="326"/>
      <c r="Q64" s="326"/>
      <c r="R64" s="326"/>
      <c r="S64" s="326"/>
      <c r="T64" s="326"/>
      <c r="U64" s="326"/>
      <c r="V64" s="326"/>
      <c r="W64" s="326"/>
      <c r="X64" s="326"/>
      <c r="Y64" s="326"/>
    </row>
    <row r="65" spans="1:25">
      <c r="A65" s="326"/>
      <c r="B65" s="572"/>
      <c r="C65" s="326"/>
      <c r="D65" s="326"/>
      <c r="E65" s="326"/>
      <c r="F65" s="326"/>
      <c r="G65" s="326"/>
      <c r="H65" s="326"/>
      <c r="I65" s="326"/>
      <c r="J65" s="326"/>
      <c r="K65" s="326"/>
      <c r="L65" s="326"/>
      <c r="M65" s="326"/>
      <c r="N65" s="326"/>
      <c r="O65" s="326"/>
      <c r="P65" s="326"/>
      <c r="Q65" s="326"/>
      <c r="R65" s="326"/>
      <c r="S65" s="326"/>
      <c r="T65" s="326"/>
      <c r="U65" s="326"/>
      <c r="V65" s="326"/>
      <c r="W65" s="326"/>
      <c r="X65" s="326"/>
      <c r="Y65" s="326"/>
    </row>
    <row r="66" spans="1:25">
      <c r="A66" s="326"/>
      <c r="B66" s="572"/>
      <c r="C66" s="326"/>
      <c r="D66" s="326"/>
      <c r="E66" s="326"/>
      <c r="F66" s="326"/>
      <c r="G66" s="326"/>
      <c r="H66" s="326"/>
      <c r="I66" s="326"/>
      <c r="J66" s="326"/>
      <c r="K66" s="326"/>
      <c r="L66" s="326"/>
      <c r="M66" s="326"/>
      <c r="N66" s="326"/>
      <c r="O66" s="326"/>
      <c r="P66" s="326"/>
      <c r="Q66" s="326"/>
      <c r="R66" s="326"/>
      <c r="S66" s="326"/>
      <c r="T66" s="326"/>
      <c r="U66" s="326"/>
      <c r="V66" s="326"/>
      <c r="W66" s="326"/>
      <c r="X66" s="326"/>
      <c r="Y66" s="326"/>
    </row>
    <row r="67" spans="1:25">
      <c r="A67" s="326"/>
      <c r="B67" s="572"/>
      <c r="C67" s="326"/>
      <c r="D67" s="326"/>
      <c r="E67" s="326"/>
      <c r="F67" s="326"/>
      <c r="G67" s="326"/>
      <c r="H67" s="326"/>
      <c r="I67" s="326"/>
      <c r="J67" s="326"/>
      <c r="K67" s="326"/>
      <c r="L67" s="326"/>
      <c r="M67" s="326"/>
      <c r="N67" s="326"/>
      <c r="O67" s="326"/>
      <c r="P67" s="326"/>
      <c r="Q67" s="326"/>
      <c r="R67" s="326"/>
      <c r="S67" s="326"/>
      <c r="T67" s="326"/>
      <c r="U67" s="326"/>
      <c r="V67" s="326"/>
      <c r="W67" s="326"/>
      <c r="X67" s="326"/>
      <c r="Y67" s="326"/>
    </row>
    <row r="68" spans="1:25">
      <c r="A68" s="326"/>
      <c r="B68" s="572"/>
      <c r="C68" s="326"/>
      <c r="D68" s="326"/>
      <c r="E68" s="326"/>
      <c r="F68" s="326"/>
      <c r="G68" s="326"/>
      <c r="H68" s="326"/>
      <c r="I68" s="326"/>
      <c r="J68" s="326"/>
      <c r="K68" s="326"/>
      <c r="L68" s="326"/>
      <c r="M68" s="326"/>
      <c r="N68" s="326"/>
      <c r="O68" s="326"/>
      <c r="P68" s="326"/>
      <c r="Q68" s="326"/>
      <c r="R68" s="326"/>
      <c r="S68" s="326"/>
      <c r="T68" s="326"/>
      <c r="U68" s="326"/>
      <c r="V68" s="326"/>
      <c r="W68" s="326"/>
      <c r="X68" s="326"/>
      <c r="Y68" s="326"/>
    </row>
    <row r="69" spans="1:25">
      <c r="A69" s="326"/>
      <c r="B69" s="572"/>
      <c r="C69" s="326"/>
      <c r="D69" s="326"/>
      <c r="E69" s="326"/>
      <c r="F69" s="326"/>
      <c r="G69" s="326"/>
      <c r="H69" s="326"/>
      <c r="I69" s="326"/>
      <c r="J69" s="326"/>
      <c r="K69" s="326"/>
      <c r="L69" s="326"/>
      <c r="M69" s="326"/>
      <c r="N69" s="326"/>
      <c r="O69" s="326"/>
      <c r="P69" s="326"/>
      <c r="Q69" s="326"/>
      <c r="R69" s="326"/>
      <c r="S69" s="326"/>
      <c r="T69" s="326"/>
      <c r="U69" s="326"/>
      <c r="V69" s="326"/>
      <c r="W69" s="326"/>
      <c r="X69" s="326"/>
      <c r="Y69" s="326"/>
    </row>
    <row r="70" spans="1:25">
      <c r="A70" s="326"/>
      <c r="B70" s="572"/>
      <c r="C70" s="326"/>
      <c r="D70" s="326"/>
      <c r="E70" s="326"/>
      <c r="F70" s="326"/>
      <c r="G70" s="326"/>
      <c r="H70" s="326"/>
      <c r="I70" s="326"/>
      <c r="J70" s="326"/>
      <c r="K70" s="326"/>
      <c r="L70" s="326"/>
      <c r="M70" s="326"/>
      <c r="N70" s="326"/>
      <c r="O70" s="326"/>
      <c r="P70" s="326"/>
      <c r="Q70" s="326"/>
      <c r="R70" s="326"/>
      <c r="S70" s="326"/>
      <c r="T70" s="326"/>
      <c r="U70" s="326"/>
      <c r="V70" s="326"/>
      <c r="W70" s="326"/>
      <c r="X70" s="326"/>
      <c r="Y70" s="326"/>
    </row>
    <row r="71" spans="1:25">
      <c r="A71" s="326"/>
      <c r="B71" s="572"/>
      <c r="C71" s="326"/>
      <c r="D71" s="326"/>
      <c r="E71" s="326"/>
      <c r="F71" s="326"/>
      <c r="G71" s="326"/>
      <c r="H71" s="326"/>
      <c r="I71" s="326"/>
      <c r="J71" s="326"/>
      <c r="K71" s="326"/>
      <c r="L71" s="326"/>
      <c r="M71" s="326"/>
      <c r="N71" s="326"/>
      <c r="O71" s="326"/>
      <c r="P71" s="326"/>
      <c r="Q71" s="326"/>
      <c r="R71" s="326"/>
      <c r="S71" s="326"/>
      <c r="T71" s="326"/>
      <c r="U71" s="326"/>
      <c r="V71" s="326"/>
      <c r="W71" s="326"/>
      <c r="X71" s="326"/>
      <c r="Y71" s="326"/>
    </row>
    <row r="72" spans="1:25">
      <c r="A72" s="326"/>
      <c r="B72" s="572"/>
      <c r="C72" s="326"/>
      <c r="D72" s="326"/>
      <c r="E72" s="326"/>
      <c r="F72" s="326"/>
      <c r="G72" s="326"/>
      <c r="H72" s="326"/>
      <c r="I72" s="326"/>
      <c r="J72" s="326"/>
      <c r="K72" s="326"/>
      <c r="L72" s="326"/>
      <c r="M72" s="326"/>
      <c r="N72" s="326"/>
      <c r="O72" s="326"/>
      <c r="P72" s="326"/>
      <c r="Q72" s="326"/>
      <c r="R72" s="326"/>
      <c r="S72" s="326"/>
      <c r="T72" s="326"/>
      <c r="U72" s="326"/>
      <c r="V72" s="326"/>
      <c r="W72" s="326"/>
      <c r="X72" s="326"/>
      <c r="Y72" s="326"/>
    </row>
    <row r="73" spans="1:25">
      <c r="A73" s="326"/>
      <c r="B73" s="572"/>
      <c r="C73" s="326"/>
      <c r="D73" s="326"/>
      <c r="E73" s="326"/>
      <c r="F73" s="326"/>
      <c r="G73" s="326"/>
      <c r="H73" s="326"/>
      <c r="I73" s="326"/>
      <c r="J73" s="326"/>
      <c r="K73" s="326"/>
      <c r="L73" s="326"/>
      <c r="M73" s="326"/>
      <c r="N73" s="326"/>
      <c r="O73" s="326"/>
      <c r="P73" s="326"/>
      <c r="Q73" s="326"/>
      <c r="R73" s="326"/>
      <c r="S73" s="326"/>
      <c r="T73" s="326"/>
      <c r="U73" s="326"/>
      <c r="V73" s="326"/>
      <c r="W73" s="326"/>
      <c r="X73" s="326"/>
      <c r="Y73" s="326"/>
    </row>
    <row r="74" spans="1:25">
      <c r="A74" s="326"/>
      <c r="B74" s="572"/>
      <c r="C74" s="326"/>
      <c r="D74" s="326"/>
      <c r="E74" s="326"/>
      <c r="F74" s="326"/>
      <c r="G74" s="326"/>
      <c r="H74" s="326"/>
      <c r="I74" s="326"/>
      <c r="J74" s="326"/>
      <c r="K74" s="326"/>
      <c r="L74" s="326"/>
      <c r="M74" s="326"/>
      <c r="N74" s="326"/>
      <c r="O74" s="326"/>
      <c r="P74" s="326"/>
      <c r="Q74" s="326"/>
      <c r="R74" s="326"/>
      <c r="S74" s="326"/>
      <c r="T74" s="326"/>
      <c r="U74" s="326"/>
      <c r="V74" s="326"/>
      <c r="W74" s="326"/>
      <c r="X74" s="326"/>
      <c r="Y74" s="326"/>
    </row>
    <row r="75" spans="1:25">
      <c r="A75" s="326"/>
      <c r="B75" s="572"/>
      <c r="C75" s="326"/>
      <c r="D75" s="326"/>
      <c r="E75" s="326"/>
      <c r="F75" s="326"/>
      <c r="G75" s="326"/>
      <c r="H75" s="326"/>
      <c r="I75" s="326"/>
      <c r="J75" s="326"/>
      <c r="K75" s="326"/>
      <c r="L75" s="326"/>
      <c r="M75" s="326"/>
      <c r="N75" s="326"/>
      <c r="O75" s="326"/>
      <c r="P75" s="326"/>
      <c r="Q75" s="326"/>
      <c r="R75" s="326"/>
      <c r="S75" s="326"/>
      <c r="T75" s="326"/>
      <c r="U75" s="326"/>
      <c r="V75" s="326"/>
      <c r="W75" s="326"/>
      <c r="X75" s="326"/>
      <c r="Y75" s="326"/>
    </row>
    <row r="76" spans="1:25">
      <c r="A76" s="326"/>
      <c r="B76" s="572"/>
      <c r="C76" s="326"/>
      <c r="D76" s="326"/>
      <c r="E76" s="326"/>
      <c r="F76" s="326"/>
      <c r="G76" s="326"/>
      <c r="H76" s="326"/>
      <c r="I76" s="326"/>
      <c r="J76" s="326"/>
      <c r="K76" s="326"/>
      <c r="L76" s="326"/>
      <c r="M76" s="326"/>
      <c r="N76" s="326"/>
      <c r="O76" s="326"/>
      <c r="P76" s="326"/>
      <c r="Q76" s="326"/>
      <c r="R76" s="326"/>
      <c r="S76" s="326"/>
      <c r="T76" s="326"/>
      <c r="U76" s="326"/>
      <c r="V76" s="326"/>
      <c r="W76" s="326"/>
      <c r="X76" s="326"/>
      <c r="Y76" s="326"/>
    </row>
    <row r="77" spans="1:25">
      <c r="A77" s="326"/>
      <c r="B77" s="572"/>
      <c r="C77" s="326"/>
      <c r="D77" s="326"/>
      <c r="E77" s="326"/>
      <c r="F77" s="326"/>
      <c r="G77" s="326"/>
      <c r="H77" s="326"/>
      <c r="I77" s="326"/>
      <c r="J77" s="326"/>
      <c r="K77" s="326"/>
      <c r="L77" s="326"/>
      <c r="M77" s="326"/>
      <c r="N77" s="326"/>
      <c r="O77" s="326"/>
      <c r="P77" s="326"/>
      <c r="Q77" s="326"/>
      <c r="R77" s="326"/>
      <c r="S77" s="326"/>
      <c r="T77" s="326"/>
      <c r="U77" s="326"/>
      <c r="V77" s="326"/>
      <c r="W77" s="326"/>
      <c r="X77" s="326"/>
      <c r="Y77" s="326"/>
    </row>
    <row r="78" spans="1:25">
      <c r="A78" s="326"/>
      <c r="B78" s="572"/>
      <c r="C78" s="326"/>
      <c r="D78" s="326"/>
      <c r="E78" s="326"/>
      <c r="F78" s="326"/>
      <c r="G78" s="326"/>
      <c r="H78" s="326"/>
      <c r="I78" s="326"/>
      <c r="J78" s="326"/>
      <c r="K78" s="326"/>
      <c r="L78" s="326"/>
      <c r="M78" s="326"/>
      <c r="N78" s="326"/>
      <c r="O78" s="326"/>
      <c r="P78" s="326"/>
      <c r="Q78" s="326"/>
      <c r="R78" s="326"/>
      <c r="S78" s="326"/>
      <c r="T78" s="326"/>
      <c r="U78" s="326"/>
      <c r="V78" s="326"/>
      <c r="W78" s="326"/>
      <c r="X78" s="326"/>
      <c r="Y78" s="326"/>
    </row>
    <row r="79" spans="1:25">
      <c r="A79" s="326"/>
      <c r="B79" s="572"/>
      <c r="C79" s="326"/>
      <c r="D79" s="326"/>
      <c r="E79" s="326"/>
      <c r="F79" s="326"/>
      <c r="G79" s="326"/>
      <c r="H79" s="326"/>
      <c r="I79" s="326"/>
      <c r="J79" s="326"/>
      <c r="K79" s="326"/>
      <c r="L79" s="326"/>
      <c r="M79" s="326"/>
      <c r="N79" s="326"/>
      <c r="O79" s="326"/>
      <c r="P79" s="326"/>
      <c r="Q79" s="326"/>
      <c r="R79" s="326"/>
      <c r="S79" s="326"/>
      <c r="T79" s="326"/>
      <c r="U79" s="326"/>
      <c r="V79" s="326"/>
      <c r="W79" s="326"/>
      <c r="X79" s="326"/>
      <c r="Y79" s="326"/>
    </row>
    <row r="80" spans="1:25">
      <c r="A80" s="326"/>
      <c r="B80" s="572"/>
      <c r="C80" s="326"/>
      <c r="D80" s="326"/>
      <c r="E80" s="326"/>
      <c r="F80" s="326"/>
      <c r="G80" s="326"/>
      <c r="H80" s="326"/>
      <c r="I80" s="326"/>
      <c r="J80" s="326"/>
      <c r="K80" s="326"/>
      <c r="L80" s="326"/>
      <c r="M80" s="326"/>
      <c r="N80" s="326"/>
      <c r="O80" s="326"/>
      <c r="P80" s="326"/>
      <c r="Q80" s="326"/>
      <c r="R80" s="326"/>
      <c r="S80" s="326"/>
      <c r="T80" s="326"/>
      <c r="U80" s="326"/>
      <c r="V80" s="326"/>
      <c r="W80" s="326"/>
      <c r="X80" s="326"/>
      <c r="Y80" s="326"/>
    </row>
    <row r="81" spans="1:25">
      <c r="A81" s="326"/>
      <c r="B81" s="572"/>
      <c r="C81" s="326"/>
      <c r="D81" s="326"/>
      <c r="E81" s="326"/>
      <c r="F81" s="326"/>
      <c r="G81" s="326"/>
      <c r="H81" s="326"/>
      <c r="I81" s="326"/>
      <c r="J81" s="326"/>
      <c r="K81" s="326"/>
      <c r="L81" s="326"/>
      <c r="M81" s="326"/>
      <c r="N81" s="326"/>
      <c r="O81" s="326"/>
      <c r="P81" s="326"/>
      <c r="Q81" s="326"/>
      <c r="R81" s="326"/>
      <c r="S81" s="326"/>
      <c r="T81" s="326"/>
      <c r="U81" s="326"/>
      <c r="V81" s="326"/>
      <c r="W81" s="326"/>
      <c r="X81" s="326"/>
      <c r="Y81" s="326"/>
    </row>
    <row r="82" spans="1:25">
      <c r="A82" s="326"/>
      <c r="B82" s="572"/>
      <c r="C82" s="326"/>
      <c r="D82" s="326"/>
      <c r="E82" s="326"/>
      <c r="F82" s="326"/>
      <c r="G82" s="326"/>
      <c r="H82" s="326"/>
      <c r="I82" s="326"/>
      <c r="J82" s="326"/>
      <c r="K82" s="326"/>
      <c r="L82" s="326"/>
      <c r="M82" s="326"/>
      <c r="N82" s="326"/>
      <c r="O82" s="326"/>
      <c r="P82" s="326"/>
      <c r="Q82" s="326"/>
      <c r="R82" s="326"/>
      <c r="S82" s="326"/>
      <c r="T82" s="326"/>
      <c r="U82" s="326"/>
      <c r="V82" s="326"/>
      <c r="W82" s="326"/>
      <c r="X82" s="326"/>
      <c r="Y82" s="326"/>
    </row>
    <row r="83" spans="1:25">
      <c r="A83" s="326"/>
      <c r="B83" s="572"/>
      <c r="C83" s="326"/>
      <c r="D83" s="326"/>
      <c r="E83" s="326"/>
      <c r="F83" s="326"/>
      <c r="G83" s="326"/>
      <c r="H83" s="326"/>
      <c r="I83" s="326"/>
      <c r="J83" s="326"/>
      <c r="K83" s="326"/>
      <c r="L83" s="326"/>
      <c r="M83" s="326"/>
      <c r="N83" s="326"/>
      <c r="O83" s="326"/>
      <c r="P83" s="326"/>
      <c r="Q83" s="326"/>
      <c r="R83" s="326"/>
      <c r="S83" s="326"/>
      <c r="T83" s="326"/>
      <c r="U83" s="326"/>
      <c r="V83" s="326"/>
      <c r="W83" s="326"/>
      <c r="X83" s="326"/>
      <c r="Y83" s="326"/>
    </row>
    <row r="84" spans="1:25">
      <c r="A84" s="326"/>
      <c r="B84" s="572"/>
      <c r="C84" s="326"/>
      <c r="D84" s="326"/>
      <c r="E84" s="326"/>
      <c r="F84" s="326"/>
      <c r="G84" s="326"/>
      <c r="H84" s="326"/>
      <c r="I84" s="326"/>
      <c r="J84" s="326"/>
      <c r="K84" s="326"/>
      <c r="L84" s="326"/>
      <c r="M84" s="326"/>
      <c r="N84" s="326"/>
      <c r="O84" s="326"/>
      <c r="P84" s="326"/>
      <c r="Q84" s="326"/>
      <c r="R84" s="326"/>
      <c r="S84" s="326"/>
      <c r="T84" s="326"/>
      <c r="U84" s="326"/>
      <c r="V84" s="326"/>
      <c r="W84" s="326"/>
      <c r="X84" s="326"/>
      <c r="Y84" s="326"/>
    </row>
    <row r="85" spans="1:25">
      <c r="A85" s="326"/>
      <c r="B85" s="572"/>
      <c r="C85" s="326"/>
      <c r="D85" s="326"/>
      <c r="E85" s="326"/>
      <c r="F85" s="326"/>
      <c r="G85" s="326"/>
      <c r="H85" s="326"/>
      <c r="I85" s="326"/>
      <c r="J85" s="326"/>
      <c r="K85" s="326"/>
      <c r="L85" s="326"/>
      <c r="M85" s="326"/>
      <c r="N85" s="326"/>
      <c r="O85" s="326"/>
      <c r="P85" s="326"/>
      <c r="Q85" s="326"/>
      <c r="R85" s="326"/>
      <c r="S85" s="326"/>
      <c r="T85" s="326"/>
      <c r="U85" s="326"/>
      <c r="V85" s="326"/>
      <c r="W85" s="326"/>
      <c r="X85" s="326"/>
      <c r="Y85" s="326"/>
    </row>
    <row r="86" spans="1:25">
      <c r="A86" s="326"/>
      <c r="B86" s="572"/>
      <c r="C86" s="326"/>
      <c r="D86" s="326"/>
      <c r="E86" s="326"/>
      <c r="F86" s="326"/>
      <c r="G86" s="326"/>
      <c r="H86" s="326"/>
      <c r="I86" s="326"/>
      <c r="J86" s="326"/>
      <c r="K86" s="326"/>
      <c r="L86" s="326"/>
      <c r="M86" s="326"/>
      <c r="N86" s="326"/>
      <c r="O86" s="326"/>
      <c r="P86" s="326"/>
      <c r="Q86" s="326"/>
      <c r="R86" s="326"/>
      <c r="S86" s="326"/>
      <c r="T86" s="326"/>
      <c r="U86" s="326"/>
      <c r="V86" s="326"/>
      <c r="W86" s="326"/>
      <c r="X86" s="326"/>
      <c r="Y86" s="326"/>
    </row>
    <row r="87" spans="1:25">
      <c r="A87" s="326"/>
      <c r="B87" s="572"/>
      <c r="C87" s="326"/>
      <c r="D87" s="326"/>
      <c r="E87" s="326"/>
      <c r="F87" s="326"/>
      <c r="G87" s="326"/>
      <c r="H87" s="326"/>
      <c r="I87" s="326"/>
      <c r="J87" s="326"/>
      <c r="K87" s="326"/>
      <c r="L87" s="326"/>
      <c r="M87" s="326"/>
      <c r="N87" s="326"/>
      <c r="O87" s="326"/>
      <c r="P87" s="326"/>
      <c r="Q87" s="326"/>
      <c r="R87" s="326"/>
      <c r="S87" s="326"/>
      <c r="T87" s="326"/>
      <c r="U87" s="326"/>
      <c r="V87" s="326"/>
      <c r="W87" s="326"/>
      <c r="X87" s="326"/>
      <c r="Y87" s="326"/>
    </row>
    <row r="88" spans="1:25">
      <c r="A88" s="326"/>
      <c r="B88" s="572"/>
      <c r="C88" s="326"/>
      <c r="D88" s="326"/>
      <c r="E88" s="326"/>
      <c r="F88" s="326"/>
      <c r="G88" s="326"/>
      <c r="H88" s="326"/>
      <c r="I88" s="326"/>
      <c r="J88" s="326"/>
      <c r="K88" s="326"/>
      <c r="L88" s="326"/>
      <c r="M88" s="326"/>
      <c r="N88" s="326"/>
      <c r="O88" s="326"/>
      <c r="P88" s="326"/>
      <c r="Q88" s="326"/>
      <c r="R88" s="326"/>
      <c r="S88" s="326"/>
      <c r="T88" s="326"/>
      <c r="U88" s="326"/>
      <c r="V88" s="326"/>
      <c r="W88" s="326"/>
      <c r="X88" s="326"/>
      <c r="Y88" s="326"/>
    </row>
    <row r="89" spans="1:25">
      <c r="A89" s="326"/>
      <c r="B89" s="572"/>
      <c r="C89" s="326"/>
      <c r="D89" s="326"/>
      <c r="E89" s="326"/>
      <c r="F89" s="326"/>
      <c r="G89" s="326"/>
      <c r="H89" s="326"/>
      <c r="I89" s="326"/>
      <c r="J89" s="326"/>
      <c r="K89" s="326"/>
      <c r="L89" s="326"/>
      <c r="M89" s="326"/>
      <c r="N89" s="326"/>
      <c r="O89" s="326"/>
      <c r="P89" s="326"/>
      <c r="Q89" s="326"/>
      <c r="R89" s="326"/>
      <c r="S89" s="326"/>
      <c r="T89" s="326"/>
      <c r="U89" s="326"/>
      <c r="V89" s="326"/>
      <c r="W89" s="326"/>
      <c r="X89" s="326"/>
      <c r="Y89" s="326"/>
    </row>
    <row r="90" spans="1:25">
      <c r="A90" s="326"/>
      <c r="B90" s="572"/>
      <c r="C90" s="326"/>
      <c r="D90" s="326"/>
      <c r="E90" s="326"/>
      <c r="F90" s="326"/>
      <c r="G90" s="326"/>
      <c r="H90" s="326"/>
      <c r="I90" s="326"/>
      <c r="J90" s="326"/>
      <c r="K90" s="326"/>
      <c r="L90" s="326"/>
      <c r="M90" s="326"/>
      <c r="N90" s="326"/>
      <c r="O90" s="326"/>
      <c r="P90" s="326"/>
      <c r="Q90" s="326"/>
      <c r="R90" s="326"/>
      <c r="S90" s="326"/>
      <c r="T90" s="326"/>
      <c r="U90" s="326"/>
      <c r="V90" s="326"/>
      <c r="W90" s="326"/>
      <c r="X90" s="326"/>
      <c r="Y90" s="326"/>
    </row>
    <row r="91" spans="1:25">
      <c r="A91" s="326"/>
      <c r="B91" s="572"/>
      <c r="C91" s="326"/>
      <c r="D91" s="326"/>
      <c r="E91" s="326"/>
      <c r="F91" s="326"/>
      <c r="G91" s="326"/>
      <c r="H91" s="326"/>
      <c r="I91" s="326"/>
      <c r="J91" s="326"/>
      <c r="K91" s="326"/>
      <c r="L91" s="326"/>
      <c r="M91" s="326"/>
      <c r="N91" s="326"/>
      <c r="O91" s="326"/>
      <c r="P91" s="326"/>
      <c r="Q91" s="326"/>
      <c r="R91" s="326"/>
      <c r="S91" s="326"/>
      <c r="T91" s="326"/>
      <c r="U91" s="326"/>
      <c r="V91" s="326"/>
      <c r="W91" s="326"/>
      <c r="X91" s="326"/>
      <c r="Y91" s="326"/>
    </row>
    <row r="92" spans="1:25">
      <c r="A92" s="326"/>
      <c r="B92" s="572"/>
      <c r="C92" s="326"/>
      <c r="D92" s="326"/>
      <c r="E92" s="326"/>
      <c r="F92" s="326"/>
      <c r="G92" s="326"/>
      <c r="H92" s="326"/>
      <c r="I92" s="326"/>
      <c r="J92" s="326"/>
      <c r="K92" s="326"/>
      <c r="L92" s="326"/>
      <c r="M92" s="326"/>
      <c r="N92" s="326"/>
      <c r="O92" s="326"/>
      <c r="P92" s="326"/>
      <c r="Q92" s="326"/>
      <c r="R92" s="326"/>
      <c r="S92" s="326"/>
      <c r="T92" s="326"/>
      <c r="U92" s="326"/>
      <c r="V92" s="326"/>
      <c r="W92" s="326"/>
      <c r="X92" s="326"/>
      <c r="Y92" s="326"/>
    </row>
    <row r="93" spans="1:25">
      <c r="A93" s="326"/>
      <c r="B93" s="572"/>
      <c r="C93" s="326"/>
      <c r="D93" s="326"/>
      <c r="E93" s="326"/>
      <c r="F93" s="326"/>
      <c r="G93" s="326"/>
      <c r="H93" s="326"/>
      <c r="I93" s="326"/>
      <c r="J93" s="326"/>
      <c r="K93" s="326"/>
      <c r="L93" s="326"/>
      <c r="M93" s="326"/>
      <c r="N93" s="326"/>
      <c r="O93" s="326"/>
      <c r="P93" s="326"/>
      <c r="Q93" s="326"/>
      <c r="R93" s="326"/>
      <c r="S93" s="326"/>
      <c r="T93" s="326"/>
      <c r="U93" s="326"/>
      <c r="V93" s="326"/>
      <c r="W93" s="326"/>
      <c r="X93" s="326"/>
      <c r="Y93" s="326"/>
    </row>
    <row r="94" spans="1:25">
      <c r="A94" s="326"/>
      <c r="B94" s="572"/>
      <c r="C94" s="326"/>
      <c r="D94" s="326"/>
      <c r="E94" s="326"/>
      <c r="F94" s="326"/>
      <c r="G94" s="326"/>
      <c r="H94" s="326"/>
      <c r="I94" s="326"/>
      <c r="J94" s="326"/>
      <c r="K94" s="326"/>
      <c r="L94" s="326"/>
      <c r="M94" s="326"/>
      <c r="N94" s="326"/>
      <c r="O94" s="326"/>
      <c r="P94" s="326"/>
      <c r="Q94" s="326"/>
      <c r="R94" s="326"/>
      <c r="S94" s="326"/>
      <c r="T94" s="326"/>
      <c r="U94" s="326"/>
      <c r="V94" s="326"/>
      <c r="W94" s="326"/>
      <c r="X94" s="326"/>
      <c r="Y94" s="326"/>
    </row>
    <row r="95" spans="1:25">
      <c r="A95" s="326"/>
      <c r="B95" s="572"/>
      <c r="C95" s="326"/>
      <c r="D95" s="326"/>
      <c r="E95" s="326"/>
      <c r="F95" s="326"/>
      <c r="G95" s="326"/>
      <c r="H95" s="326"/>
      <c r="I95" s="326"/>
      <c r="J95" s="326"/>
      <c r="K95" s="326"/>
      <c r="L95" s="326"/>
      <c r="M95" s="326"/>
      <c r="N95" s="326"/>
      <c r="O95" s="326"/>
      <c r="P95" s="326"/>
      <c r="Q95" s="326"/>
      <c r="R95" s="326"/>
      <c r="S95" s="326"/>
      <c r="T95" s="326"/>
      <c r="U95" s="326"/>
      <c r="V95" s="326"/>
      <c r="W95" s="326"/>
      <c r="X95" s="326"/>
      <c r="Y95" s="326"/>
    </row>
    <row r="96" spans="1:25">
      <c r="A96" s="326"/>
      <c r="B96" s="572"/>
      <c r="C96" s="326"/>
      <c r="D96" s="326"/>
      <c r="E96" s="326"/>
      <c r="F96" s="326"/>
      <c r="G96" s="326"/>
      <c r="H96" s="326"/>
      <c r="I96" s="326"/>
      <c r="J96" s="326"/>
      <c r="K96" s="326"/>
      <c r="L96" s="326"/>
      <c r="M96" s="326"/>
      <c r="N96" s="326"/>
      <c r="O96" s="326"/>
      <c r="P96" s="326"/>
      <c r="Q96" s="326"/>
      <c r="R96" s="326"/>
      <c r="S96" s="326"/>
      <c r="T96" s="326"/>
      <c r="U96" s="326"/>
      <c r="V96" s="326"/>
      <c r="W96" s="326"/>
      <c r="X96" s="326"/>
      <c r="Y96" s="326"/>
    </row>
    <row r="97" spans="1:25">
      <c r="A97" s="326"/>
      <c r="B97" s="572"/>
      <c r="C97" s="326"/>
      <c r="D97" s="326"/>
      <c r="E97" s="326"/>
      <c r="F97" s="326"/>
      <c r="G97" s="326"/>
      <c r="H97" s="326"/>
      <c r="I97" s="326"/>
      <c r="J97" s="326"/>
      <c r="K97" s="326"/>
      <c r="L97" s="326"/>
      <c r="M97" s="326"/>
      <c r="N97" s="326"/>
      <c r="O97" s="326"/>
      <c r="P97" s="326"/>
      <c r="Q97" s="326"/>
      <c r="R97" s="326"/>
      <c r="S97" s="326"/>
      <c r="T97" s="326"/>
      <c r="U97" s="326"/>
      <c r="V97" s="326"/>
      <c r="W97" s="326"/>
      <c r="X97" s="326"/>
      <c r="Y97" s="326"/>
    </row>
    <row r="98" spans="1:25">
      <c r="A98" s="326"/>
      <c r="B98" s="572"/>
      <c r="C98" s="326"/>
      <c r="D98" s="326"/>
      <c r="E98" s="326"/>
      <c r="F98" s="326"/>
      <c r="G98" s="326"/>
      <c r="H98" s="326"/>
      <c r="I98" s="326"/>
      <c r="J98" s="326"/>
      <c r="K98" s="326"/>
      <c r="L98" s="326"/>
      <c r="M98" s="326"/>
      <c r="N98" s="326"/>
      <c r="O98" s="326"/>
      <c r="P98" s="326"/>
      <c r="Q98" s="326"/>
      <c r="R98" s="326"/>
      <c r="S98" s="326"/>
      <c r="T98" s="326"/>
      <c r="U98" s="326"/>
      <c r="V98" s="326"/>
      <c r="W98" s="326"/>
      <c r="X98" s="326"/>
      <c r="Y98" s="326"/>
    </row>
    <row r="99" spans="1:25">
      <c r="A99" s="326"/>
      <c r="B99" s="572"/>
      <c r="C99" s="326"/>
      <c r="D99" s="326"/>
      <c r="E99" s="326"/>
      <c r="F99" s="326"/>
      <c r="G99" s="326"/>
      <c r="H99" s="326"/>
      <c r="I99" s="326"/>
      <c r="J99" s="326"/>
      <c r="K99" s="326"/>
      <c r="L99" s="326"/>
      <c r="M99" s="326"/>
      <c r="N99" s="326"/>
      <c r="O99" s="326"/>
      <c r="P99" s="326"/>
      <c r="Q99" s="326"/>
      <c r="R99" s="326"/>
      <c r="S99" s="326"/>
      <c r="T99" s="326"/>
      <c r="U99" s="326"/>
      <c r="V99" s="326"/>
      <c r="W99" s="326"/>
      <c r="X99" s="326"/>
      <c r="Y99" s="326"/>
    </row>
    <row r="100" spans="1:25">
      <c r="A100" s="326"/>
      <c r="B100" s="572"/>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row>
    <row r="101" spans="1:25">
      <c r="A101" s="326"/>
      <c r="B101" s="572"/>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6"/>
    </row>
    <row r="102" spans="1:25">
      <c r="A102" s="326"/>
      <c r="B102" s="572"/>
      <c r="C102" s="326"/>
      <c r="D102" s="326"/>
      <c r="E102" s="326"/>
      <c r="F102" s="326"/>
      <c r="G102" s="326"/>
      <c r="H102" s="326"/>
      <c r="I102" s="326"/>
      <c r="J102" s="326"/>
      <c r="K102" s="326"/>
      <c r="L102" s="326"/>
      <c r="M102" s="326"/>
      <c r="N102" s="326"/>
      <c r="O102" s="326"/>
      <c r="P102" s="326"/>
      <c r="Q102" s="326"/>
      <c r="R102" s="326"/>
      <c r="S102" s="326"/>
      <c r="T102" s="326"/>
      <c r="U102" s="326"/>
      <c r="V102" s="326"/>
      <c r="W102" s="326"/>
      <c r="X102" s="326"/>
      <c r="Y102" s="326"/>
    </row>
    <row r="103" spans="1:25">
      <c r="A103" s="326"/>
      <c r="B103" s="572"/>
      <c r="C103" s="326"/>
      <c r="D103" s="326"/>
      <c r="E103" s="326"/>
      <c r="F103" s="326"/>
      <c r="G103" s="326"/>
      <c r="H103" s="326"/>
      <c r="I103" s="326"/>
      <c r="J103" s="326"/>
      <c r="K103" s="326"/>
      <c r="L103" s="326"/>
      <c r="M103" s="326"/>
      <c r="N103" s="326"/>
      <c r="O103" s="326"/>
      <c r="P103" s="326"/>
      <c r="Q103" s="326"/>
      <c r="R103" s="326"/>
      <c r="S103" s="326"/>
      <c r="T103" s="326"/>
      <c r="U103" s="326"/>
      <c r="V103" s="326"/>
      <c r="W103" s="326"/>
      <c r="X103" s="326"/>
      <c r="Y103" s="326"/>
    </row>
    <row r="104" spans="1:25">
      <c r="A104" s="326"/>
      <c r="B104" s="572"/>
      <c r="C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row>
    <row r="105" spans="1:25">
      <c r="A105" s="326"/>
      <c r="B105" s="572"/>
      <c r="C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row>
    <row r="106" spans="1:25">
      <c r="A106" s="326"/>
      <c r="B106" s="572"/>
      <c r="C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6"/>
    </row>
    <row r="107" spans="1:25">
      <c r="A107" s="326"/>
      <c r="B107" s="572"/>
      <c r="C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row>
    <row r="108" spans="1:25">
      <c r="A108" s="326"/>
      <c r="B108" s="572"/>
      <c r="C108" s="326"/>
      <c r="D108" s="326"/>
      <c r="E108" s="326"/>
      <c r="F108" s="326"/>
      <c r="G108" s="326"/>
      <c r="H108" s="326"/>
      <c r="I108" s="326"/>
      <c r="J108" s="326"/>
      <c r="K108" s="326"/>
      <c r="L108" s="326"/>
      <c r="M108" s="326"/>
      <c r="N108" s="326"/>
      <c r="O108" s="326"/>
      <c r="P108" s="326"/>
      <c r="Q108" s="326"/>
      <c r="R108" s="326"/>
      <c r="S108" s="326"/>
      <c r="T108" s="326"/>
      <c r="U108" s="326"/>
      <c r="V108" s="326"/>
      <c r="W108" s="326"/>
      <c r="X108" s="326"/>
      <c r="Y108" s="326"/>
    </row>
    <row r="109" spans="1:25">
      <c r="A109" s="326"/>
      <c r="B109" s="572"/>
      <c r="C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row>
    <row r="110" spans="1:25">
      <c r="A110" s="326"/>
      <c r="B110" s="572"/>
      <c r="C110" s="326"/>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row>
    <row r="111" spans="1:25">
      <c r="A111" s="326"/>
      <c r="B111" s="572"/>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row>
    <row r="112" spans="1:25">
      <c r="A112" s="326"/>
      <c r="B112" s="572"/>
      <c r="C112" s="326"/>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row>
    <row r="113" spans="1:25">
      <c r="A113" s="326"/>
      <c r="B113" s="572"/>
      <c r="C113" s="326"/>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row>
    <row r="114" spans="1:25">
      <c r="A114" s="326"/>
      <c r="B114" s="572"/>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row>
    <row r="115" spans="1:25">
      <c r="A115" s="326"/>
      <c r="B115" s="572"/>
      <c r="C115" s="326"/>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row>
    <row r="116" spans="1:25">
      <c r="A116" s="326"/>
      <c r="B116" s="572"/>
      <c r="C116" s="326"/>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row>
    <row r="117" spans="1:25">
      <c r="A117" s="326"/>
      <c r="B117" s="572"/>
      <c r="C117" s="326"/>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row>
    <row r="118" spans="1:25">
      <c r="A118" s="326"/>
      <c r="B118" s="572"/>
      <c r="C118" s="326"/>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row>
    <row r="119" spans="1:25">
      <c r="A119" s="326"/>
      <c r="B119" s="572"/>
      <c r="C119" s="326"/>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row>
    <row r="120" spans="1:25">
      <c r="A120" s="326"/>
      <c r="B120" s="572"/>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row>
    <row r="121" spans="1:25">
      <c r="A121" s="326"/>
      <c r="B121" s="572"/>
      <c r="C121" s="326"/>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row>
    <row r="122" spans="1:25">
      <c r="A122" s="326"/>
      <c r="B122" s="572"/>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row>
    <row r="123" spans="1:25">
      <c r="A123" s="326"/>
      <c r="B123" s="572"/>
      <c r="C123" s="326"/>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row>
    <row r="124" spans="1:25">
      <c r="A124" s="326"/>
      <c r="B124" s="572"/>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row>
    <row r="125" spans="1:25">
      <c r="A125" s="326"/>
      <c r="B125" s="572"/>
      <c r="C125" s="326"/>
      <c r="D125" s="326"/>
      <c r="E125" s="326"/>
      <c r="F125" s="326"/>
      <c r="G125" s="326"/>
      <c r="H125" s="326"/>
      <c r="I125" s="326"/>
      <c r="J125" s="326"/>
      <c r="K125" s="326"/>
      <c r="L125" s="326"/>
      <c r="M125" s="326"/>
      <c r="N125" s="326"/>
      <c r="O125" s="326"/>
      <c r="P125" s="326"/>
      <c r="Q125" s="326"/>
      <c r="R125" s="326"/>
      <c r="S125" s="326"/>
      <c r="T125" s="326"/>
      <c r="U125" s="326"/>
      <c r="V125" s="326"/>
      <c r="W125" s="326"/>
      <c r="X125" s="326"/>
      <c r="Y125" s="326"/>
    </row>
    <row r="126" spans="1:25">
      <c r="A126" s="326"/>
      <c r="B126" s="572"/>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row>
    <row r="127" spans="1:25">
      <c r="A127" s="326"/>
      <c r="B127" s="572"/>
      <c r="C127" s="326"/>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row>
    <row r="128" spans="1:25">
      <c r="A128" s="326"/>
      <c r="B128" s="572"/>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row>
    <row r="129" spans="1:25">
      <c r="A129" s="326"/>
      <c r="B129" s="572"/>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row>
    <row r="130" spans="1:25">
      <c r="A130" s="326"/>
      <c r="B130" s="572"/>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row>
    <row r="131" spans="1:25">
      <c r="A131" s="326"/>
      <c r="B131" s="572"/>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row>
    <row r="132" spans="1:25">
      <c r="A132" s="326"/>
      <c r="B132" s="572"/>
      <c r="C132" s="326"/>
      <c r="D132" s="326"/>
      <c r="E132" s="326"/>
      <c r="F132" s="326"/>
      <c r="G132" s="326"/>
      <c r="H132" s="326"/>
      <c r="I132" s="326"/>
      <c r="J132" s="326"/>
      <c r="K132" s="326"/>
      <c r="L132" s="326"/>
      <c r="M132" s="326"/>
      <c r="N132" s="326"/>
      <c r="O132" s="326"/>
      <c r="P132" s="326"/>
      <c r="Q132" s="326"/>
      <c r="R132" s="326"/>
      <c r="S132" s="326"/>
      <c r="T132" s="326"/>
      <c r="U132" s="326"/>
      <c r="V132" s="326"/>
      <c r="W132" s="326"/>
      <c r="X132" s="326"/>
      <c r="Y132" s="326"/>
    </row>
    <row r="133" spans="1:25">
      <c r="A133" s="326"/>
      <c r="B133" s="572"/>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row>
    <row r="134" spans="1:25">
      <c r="A134" s="326"/>
      <c r="B134" s="572"/>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row>
    <row r="135" spans="1:25">
      <c r="A135" s="326"/>
      <c r="B135" s="572"/>
      <c r="C135" s="326"/>
      <c r="D135" s="326"/>
      <c r="E135" s="326"/>
      <c r="F135" s="326"/>
      <c r="G135" s="326"/>
      <c r="H135" s="326"/>
      <c r="I135" s="326"/>
      <c r="J135" s="326"/>
      <c r="K135" s="326"/>
      <c r="L135" s="326"/>
      <c r="M135" s="326"/>
      <c r="N135" s="326"/>
      <c r="O135" s="326"/>
      <c r="P135" s="326"/>
      <c r="Q135" s="326"/>
      <c r="R135" s="326"/>
      <c r="S135" s="326"/>
      <c r="T135" s="326"/>
      <c r="U135" s="326"/>
      <c r="V135" s="326"/>
      <c r="W135" s="326"/>
      <c r="X135" s="326"/>
      <c r="Y135" s="326"/>
    </row>
    <row r="136" spans="1:25">
      <c r="A136" s="326"/>
      <c r="B136" s="572"/>
      <c r="C136" s="326"/>
      <c r="D136" s="326"/>
      <c r="E136" s="326"/>
      <c r="F136" s="326"/>
      <c r="G136" s="326"/>
      <c r="H136" s="326"/>
      <c r="I136" s="326"/>
      <c r="J136" s="326"/>
      <c r="K136" s="326"/>
      <c r="L136" s="326"/>
      <c r="M136" s="326"/>
      <c r="N136" s="326"/>
      <c r="O136" s="326"/>
      <c r="P136" s="326"/>
      <c r="Q136" s="326"/>
      <c r="R136" s="326"/>
      <c r="S136" s="326"/>
      <c r="T136" s="326"/>
      <c r="U136" s="326"/>
      <c r="V136" s="326"/>
      <c r="W136" s="326"/>
      <c r="X136" s="326"/>
      <c r="Y136" s="326"/>
    </row>
    <row r="137" spans="1:25">
      <c r="A137" s="326"/>
      <c r="B137" s="572"/>
      <c r="C137" s="326"/>
      <c r="D137" s="326"/>
      <c r="E137" s="326"/>
      <c r="F137" s="326"/>
      <c r="G137" s="326"/>
      <c r="H137" s="326"/>
      <c r="I137" s="326"/>
      <c r="J137" s="326"/>
      <c r="K137" s="326"/>
      <c r="L137" s="326"/>
      <c r="M137" s="326"/>
      <c r="N137" s="326"/>
      <c r="O137" s="326"/>
      <c r="P137" s="326"/>
      <c r="Q137" s="326"/>
      <c r="R137" s="326"/>
      <c r="S137" s="326"/>
      <c r="T137" s="326"/>
      <c r="U137" s="326"/>
      <c r="V137" s="326"/>
      <c r="W137" s="326"/>
      <c r="X137" s="326"/>
      <c r="Y137" s="326"/>
    </row>
    <row r="138" spans="1:25">
      <c r="A138" s="326"/>
      <c r="B138" s="572"/>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row>
    <row r="139" spans="1:25">
      <c r="A139" s="326"/>
      <c r="B139" s="572"/>
      <c r="C139" s="326"/>
      <c r="D139" s="326"/>
      <c r="E139" s="326"/>
      <c r="F139" s="326"/>
      <c r="G139" s="326"/>
      <c r="H139" s="326"/>
      <c r="I139" s="326"/>
      <c r="J139" s="326"/>
      <c r="K139" s="326"/>
      <c r="L139" s="326"/>
      <c r="M139" s="326"/>
      <c r="N139" s="326"/>
      <c r="O139" s="326"/>
      <c r="P139" s="326"/>
      <c r="Q139" s="326"/>
      <c r="R139" s="326"/>
      <c r="S139" s="326"/>
      <c r="T139" s="326"/>
      <c r="U139" s="326"/>
      <c r="V139" s="326"/>
      <c r="W139" s="326"/>
      <c r="X139" s="326"/>
      <c r="Y139" s="326"/>
    </row>
    <row r="140" spans="1:25">
      <c r="A140" s="326"/>
      <c r="B140" s="572"/>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row>
    <row r="141" spans="1:25">
      <c r="A141" s="326"/>
      <c r="B141" s="572"/>
      <c r="C141" s="326"/>
      <c r="D141" s="326"/>
      <c r="E141" s="326"/>
      <c r="F141" s="326"/>
      <c r="G141" s="326"/>
      <c r="H141" s="326"/>
      <c r="I141" s="326"/>
      <c r="J141" s="326"/>
      <c r="K141" s="326"/>
      <c r="L141" s="326"/>
      <c r="M141" s="326"/>
      <c r="N141" s="326"/>
      <c r="O141" s="326"/>
      <c r="P141" s="326"/>
      <c r="Q141" s="326"/>
      <c r="R141" s="326"/>
      <c r="S141" s="326"/>
      <c r="T141" s="326"/>
      <c r="U141" s="326"/>
      <c r="V141" s="326"/>
      <c r="W141" s="326"/>
      <c r="X141" s="326"/>
      <c r="Y141" s="326"/>
    </row>
    <row r="142" spans="1:25">
      <c r="A142" s="326"/>
      <c r="B142" s="572"/>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6"/>
    </row>
    <row r="143" spans="1:25">
      <c r="A143" s="326"/>
      <c r="B143" s="572"/>
      <c r="C143" s="326"/>
      <c r="D143" s="326"/>
      <c r="E143" s="326"/>
      <c r="F143" s="326"/>
      <c r="G143" s="326"/>
      <c r="H143" s="326"/>
      <c r="I143" s="326"/>
      <c r="J143" s="326"/>
      <c r="K143" s="326"/>
      <c r="L143" s="326"/>
      <c r="M143" s="326"/>
      <c r="N143" s="326"/>
      <c r="O143" s="326"/>
      <c r="P143" s="326"/>
      <c r="Q143" s="326"/>
      <c r="R143" s="326"/>
      <c r="S143" s="326"/>
      <c r="T143" s="326"/>
      <c r="U143" s="326"/>
      <c r="V143" s="326"/>
      <c r="W143" s="326"/>
      <c r="X143" s="326"/>
      <c r="Y143" s="326"/>
    </row>
    <row r="144" spans="1:25">
      <c r="A144" s="326"/>
      <c r="B144" s="572"/>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row>
    <row r="145" spans="1:25">
      <c r="A145" s="326"/>
      <c r="B145" s="572"/>
      <c r="C145" s="326"/>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6"/>
    </row>
    <row r="146" spans="1:25">
      <c r="A146" s="326"/>
      <c r="B146" s="572"/>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row>
    <row r="147" spans="1:25">
      <c r="A147" s="326"/>
      <c r="B147" s="572"/>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row>
    <row r="148" spans="1:25">
      <c r="A148" s="326"/>
      <c r="B148" s="572"/>
      <c r="C148" s="326"/>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6"/>
    </row>
    <row r="149" spans="1:25">
      <c r="A149" s="326"/>
      <c r="B149" s="572"/>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row>
    <row r="150" spans="1:25">
      <c r="A150" s="326"/>
      <c r="B150" s="572"/>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row>
    <row r="151" spans="1:25">
      <c r="A151" s="326"/>
      <c r="B151" s="572"/>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row>
    <row r="152" spans="1:25">
      <c r="A152" s="326"/>
      <c r="B152" s="572"/>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row>
    <row r="153" spans="1:25">
      <c r="A153" s="326"/>
      <c r="B153" s="572"/>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row>
    <row r="154" spans="1:25">
      <c r="A154" s="326"/>
      <c r="B154" s="572"/>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row>
    <row r="155" spans="1:25">
      <c r="A155" s="326"/>
      <c r="B155" s="572"/>
      <c r="C155" s="326"/>
      <c r="D155" s="326"/>
      <c r="E155" s="326"/>
      <c r="F155" s="326"/>
      <c r="G155" s="326"/>
      <c r="H155" s="326"/>
      <c r="I155" s="326"/>
      <c r="J155" s="326"/>
      <c r="K155" s="326"/>
      <c r="L155" s="326"/>
      <c r="M155" s="326"/>
      <c r="N155" s="326"/>
      <c r="O155" s="326"/>
      <c r="P155" s="326"/>
      <c r="Q155" s="326"/>
      <c r="R155" s="326"/>
      <c r="S155" s="326"/>
      <c r="T155" s="326"/>
      <c r="U155" s="326"/>
      <c r="V155" s="326"/>
      <c r="W155" s="326"/>
      <c r="X155" s="326"/>
      <c r="Y155" s="326"/>
    </row>
    <row r="156" spans="1:25">
      <c r="A156" s="326"/>
      <c r="B156" s="572"/>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row>
    <row r="157" spans="1:25">
      <c r="A157" s="326"/>
      <c r="B157" s="572"/>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row>
    <row r="158" spans="1:25">
      <c r="A158" s="326"/>
      <c r="B158" s="572"/>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row>
    <row r="159" spans="1:25">
      <c r="A159" s="326"/>
      <c r="B159" s="572"/>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row>
    <row r="160" spans="1:25">
      <c r="A160" s="326"/>
      <c r="B160" s="572"/>
      <c r="C160" s="326"/>
      <c r="D160" s="326"/>
      <c r="E160" s="326"/>
      <c r="F160" s="326"/>
      <c r="G160" s="326"/>
      <c r="H160" s="326"/>
      <c r="I160" s="326"/>
      <c r="J160" s="326"/>
      <c r="K160" s="326"/>
      <c r="L160" s="326"/>
      <c r="M160" s="326"/>
      <c r="N160" s="326"/>
      <c r="O160" s="326"/>
      <c r="P160" s="326"/>
      <c r="Q160" s="326"/>
      <c r="R160" s="326"/>
      <c r="S160" s="326"/>
      <c r="T160" s="326"/>
      <c r="U160" s="326"/>
      <c r="V160" s="326"/>
      <c r="W160" s="326"/>
      <c r="X160" s="326"/>
      <c r="Y160" s="326"/>
    </row>
    <row r="161" spans="1:25">
      <c r="A161" s="326"/>
      <c r="B161" s="572"/>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6"/>
    </row>
    <row r="162" spans="1:25">
      <c r="A162" s="326"/>
      <c r="B162" s="572"/>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row>
    <row r="163" spans="1:25">
      <c r="A163" s="326"/>
      <c r="B163" s="572"/>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row>
    <row r="164" spans="1:25">
      <c r="A164" s="326"/>
      <c r="B164" s="572"/>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row>
    <row r="165" spans="1:25">
      <c r="A165" s="326"/>
      <c r="B165" s="572"/>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6"/>
    </row>
    <row r="166" spans="1:25">
      <c r="A166" s="326"/>
      <c r="B166" s="572"/>
      <c r="C166" s="326"/>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6"/>
    </row>
    <row r="167" spans="1:25">
      <c r="A167" s="326"/>
      <c r="B167" s="572"/>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row>
    <row r="168" spans="1:25">
      <c r="A168" s="326"/>
      <c r="B168" s="572"/>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row>
    <row r="169" spans="1:25">
      <c r="A169" s="326"/>
      <c r="B169" s="572"/>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row>
    <row r="170" spans="1:25">
      <c r="A170" s="326"/>
      <c r="B170" s="572"/>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6"/>
      <c r="Y170" s="326"/>
    </row>
    <row r="171" spans="1:25">
      <c r="A171" s="326"/>
      <c r="B171" s="572"/>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6"/>
    </row>
    <row r="172" spans="1:25">
      <c r="A172" s="326"/>
      <c r="B172" s="572"/>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row>
    <row r="173" spans="1:25">
      <c r="A173" s="326"/>
      <c r="B173" s="572"/>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326"/>
      <c r="Y173" s="326"/>
    </row>
    <row r="174" spans="1:25">
      <c r="A174" s="326"/>
      <c r="B174" s="572"/>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326"/>
      <c r="Y174" s="326"/>
    </row>
    <row r="175" spans="1:25">
      <c r="A175" s="326"/>
      <c r="B175" s="572"/>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row>
    <row r="176" spans="1:25">
      <c r="A176" s="326"/>
      <c r="B176" s="572"/>
      <c r="C176" s="326"/>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6"/>
    </row>
    <row r="177" spans="1:25">
      <c r="A177" s="326"/>
      <c r="B177" s="572"/>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row>
    <row r="178" spans="1:25">
      <c r="A178" s="326"/>
      <c r="B178" s="572"/>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row>
    <row r="179" spans="1:25">
      <c r="A179" s="326"/>
      <c r="B179" s="572"/>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row>
    <row r="180" spans="1:25">
      <c r="A180" s="326"/>
      <c r="B180" s="572"/>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row>
    <row r="181" spans="1:25">
      <c r="A181" s="326"/>
      <c r="B181" s="572"/>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row>
    <row r="182" spans="1:25">
      <c r="A182" s="326"/>
      <c r="B182" s="572"/>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row>
    <row r="183" spans="1:25">
      <c r="A183" s="326"/>
      <c r="B183" s="572"/>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row>
    <row r="184" spans="1:25">
      <c r="A184" s="326"/>
      <c r="B184" s="572"/>
      <c r="C184" s="326"/>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6"/>
    </row>
    <row r="185" spans="1:25">
      <c r="A185" s="326"/>
      <c r="B185" s="572"/>
      <c r="C185" s="326"/>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6"/>
    </row>
    <row r="186" spans="1:25">
      <c r="A186" s="326"/>
      <c r="B186" s="572"/>
      <c r="C186" s="326"/>
      <c r="D186" s="326"/>
      <c r="E186" s="326"/>
      <c r="F186" s="326"/>
      <c r="G186" s="326"/>
      <c r="H186" s="326"/>
      <c r="I186" s="326"/>
      <c r="J186" s="326"/>
      <c r="K186" s="326"/>
      <c r="L186" s="326"/>
      <c r="M186" s="326"/>
      <c r="N186" s="326"/>
      <c r="O186" s="326"/>
      <c r="P186" s="326"/>
      <c r="Q186" s="326"/>
      <c r="R186" s="326"/>
      <c r="S186" s="326"/>
      <c r="T186" s="326"/>
      <c r="U186" s="326"/>
      <c r="V186" s="326"/>
      <c r="W186" s="326"/>
      <c r="X186" s="326"/>
      <c r="Y186" s="326"/>
    </row>
    <row r="187" spans="1:25">
      <c r="A187" s="326"/>
      <c r="B187" s="572"/>
      <c r="C187" s="326"/>
      <c r="D187" s="326"/>
      <c r="E187" s="326"/>
      <c r="F187" s="326"/>
      <c r="G187" s="326"/>
      <c r="H187" s="326"/>
      <c r="I187" s="326"/>
      <c r="J187" s="326"/>
      <c r="K187" s="326"/>
      <c r="L187" s="326"/>
      <c r="M187" s="326"/>
      <c r="N187" s="326"/>
      <c r="O187" s="326"/>
      <c r="P187" s="326"/>
      <c r="Q187" s="326"/>
      <c r="R187" s="326"/>
      <c r="S187" s="326"/>
      <c r="T187" s="326"/>
      <c r="U187" s="326"/>
      <c r="V187" s="326"/>
      <c r="W187" s="326"/>
      <c r="X187" s="326"/>
      <c r="Y187" s="326"/>
    </row>
    <row r="188" spans="1:25">
      <c r="A188" s="326"/>
      <c r="B188" s="572"/>
      <c r="C188" s="326"/>
      <c r="D188" s="326"/>
      <c r="E188" s="326"/>
      <c r="F188" s="326"/>
      <c r="G188" s="326"/>
      <c r="H188" s="326"/>
      <c r="I188" s="326"/>
      <c r="J188" s="326"/>
      <c r="K188" s="326"/>
      <c r="L188" s="326"/>
      <c r="M188" s="326"/>
      <c r="N188" s="326"/>
      <c r="O188" s="326"/>
      <c r="P188" s="326"/>
      <c r="Q188" s="326"/>
      <c r="R188" s="326"/>
      <c r="S188" s="326"/>
      <c r="T188" s="326"/>
      <c r="U188" s="326"/>
      <c r="V188" s="326"/>
      <c r="W188" s="326"/>
      <c r="X188" s="326"/>
      <c r="Y188" s="326"/>
    </row>
    <row r="189" spans="1:25">
      <c r="A189" s="326"/>
      <c r="B189" s="572"/>
      <c r="C189" s="326"/>
      <c r="D189" s="326"/>
      <c r="E189" s="326"/>
      <c r="F189" s="326"/>
      <c r="G189" s="326"/>
      <c r="H189" s="326"/>
      <c r="I189" s="326"/>
      <c r="J189" s="326"/>
      <c r="K189" s="326"/>
      <c r="L189" s="326"/>
      <c r="M189" s="326"/>
      <c r="N189" s="326"/>
      <c r="O189" s="326"/>
      <c r="P189" s="326"/>
      <c r="Q189" s="326"/>
      <c r="R189" s="326"/>
      <c r="S189" s="326"/>
      <c r="T189" s="326"/>
      <c r="U189" s="326"/>
      <c r="V189" s="326"/>
      <c r="W189" s="326"/>
      <c r="X189" s="326"/>
      <c r="Y189" s="326"/>
    </row>
    <row r="190" spans="1:25">
      <c r="A190" s="326"/>
      <c r="B190" s="572"/>
      <c r="C190" s="326"/>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row>
    <row r="191" spans="1:25">
      <c r="A191" s="326"/>
      <c r="B191" s="572"/>
      <c r="C191" s="326"/>
      <c r="D191" s="326"/>
      <c r="E191" s="326"/>
      <c r="F191" s="326"/>
      <c r="G191" s="326"/>
      <c r="H191" s="326"/>
      <c r="I191" s="326"/>
      <c r="J191" s="326"/>
      <c r="K191" s="326"/>
      <c r="L191" s="326"/>
      <c r="M191" s="326"/>
      <c r="N191" s="326"/>
      <c r="O191" s="326"/>
      <c r="P191" s="326"/>
      <c r="Q191" s="326"/>
      <c r="R191" s="326"/>
      <c r="S191" s="326"/>
      <c r="T191" s="326"/>
      <c r="U191" s="326"/>
      <c r="V191" s="326"/>
      <c r="W191" s="326"/>
      <c r="X191" s="326"/>
      <c r="Y191" s="326"/>
    </row>
    <row r="192" spans="1:25">
      <c r="A192" s="326"/>
      <c r="B192" s="572"/>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row>
    <row r="193" spans="1:25">
      <c r="A193" s="326"/>
      <c r="B193" s="572"/>
      <c r="C193" s="326"/>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6"/>
    </row>
    <row r="194" spans="1:25">
      <c r="A194" s="326"/>
      <c r="B194" s="572"/>
      <c r="C194" s="326"/>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row>
    <row r="195" spans="1:25">
      <c r="A195" s="326"/>
      <c r="B195" s="572"/>
      <c r="C195" s="326"/>
      <c r="D195" s="326"/>
      <c r="E195" s="326"/>
      <c r="F195" s="326"/>
      <c r="G195" s="326"/>
      <c r="H195" s="326"/>
      <c r="I195" s="326"/>
      <c r="J195" s="326"/>
      <c r="K195" s="326"/>
      <c r="L195" s="326"/>
      <c r="M195" s="326"/>
      <c r="N195" s="326"/>
      <c r="O195" s="326"/>
      <c r="P195" s="326"/>
      <c r="Q195" s="326"/>
      <c r="R195" s="326"/>
      <c r="S195" s="326"/>
      <c r="T195" s="326"/>
      <c r="U195" s="326"/>
      <c r="V195" s="326"/>
      <c r="W195" s="326"/>
      <c r="X195" s="326"/>
      <c r="Y195" s="326"/>
    </row>
    <row r="196" spans="1:25">
      <c r="A196" s="326"/>
      <c r="B196" s="572"/>
      <c r="C196" s="326"/>
      <c r="D196" s="326"/>
      <c r="E196" s="326"/>
      <c r="F196" s="326"/>
      <c r="G196" s="326"/>
      <c r="H196" s="326"/>
      <c r="I196" s="326"/>
      <c r="J196" s="326"/>
      <c r="K196" s="326"/>
      <c r="L196" s="326"/>
      <c r="M196" s="326"/>
      <c r="N196" s="326"/>
      <c r="O196" s="326"/>
      <c r="P196" s="326"/>
      <c r="Q196" s="326"/>
      <c r="R196" s="326"/>
      <c r="S196" s="326"/>
      <c r="T196" s="326"/>
      <c r="U196" s="326"/>
      <c r="V196" s="326"/>
      <c r="W196" s="326"/>
      <c r="X196" s="326"/>
      <c r="Y196" s="326"/>
    </row>
    <row r="197" spans="1:25">
      <c r="A197" s="326"/>
      <c r="B197" s="572"/>
      <c r="C197" s="326"/>
      <c r="D197" s="326"/>
      <c r="E197" s="326"/>
      <c r="F197" s="326"/>
      <c r="G197" s="326"/>
      <c r="H197" s="326"/>
      <c r="I197" s="326"/>
      <c r="J197" s="326"/>
      <c r="K197" s="326"/>
      <c r="L197" s="326"/>
      <c r="M197" s="326"/>
      <c r="N197" s="326"/>
      <c r="O197" s="326"/>
      <c r="P197" s="326"/>
      <c r="Q197" s="326"/>
      <c r="R197" s="326"/>
      <c r="S197" s="326"/>
      <c r="T197" s="326"/>
      <c r="U197" s="326"/>
      <c r="V197" s="326"/>
      <c r="W197" s="326"/>
      <c r="X197" s="326"/>
      <c r="Y197" s="326"/>
    </row>
    <row r="198" spans="1:25">
      <c r="A198" s="326"/>
      <c r="B198" s="572"/>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326"/>
      <c r="Y198" s="326"/>
    </row>
    <row r="199" spans="1:25">
      <c r="A199" s="326"/>
      <c r="B199" s="572"/>
      <c r="C199" s="326"/>
      <c r="D199" s="326"/>
      <c r="E199" s="326"/>
      <c r="F199" s="326"/>
      <c r="G199" s="326"/>
      <c r="H199" s="326"/>
      <c r="I199" s="326"/>
      <c r="J199" s="326"/>
      <c r="K199" s="326"/>
      <c r="L199" s="326"/>
      <c r="M199" s="326"/>
      <c r="N199" s="326"/>
      <c r="O199" s="326"/>
      <c r="P199" s="326"/>
      <c r="Q199" s="326"/>
      <c r="R199" s="326"/>
      <c r="S199" s="326"/>
      <c r="T199" s="326"/>
      <c r="U199" s="326"/>
      <c r="V199" s="326"/>
      <c r="W199" s="326"/>
      <c r="X199" s="326"/>
      <c r="Y199" s="326"/>
    </row>
    <row r="200" spans="1:25">
      <c r="A200" s="326"/>
      <c r="B200" s="572"/>
      <c r="C200" s="326"/>
      <c r="D200" s="326"/>
      <c r="E200" s="326"/>
      <c r="F200" s="326"/>
      <c r="G200" s="326"/>
      <c r="H200" s="326"/>
      <c r="I200" s="326"/>
      <c r="J200" s="326"/>
      <c r="K200" s="326"/>
      <c r="L200" s="326"/>
      <c r="M200" s="326"/>
      <c r="N200" s="326"/>
      <c r="O200" s="326"/>
      <c r="P200" s="326"/>
      <c r="Q200" s="326"/>
      <c r="R200" s="326"/>
      <c r="S200" s="326"/>
      <c r="T200" s="326"/>
      <c r="U200" s="326"/>
      <c r="V200" s="326"/>
      <c r="W200" s="326"/>
      <c r="X200" s="326"/>
      <c r="Y200" s="326"/>
    </row>
    <row r="201" spans="1:25">
      <c r="A201" s="326"/>
      <c r="B201" s="572"/>
      <c r="C201" s="326"/>
      <c r="D201" s="326"/>
      <c r="E201" s="326"/>
      <c r="F201" s="326"/>
      <c r="G201" s="326"/>
      <c r="H201" s="326"/>
      <c r="I201" s="326"/>
      <c r="J201" s="326"/>
      <c r="K201" s="326"/>
      <c r="L201" s="326"/>
      <c r="M201" s="326"/>
      <c r="N201" s="326"/>
      <c r="O201" s="326"/>
      <c r="P201" s="326"/>
      <c r="Q201" s="326"/>
      <c r="R201" s="326"/>
      <c r="S201" s="326"/>
      <c r="T201" s="326"/>
      <c r="U201" s="326"/>
      <c r="V201" s="326"/>
      <c r="W201" s="326"/>
      <c r="X201" s="326"/>
      <c r="Y201" s="326"/>
    </row>
    <row r="202" spans="1:25">
      <c r="A202" s="326"/>
      <c r="B202" s="572"/>
      <c r="C202" s="326"/>
      <c r="D202" s="326"/>
      <c r="E202" s="326"/>
      <c r="F202" s="326"/>
      <c r="G202" s="326"/>
      <c r="H202" s="326"/>
      <c r="I202" s="326"/>
      <c r="J202" s="326"/>
      <c r="K202" s="326"/>
      <c r="L202" s="326"/>
      <c r="M202" s="326"/>
      <c r="N202" s="326"/>
      <c r="O202" s="326"/>
      <c r="P202" s="326"/>
      <c r="Q202" s="326"/>
      <c r="R202" s="326"/>
      <c r="S202" s="326"/>
      <c r="T202" s="326"/>
      <c r="U202" s="326"/>
      <c r="V202" s="326"/>
      <c r="W202" s="326"/>
      <c r="X202" s="326"/>
      <c r="Y202" s="326"/>
    </row>
    <row r="203" spans="1:25">
      <c r="A203" s="326"/>
      <c r="B203" s="572"/>
      <c r="C203" s="326"/>
      <c r="D203" s="326"/>
      <c r="E203" s="326"/>
      <c r="F203" s="326"/>
      <c r="G203" s="326"/>
      <c r="H203" s="326"/>
      <c r="I203" s="326"/>
      <c r="J203" s="326"/>
      <c r="K203" s="326"/>
      <c r="L203" s="326"/>
      <c r="M203" s="326"/>
      <c r="N203" s="326"/>
      <c r="O203" s="326"/>
      <c r="P203" s="326"/>
      <c r="Q203" s="326"/>
      <c r="R203" s="326"/>
      <c r="S203" s="326"/>
      <c r="T203" s="326"/>
      <c r="U203" s="326"/>
      <c r="V203" s="326"/>
      <c r="W203" s="326"/>
      <c r="X203" s="326"/>
      <c r="Y203" s="326"/>
    </row>
    <row r="204" spans="1:25">
      <c r="A204" s="326"/>
      <c r="B204" s="572"/>
      <c r="C204" s="326"/>
      <c r="D204" s="326"/>
      <c r="E204" s="326"/>
      <c r="F204" s="326"/>
      <c r="G204" s="326"/>
      <c r="H204" s="326"/>
      <c r="I204" s="326"/>
      <c r="J204" s="326"/>
      <c r="K204" s="326"/>
      <c r="L204" s="326"/>
      <c r="M204" s="326"/>
      <c r="N204" s="326"/>
      <c r="O204" s="326"/>
      <c r="P204" s="326"/>
      <c r="Q204" s="326"/>
      <c r="R204" s="326"/>
      <c r="S204" s="326"/>
      <c r="T204" s="326"/>
      <c r="U204" s="326"/>
      <c r="V204" s="326"/>
      <c r="W204" s="326"/>
      <c r="X204" s="326"/>
      <c r="Y204" s="326"/>
    </row>
    <row r="205" spans="1:25">
      <c r="A205" s="326"/>
      <c r="B205" s="572"/>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row>
    <row r="206" spans="1:25">
      <c r="A206" s="326"/>
      <c r="B206" s="572"/>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row>
    <row r="207" spans="1:25">
      <c r="A207" s="326"/>
      <c r="B207" s="572"/>
      <c r="C207" s="326"/>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6"/>
    </row>
    <row r="208" spans="1:25">
      <c r="A208" s="326"/>
      <c r="B208" s="572"/>
      <c r="C208" s="326"/>
      <c r="D208" s="326"/>
      <c r="E208" s="326"/>
      <c r="F208" s="326"/>
      <c r="G208" s="326"/>
      <c r="H208" s="326"/>
      <c r="I208" s="326"/>
      <c r="J208" s="326"/>
      <c r="K208" s="326"/>
      <c r="L208" s="326"/>
      <c r="M208" s="326"/>
      <c r="N208" s="326"/>
      <c r="O208" s="326"/>
      <c r="P208" s="326"/>
      <c r="Q208" s="326"/>
      <c r="R208" s="326"/>
      <c r="S208" s="326"/>
      <c r="T208" s="326"/>
      <c r="U208" s="326"/>
      <c r="V208" s="326"/>
      <c r="W208" s="326"/>
      <c r="X208" s="326"/>
      <c r="Y208" s="326"/>
    </row>
    <row r="209" spans="1:25">
      <c r="A209" s="326"/>
      <c r="B209" s="572"/>
      <c r="C209" s="326"/>
      <c r="D209" s="326"/>
      <c r="E209" s="326"/>
      <c r="F209" s="326"/>
      <c r="G209" s="326"/>
      <c r="H209" s="326"/>
      <c r="I209" s="326"/>
      <c r="J209" s="326"/>
      <c r="K209" s="326"/>
      <c r="L209" s="326"/>
      <c r="M209" s="326"/>
      <c r="N209" s="326"/>
      <c r="O209" s="326"/>
      <c r="P209" s="326"/>
      <c r="Q209" s="326"/>
      <c r="R209" s="326"/>
      <c r="S209" s="326"/>
      <c r="T209" s="326"/>
      <c r="U209" s="326"/>
      <c r="V209" s="326"/>
      <c r="W209" s="326"/>
      <c r="X209" s="326"/>
      <c r="Y209" s="326"/>
    </row>
    <row r="210" spans="1:25">
      <c r="A210" s="326"/>
      <c r="B210" s="572"/>
      <c r="C210" s="326"/>
      <c r="D210" s="326"/>
      <c r="E210" s="326"/>
      <c r="F210" s="326"/>
      <c r="G210" s="326"/>
      <c r="H210" s="326"/>
      <c r="I210" s="326"/>
      <c r="J210" s="326"/>
      <c r="K210" s="326"/>
      <c r="L210" s="326"/>
      <c r="M210" s="326"/>
      <c r="N210" s="326"/>
      <c r="O210" s="326"/>
      <c r="P210" s="326"/>
      <c r="Q210" s="326"/>
      <c r="R210" s="326"/>
      <c r="S210" s="326"/>
      <c r="T210" s="326"/>
      <c r="U210" s="326"/>
      <c r="V210" s="326"/>
      <c r="W210" s="326"/>
      <c r="X210" s="326"/>
      <c r="Y210" s="326"/>
    </row>
    <row r="211" spans="1:25">
      <c r="A211" s="326"/>
      <c r="B211" s="572"/>
      <c r="C211" s="326"/>
      <c r="D211" s="326"/>
      <c r="E211" s="326"/>
      <c r="F211" s="326"/>
      <c r="G211" s="326"/>
      <c r="H211" s="326"/>
      <c r="I211" s="326"/>
      <c r="J211" s="326"/>
      <c r="K211" s="326"/>
      <c r="L211" s="326"/>
      <c r="M211" s="326"/>
      <c r="N211" s="326"/>
      <c r="O211" s="326"/>
      <c r="P211" s="326"/>
      <c r="Q211" s="326"/>
      <c r="R211" s="326"/>
      <c r="S211" s="326"/>
      <c r="T211" s="326"/>
      <c r="U211" s="326"/>
      <c r="V211" s="326"/>
      <c r="W211" s="326"/>
      <c r="X211" s="326"/>
      <c r="Y211" s="326"/>
    </row>
    <row r="212" spans="1:25">
      <c r="A212" s="326"/>
      <c r="B212" s="572"/>
      <c r="C212" s="326"/>
      <c r="D212" s="326"/>
      <c r="E212" s="326"/>
      <c r="F212" s="326"/>
      <c r="G212" s="326"/>
      <c r="H212" s="326"/>
      <c r="I212" s="326"/>
      <c r="J212" s="326"/>
      <c r="K212" s="326"/>
      <c r="L212" s="326"/>
      <c r="M212" s="326"/>
      <c r="N212" s="326"/>
      <c r="O212" s="326"/>
      <c r="P212" s="326"/>
      <c r="Q212" s="326"/>
      <c r="R212" s="326"/>
      <c r="S212" s="326"/>
      <c r="T212" s="326"/>
      <c r="U212" s="326"/>
      <c r="V212" s="326"/>
      <c r="W212" s="326"/>
      <c r="X212" s="326"/>
      <c r="Y212" s="326"/>
    </row>
    <row r="213" spans="1:25">
      <c r="A213" s="326"/>
      <c r="B213" s="572"/>
      <c r="C213" s="326"/>
      <c r="D213" s="326"/>
      <c r="E213" s="326"/>
      <c r="F213" s="326"/>
      <c r="G213" s="326"/>
      <c r="H213" s="326"/>
      <c r="I213" s="326"/>
      <c r="J213" s="326"/>
      <c r="K213" s="326"/>
      <c r="L213" s="326"/>
      <c r="M213" s="326"/>
      <c r="N213" s="326"/>
      <c r="O213" s="326"/>
      <c r="P213" s="326"/>
      <c r="Q213" s="326"/>
      <c r="R213" s="326"/>
      <c r="S213" s="326"/>
      <c r="T213" s="326"/>
      <c r="U213" s="326"/>
      <c r="V213" s="326"/>
      <c r="W213" s="326"/>
      <c r="X213" s="326"/>
      <c r="Y213" s="326"/>
    </row>
    <row r="214" spans="1:25">
      <c r="A214" s="326"/>
      <c r="B214" s="572"/>
      <c r="C214" s="326"/>
      <c r="D214" s="326"/>
      <c r="E214" s="326"/>
      <c r="F214" s="326"/>
      <c r="G214" s="326"/>
      <c r="H214" s="326"/>
      <c r="I214" s="326"/>
      <c r="J214" s="326"/>
      <c r="K214" s="326"/>
      <c r="L214" s="326"/>
      <c r="M214" s="326"/>
      <c r="N214" s="326"/>
      <c r="O214" s="326"/>
      <c r="P214" s="326"/>
      <c r="Q214" s="326"/>
      <c r="R214" s="326"/>
      <c r="S214" s="326"/>
      <c r="T214" s="326"/>
      <c r="U214" s="326"/>
      <c r="V214" s="326"/>
      <c r="W214" s="326"/>
      <c r="X214" s="326"/>
      <c r="Y214" s="326"/>
    </row>
    <row r="215" spans="1:25">
      <c r="A215" s="326"/>
      <c r="B215" s="572"/>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row>
    <row r="216" spans="1:25">
      <c r="A216" s="326"/>
      <c r="B216" s="572"/>
      <c r="C216" s="326"/>
      <c r="D216" s="326"/>
      <c r="E216" s="326"/>
      <c r="F216" s="326"/>
      <c r="G216" s="326"/>
      <c r="H216" s="326"/>
      <c r="I216" s="326"/>
      <c r="J216" s="326"/>
      <c r="K216" s="326"/>
      <c r="L216" s="326"/>
      <c r="M216" s="326"/>
      <c r="N216" s="326"/>
      <c r="O216" s="326"/>
      <c r="P216" s="326"/>
      <c r="Q216" s="326"/>
      <c r="R216" s="326"/>
      <c r="S216" s="326"/>
      <c r="T216" s="326"/>
      <c r="U216" s="326"/>
      <c r="V216" s="326"/>
      <c r="W216" s="326"/>
      <c r="X216" s="326"/>
      <c r="Y216" s="326"/>
    </row>
    <row r="217" spans="1:25">
      <c r="A217" s="326"/>
      <c r="B217" s="572"/>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row>
    <row r="218" spans="1:25">
      <c r="A218" s="326"/>
      <c r="B218" s="572"/>
      <c r="C218" s="326"/>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6"/>
    </row>
    <row r="219" spans="1:25">
      <c r="A219" s="326"/>
      <c r="B219" s="572"/>
      <c r="C219" s="326"/>
      <c r="D219" s="326"/>
      <c r="E219" s="326"/>
      <c r="F219" s="326"/>
      <c r="G219" s="326"/>
      <c r="H219" s="326"/>
      <c r="I219" s="326"/>
      <c r="J219" s="326"/>
      <c r="K219" s="326"/>
      <c r="L219" s="326"/>
      <c r="M219" s="326"/>
      <c r="N219" s="326"/>
      <c r="O219" s="326"/>
      <c r="P219" s="326"/>
      <c r="Q219" s="326"/>
      <c r="R219" s="326"/>
      <c r="S219" s="326"/>
      <c r="T219" s="326"/>
      <c r="U219" s="326"/>
      <c r="V219" s="326"/>
      <c r="W219" s="326"/>
      <c r="X219" s="326"/>
      <c r="Y219" s="326"/>
    </row>
    <row r="220" spans="1:25">
      <c r="A220" s="326"/>
      <c r="B220" s="572"/>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row>
    <row r="221" spans="1:25">
      <c r="A221" s="326"/>
      <c r="B221" s="572"/>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row>
    <row r="222" spans="1:25">
      <c r="A222" s="326"/>
      <c r="B222" s="572"/>
      <c r="C222" s="326"/>
      <c r="D222" s="326"/>
      <c r="E222" s="326"/>
      <c r="F222" s="326"/>
      <c r="G222" s="326"/>
      <c r="H222" s="326"/>
      <c r="I222" s="326"/>
      <c r="J222" s="326"/>
      <c r="K222" s="326"/>
      <c r="L222" s="326"/>
      <c r="M222" s="326"/>
      <c r="N222" s="326"/>
      <c r="O222" s="326"/>
      <c r="P222" s="326"/>
      <c r="Q222" s="326"/>
      <c r="R222" s="326"/>
      <c r="S222" s="326"/>
      <c r="T222" s="326"/>
      <c r="U222" s="326"/>
      <c r="V222" s="326"/>
      <c r="W222" s="326"/>
      <c r="X222" s="326"/>
      <c r="Y222" s="326"/>
    </row>
    <row r="223" spans="1:25">
      <c r="A223" s="326"/>
      <c r="B223" s="572"/>
      <c r="C223" s="326"/>
      <c r="D223" s="326"/>
      <c r="E223" s="326"/>
      <c r="F223" s="326"/>
      <c r="G223" s="326"/>
      <c r="H223" s="326"/>
      <c r="I223" s="326"/>
      <c r="J223" s="326"/>
      <c r="K223" s="326"/>
      <c r="L223" s="326"/>
      <c r="M223" s="326"/>
      <c r="N223" s="326"/>
      <c r="O223" s="326"/>
      <c r="P223" s="326"/>
      <c r="Q223" s="326"/>
      <c r="R223" s="326"/>
      <c r="S223" s="326"/>
      <c r="T223" s="326"/>
      <c r="U223" s="326"/>
      <c r="V223" s="326"/>
      <c r="W223" s="326"/>
      <c r="X223" s="326"/>
      <c r="Y223" s="326"/>
    </row>
    <row r="224" spans="1:25">
      <c r="A224" s="326"/>
      <c r="B224" s="572"/>
      <c r="C224" s="326"/>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row>
    <row r="225" spans="1:25">
      <c r="A225" s="326"/>
      <c r="B225" s="572"/>
      <c r="C225" s="326"/>
      <c r="D225" s="326"/>
      <c r="E225" s="326"/>
      <c r="F225" s="326"/>
      <c r="G225" s="326"/>
      <c r="H225" s="326"/>
      <c r="I225" s="326"/>
      <c r="J225" s="326"/>
      <c r="K225" s="326"/>
      <c r="L225" s="326"/>
      <c r="M225" s="326"/>
      <c r="N225" s="326"/>
      <c r="O225" s="326"/>
      <c r="P225" s="326"/>
      <c r="Q225" s="326"/>
      <c r="R225" s="326"/>
      <c r="S225" s="326"/>
      <c r="T225" s="326"/>
      <c r="U225" s="326"/>
      <c r="V225" s="326"/>
      <c r="W225" s="326"/>
      <c r="X225" s="326"/>
      <c r="Y225" s="326"/>
    </row>
    <row r="226" spans="1:25">
      <c r="A226" s="326"/>
      <c r="B226" s="572"/>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row>
    <row r="227" spans="1:25">
      <c r="A227" s="326"/>
      <c r="B227" s="572"/>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row>
    <row r="228" spans="1:25">
      <c r="A228" s="326"/>
      <c r="B228" s="572"/>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6"/>
    </row>
    <row r="229" spans="1:25">
      <c r="A229" s="326"/>
      <c r="B229" s="572"/>
      <c r="C229" s="326"/>
      <c r="D229" s="326"/>
      <c r="E229" s="326"/>
      <c r="F229" s="326"/>
      <c r="G229" s="326"/>
      <c r="H229" s="326"/>
      <c r="I229" s="326"/>
      <c r="J229" s="326"/>
      <c r="K229" s="326"/>
      <c r="L229" s="326"/>
      <c r="M229" s="326"/>
      <c r="N229" s="326"/>
      <c r="O229" s="326"/>
      <c r="P229" s="326"/>
      <c r="Q229" s="326"/>
      <c r="R229" s="326"/>
      <c r="S229" s="326"/>
      <c r="T229" s="326"/>
      <c r="U229" s="326"/>
      <c r="V229" s="326"/>
      <c r="W229" s="326"/>
      <c r="X229" s="326"/>
      <c r="Y229" s="326"/>
    </row>
    <row r="230" spans="1:25">
      <c r="A230" s="326"/>
      <c r="B230" s="572"/>
      <c r="C230" s="326"/>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row>
    <row r="231" spans="1:25">
      <c r="A231" s="326"/>
      <c r="B231" s="572"/>
      <c r="C231" s="326"/>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row>
    <row r="232" spans="1:25">
      <c r="A232" s="326"/>
      <c r="B232" s="572"/>
      <c r="C232" s="326"/>
      <c r="D232" s="326"/>
      <c r="E232" s="326"/>
      <c r="F232" s="326"/>
      <c r="G232" s="326"/>
      <c r="H232" s="326"/>
      <c r="I232" s="326"/>
      <c r="J232" s="326"/>
      <c r="K232" s="326"/>
      <c r="L232" s="326"/>
      <c r="M232" s="326"/>
      <c r="N232" s="326"/>
      <c r="O232" s="326"/>
      <c r="P232" s="326"/>
      <c r="Q232" s="326"/>
      <c r="R232" s="326"/>
      <c r="S232" s="326"/>
      <c r="T232" s="326"/>
      <c r="U232" s="326"/>
      <c r="V232" s="326"/>
      <c r="W232" s="326"/>
      <c r="X232" s="326"/>
      <c r="Y232" s="326"/>
    </row>
    <row r="233" spans="1:25">
      <c r="A233" s="326"/>
      <c r="B233" s="572"/>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326"/>
      <c r="Y233" s="326"/>
    </row>
    <row r="234" spans="1:25">
      <c r="A234" s="326"/>
      <c r="B234" s="572"/>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row>
    <row r="235" spans="1:25">
      <c r="A235" s="326"/>
      <c r="B235" s="572"/>
      <c r="C235" s="326"/>
      <c r="D235" s="326"/>
      <c r="E235" s="326"/>
      <c r="F235" s="326"/>
      <c r="G235" s="326"/>
      <c r="H235" s="326"/>
      <c r="I235" s="326"/>
      <c r="J235" s="326"/>
      <c r="K235" s="326"/>
      <c r="L235" s="326"/>
      <c r="M235" s="326"/>
      <c r="N235" s="326"/>
      <c r="O235" s="326"/>
      <c r="P235" s="326"/>
      <c r="Q235" s="326"/>
      <c r="R235" s="326"/>
      <c r="S235" s="326"/>
      <c r="T235" s="326"/>
      <c r="U235" s="326"/>
      <c r="V235" s="326"/>
      <c r="W235" s="326"/>
      <c r="X235" s="326"/>
      <c r="Y235" s="326"/>
    </row>
    <row r="236" spans="1:25">
      <c r="A236" s="326"/>
      <c r="B236" s="572"/>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6"/>
    </row>
    <row r="237" spans="1:25">
      <c r="A237" s="326"/>
      <c r="B237" s="572"/>
      <c r="C237" s="326"/>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row>
    <row r="238" spans="1:25">
      <c r="A238" s="326"/>
      <c r="B238" s="572"/>
      <c r="C238" s="326"/>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row>
    <row r="239" spans="1:25">
      <c r="A239" s="326"/>
      <c r="B239" s="572"/>
      <c r="C239" s="326"/>
      <c r="D239" s="326"/>
      <c r="E239" s="326"/>
      <c r="F239" s="326"/>
      <c r="G239" s="326"/>
      <c r="H239" s="326"/>
      <c r="I239" s="326"/>
      <c r="J239" s="326"/>
      <c r="K239" s="326"/>
      <c r="L239" s="326"/>
      <c r="M239" s="326"/>
      <c r="N239" s="326"/>
      <c r="O239" s="326"/>
      <c r="P239" s="326"/>
      <c r="Q239" s="326"/>
      <c r="R239" s="326"/>
      <c r="S239" s="326"/>
      <c r="T239" s="326"/>
      <c r="U239" s="326"/>
      <c r="V239" s="326"/>
      <c r="W239" s="326"/>
      <c r="X239" s="326"/>
      <c r="Y239" s="326"/>
    </row>
    <row r="240" spans="1:25">
      <c r="A240" s="326"/>
      <c r="B240" s="572"/>
      <c r="C240" s="326"/>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6"/>
    </row>
    <row r="241" spans="1:25">
      <c r="A241" s="326"/>
      <c r="B241" s="572"/>
      <c r="C241" s="326"/>
      <c r="D241" s="326"/>
      <c r="E241" s="326"/>
      <c r="F241" s="326"/>
      <c r="G241" s="326"/>
      <c r="H241" s="326"/>
      <c r="I241" s="326"/>
      <c r="J241" s="326"/>
      <c r="K241" s="326"/>
      <c r="L241" s="326"/>
      <c r="M241" s="326"/>
      <c r="N241" s="326"/>
      <c r="O241" s="326"/>
      <c r="P241" s="326"/>
      <c r="Q241" s="326"/>
      <c r="R241" s="326"/>
      <c r="S241" s="326"/>
      <c r="T241" s="326"/>
      <c r="U241" s="326"/>
      <c r="V241" s="326"/>
      <c r="W241" s="326"/>
      <c r="X241" s="326"/>
      <c r="Y241" s="326"/>
    </row>
    <row r="242" spans="1:25">
      <c r="A242" s="326"/>
      <c r="B242" s="572"/>
      <c r="C242" s="326"/>
      <c r="D242" s="326"/>
      <c r="E242" s="326"/>
      <c r="F242" s="326"/>
      <c r="G242" s="326"/>
      <c r="H242" s="326"/>
      <c r="I242" s="326"/>
      <c r="J242" s="326"/>
      <c r="K242" s="326"/>
      <c r="L242" s="326"/>
      <c r="M242" s="326"/>
      <c r="N242" s="326"/>
      <c r="O242" s="326"/>
      <c r="P242" s="326"/>
      <c r="Q242" s="326"/>
      <c r="R242" s="326"/>
      <c r="S242" s="326"/>
      <c r="T242" s="326"/>
      <c r="U242" s="326"/>
      <c r="V242" s="326"/>
      <c r="W242" s="326"/>
      <c r="X242" s="326"/>
      <c r="Y242" s="326"/>
    </row>
    <row r="243" spans="1:25">
      <c r="A243" s="326"/>
      <c r="B243" s="572"/>
      <c r="C243" s="326"/>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row>
    <row r="244" spans="1:25">
      <c r="A244" s="326"/>
      <c r="B244" s="572"/>
      <c r="C244" s="326"/>
      <c r="D244" s="326"/>
      <c r="E244" s="326"/>
      <c r="F244" s="326"/>
      <c r="G244" s="326"/>
      <c r="H244" s="326"/>
      <c r="I244" s="326"/>
      <c r="J244" s="326"/>
      <c r="K244" s="326"/>
      <c r="L244" s="326"/>
      <c r="M244" s="326"/>
      <c r="N244" s="326"/>
      <c r="O244" s="326"/>
      <c r="P244" s="326"/>
      <c r="Q244" s="326"/>
      <c r="R244" s="326"/>
      <c r="S244" s="326"/>
      <c r="T244" s="326"/>
      <c r="U244" s="326"/>
      <c r="V244" s="326"/>
      <c r="W244" s="326"/>
      <c r="X244" s="326"/>
      <c r="Y244" s="326"/>
    </row>
    <row r="245" spans="1:25">
      <c r="A245" s="326"/>
      <c r="B245" s="572"/>
      <c r="C245" s="326"/>
      <c r="D245" s="326"/>
      <c r="E245" s="326"/>
      <c r="F245" s="326"/>
      <c r="G245" s="326"/>
      <c r="H245" s="326"/>
      <c r="I245" s="326"/>
      <c r="J245" s="326"/>
      <c r="K245" s="326"/>
      <c r="L245" s="326"/>
      <c r="M245" s="326"/>
      <c r="N245" s="326"/>
      <c r="O245" s="326"/>
      <c r="P245" s="326"/>
      <c r="Q245" s="326"/>
      <c r="R245" s="326"/>
      <c r="S245" s="326"/>
      <c r="T245" s="326"/>
      <c r="U245" s="326"/>
      <c r="V245" s="326"/>
      <c r="W245" s="326"/>
      <c r="X245" s="326"/>
      <c r="Y245" s="326"/>
    </row>
    <row r="246" spans="1:25">
      <c r="A246" s="326"/>
      <c r="B246" s="572"/>
      <c r="C246" s="326"/>
      <c r="D246" s="326"/>
      <c r="E246" s="326"/>
      <c r="F246" s="326"/>
      <c r="G246" s="326"/>
      <c r="H246" s="326"/>
      <c r="I246" s="326"/>
      <c r="J246" s="326"/>
      <c r="K246" s="326"/>
      <c r="L246" s="326"/>
      <c r="M246" s="326"/>
      <c r="N246" s="326"/>
      <c r="O246" s="326"/>
      <c r="P246" s="326"/>
      <c r="Q246" s="326"/>
      <c r="R246" s="326"/>
      <c r="S246" s="326"/>
      <c r="T246" s="326"/>
      <c r="U246" s="326"/>
      <c r="V246" s="326"/>
      <c r="W246" s="326"/>
      <c r="X246" s="326"/>
      <c r="Y246" s="326"/>
    </row>
    <row r="247" spans="1:25">
      <c r="A247" s="326"/>
      <c r="B247" s="572"/>
      <c r="C247" s="326"/>
      <c r="D247" s="326"/>
      <c r="E247" s="326"/>
      <c r="F247" s="326"/>
      <c r="G247" s="326"/>
      <c r="H247" s="326"/>
      <c r="I247" s="326"/>
      <c r="J247" s="326"/>
      <c r="K247" s="326"/>
      <c r="L247" s="326"/>
      <c r="M247" s="326"/>
      <c r="N247" s="326"/>
      <c r="O247" s="326"/>
      <c r="P247" s="326"/>
      <c r="Q247" s="326"/>
      <c r="R247" s="326"/>
      <c r="S247" s="326"/>
      <c r="T247" s="326"/>
      <c r="U247" s="326"/>
      <c r="V247" s="326"/>
      <c r="W247" s="326"/>
      <c r="X247" s="326"/>
      <c r="Y247" s="326"/>
    </row>
    <row r="248" spans="1:25">
      <c r="A248" s="326"/>
      <c r="B248" s="572"/>
      <c r="C248" s="326"/>
      <c r="D248" s="326"/>
      <c r="E248" s="326"/>
      <c r="F248" s="326"/>
      <c r="G248" s="326"/>
      <c r="H248" s="326"/>
      <c r="I248" s="326"/>
      <c r="J248" s="326"/>
      <c r="K248" s="326"/>
      <c r="L248" s="326"/>
      <c r="M248" s="326"/>
      <c r="N248" s="326"/>
      <c r="O248" s="326"/>
      <c r="P248" s="326"/>
      <c r="Q248" s="326"/>
      <c r="R248" s="326"/>
      <c r="S248" s="326"/>
      <c r="T248" s="326"/>
      <c r="U248" s="326"/>
      <c r="V248" s="326"/>
      <c r="W248" s="326"/>
      <c r="X248" s="326"/>
      <c r="Y248" s="326"/>
    </row>
    <row r="249" spans="1:25">
      <c r="A249" s="326"/>
      <c r="B249" s="572"/>
      <c r="C249" s="326"/>
      <c r="D249" s="326"/>
      <c r="E249" s="326"/>
      <c r="F249" s="326"/>
      <c r="G249" s="326"/>
      <c r="H249" s="326"/>
      <c r="I249" s="326"/>
      <c r="J249" s="326"/>
      <c r="K249" s="326"/>
      <c r="L249" s="326"/>
      <c r="M249" s="326"/>
      <c r="N249" s="326"/>
      <c r="O249" s="326"/>
      <c r="P249" s="326"/>
      <c r="Q249" s="326"/>
      <c r="R249" s="326"/>
      <c r="S249" s="326"/>
      <c r="T249" s="326"/>
      <c r="U249" s="326"/>
      <c r="V249" s="326"/>
      <c r="W249" s="326"/>
      <c r="X249" s="326"/>
      <c r="Y249" s="326"/>
    </row>
    <row r="250" spans="1:25">
      <c r="A250" s="326"/>
      <c r="B250" s="572"/>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row>
    <row r="251" spans="1:25">
      <c r="A251" s="326"/>
      <c r="B251" s="572"/>
      <c r="C251" s="326"/>
      <c r="D251" s="326"/>
      <c r="E251" s="326"/>
      <c r="F251" s="326"/>
      <c r="G251" s="326"/>
      <c r="H251" s="326"/>
      <c r="I251" s="326"/>
      <c r="J251" s="326"/>
      <c r="K251" s="326"/>
      <c r="L251" s="326"/>
      <c r="M251" s="326"/>
      <c r="N251" s="326"/>
      <c r="O251" s="326"/>
      <c r="P251" s="326"/>
      <c r="Q251" s="326"/>
      <c r="R251" s="326"/>
      <c r="S251" s="326"/>
      <c r="T251" s="326"/>
      <c r="U251" s="326"/>
      <c r="V251" s="326"/>
      <c r="W251" s="326"/>
      <c r="X251" s="326"/>
      <c r="Y251" s="326"/>
    </row>
    <row r="252" spans="1:25">
      <c r="A252" s="326"/>
      <c r="B252" s="572"/>
      <c r="C252" s="326"/>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6"/>
    </row>
    <row r="253" spans="1:25">
      <c r="A253" s="326"/>
      <c r="B253" s="572"/>
      <c r="C253" s="326"/>
      <c r="D253" s="326"/>
      <c r="E253" s="326"/>
      <c r="F253" s="326"/>
      <c r="G253" s="326"/>
      <c r="H253" s="326"/>
      <c r="I253" s="326"/>
      <c r="J253" s="326"/>
      <c r="K253" s="326"/>
      <c r="L253" s="326"/>
      <c r="M253" s="326"/>
      <c r="N253" s="326"/>
      <c r="O253" s="326"/>
      <c r="P253" s="326"/>
      <c r="Q253" s="326"/>
      <c r="R253" s="326"/>
      <c r="S253" s="326"/>
      <c r="T253" s="326"/>
      <c r="U253" s="326"/>
      <c r="V253" s="326"/>
      <c r="W253" s="326"/>
      <c r="X253" s="326"/>
      <c r="Y253" s="326"/>
    </row>
    <row r="254" spans="1:25">
      <c r="A254" s="326"/>
      <c r="B254" s="572"/>
      <c r="C254" s="326"/>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26"/>
    </row>
    <row r="255" spans="1:25">
      <c r="A255" s="326"/>
      <c r="B255" s="572"/>
      <c r="C255" s="326"/>
      <c r="D255" s="326"/>
      <c r="E255" s="326"/>
      <c r="F255" s="326"/>
      <c r="G255" s="326"/>
      <c r="H255" s="326"/>
      <c r="I255" s="326"/>
      <c r="J255" s="326"/>
      <c r="K255" s="326"/>
      <c r="L255" s="326"/>
      <c r="M255" s="326"/>
      <c r="N255" s="326"/>
      <c r="O255" s="326"/>
      <c r="P255" s="326"/>
      <c r="Q255" s="326"/>
      <c r="R255" s="326"/>
      <c r="S255" s="326"/>
      <c r="T255" s="326"/>
      <c r="U255" s="326"/>
      <c r="V255" s="326"/>
      <c r="W255" s="326"/>
      <c r="X255" s="326"/>
      <c r="Y255" s="326"/>
    </row>
    <row r="256" spans="1:25">
      <c r="A256" s="326"/>
      <c r="B256" s="572"/>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row>
    <row r="257" spans="1:25">
      <c r="A257" s="326"/>
      <c r="B257" s="572"/>
      <c r="C257" s="326"/>
      <c r="D257" s="326"/>
      <c r="E257" s="326"/>
      <c r="F257" s="326"/>
      <c r="G257" s="326"/>
      <c r="H257" s="326"/>
      <c r="I257" s="326"/>
      <c r="J257" s="326"/>
      <c r="K257" s="326"/>
      <c r="L257" s="326"/>
      <c r="M257" s="326"/>
      <c r="N257" s="326"/>
      <c r="O257" s="326"/>
      <c r="P257" s="326"/>
      <c r="Q257" s="326"/>
      <c r="R257" s="326"/>
      <c r="S257" s="326"/>
      <c r="T257" s="326"/>
      <c r="U257" s="326"/>
      <c r="V257" s="326"/>
      <c r="W257" s="326"/>
      <c r="X257" s="326"/>
      <c r="Y257" s="326"/>
    </row>
    <row r="258" spans="1:25">
      <c r="A258" s="326"/>
      <c r="B258" s="572"/>
      <c r="C258" s="326"/>
      <c r="D258" s="326"/>
      <c r="E258" s="326"/>
      <c r="F258" s="326"/>
      <c r="G258" s="326"/>
      <c r="H258" s="326"/>
      <c r="I258" s="326"/>
      <c r="J258" s="326"/>
      <c r="K258" s="326"/>
      <c r="L258" s="326"/>
      <c r="M258" s="326"/>
      <c r="N258" s="326"/>
      <c r="O258" s="326"/>
      <c r="P258" s="326"/>
      <c r="Q258" s="326"/>
      <c r="R258" s="326"/>
      <c r="S258" s="326"/>
      <c r="T258" s="326"/>
      <c r="U258" s="326"/>
      <c r="V258" s="326"/>
      <c r="W258" s="326"/>
      <c r="X258" s="326"/>
      <c r="Y258" s="326"/>
    </row>
    <row r="259" spans="1:25">
      <c r="A259" s="326"/>
      <c r="B259" s="572"/>
      <c r="C259" s="326"/>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6"/>
    </row>
    <row r="260" spans="1:25">
      <c r="A260" s="326"/>
      <c r="B260" s="572"/>
      <c r="C260" s="326"/>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row>
    <row r="261" spans="1:25">
      <c r="A261" s="326"/>
      <c r="B261" s="572"/>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row>
    <row r="262" spans="1:25">
      <c r="A262" s="326"/>
      <c r="B262" s="572"/>
      <c r="C262" s="326"/>
      <c r="D262" s="326"/>
      <c r="E262" s="326"/>
      <c r="F262" s="326"/>
      <c r="G262" s="326"/>
      <c r="H262" s="326"/>
      <c r="I262" s="326"/>
      <c r="J262" s="326"/>
      <c r="K262" s="326"/>
      <c r="L262" s="326"/>
      <c r="M262" s="326"/>
      <c r="N262" s="326"/>
      <c r="O262" s="326"/>
      <c r="P262" s="326"/>
      <c r="Q262" s="326"/>
      <c r="R262" s="326"/>
      <c r="S262" s="326"/>
      <c r="T262" s="326"/>
      <c r="U262" s="326"/>
      <c r="V262" s="326"/>
      <c r="W262" s="326"/>
      <c r="X262" s="326"/>
      <c r="Y262" s="326"/>
    </row>
    <row r="263" spans="1:25">
      <c r="A263" s="326"/>
      <c r="B263" s="572"/>
      <c r="C263" s="326"/>
      <c r="D263" s="326"/>
      <c r="E263" s="326"/>
      <c r="F263" s="326"/>
      <c r="G263" s="326"/>
      <c r="H263" s="326"/>
      <c r="I263" s="326"/>
      <c r="J263" s="326"/>
      <c r="K263" s="326"/>
      <c r="L263" s="326"/>
      <c r="M263" s="326"/>
      <c r="N263" s="326"/>
      <c r="O263" s="326"/>
      <c r="P263" s="326"/>
      <c r="Q263" s="326"/>
      <c r="R263" s="326"/>
      <c r="S263" s="326"/>
      <c r="T263" s="326"/>
      <c r="U263" s="326"/>
      <c r="V263" s="326"/>
      <c r="W263" s="326"/>
      <c r="X263" s="326"/>
      <c r="Y263" s="326"/>
    </row>
    <row r="264" spans="1:25">
      <c r="A264" s="326"/>
      <c r="B264" s="572"/>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row>
    <row r="265" spans="1:25">
      <c r="A265" s="326"/>
      <c r="B265" s="572"/>
      <c r="C265" s="326"/>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row>
    <row r="266" spans="1:25">
      <c r="A266" s="326"/>
      <c r="B266" s="572"/>
      <c r="C266" s="326"/>
      <c r="D266" s="326"/>
      <c r="E266" s="326"/>
      <c r="F266" s="326"/>
      <c r="G266" s="326"/>
      <c r="H266" s="326"/>
      <c r="I266" s="326"/>
      <c r="J266" s="326"/>
      <c r="K266" s="326"/>
      <c r="L266" s="326"/>
      <c r="M266" s="326"/>
      <c r="N266" s="326"/>
      <c r="O266" s="326"/>
      <c r="P266" s="326"/>
      <c r="Q266" s="326"/>
      <c r="R266" s="326"/>
      <c r="S266" s="326"/>
      <c r="T266" s="326"/>
      <c r="U266" s="326"/>
      <c r="V266" s="326"/>
      <c r="W266" s="326"/>
      <c r="X266" s="326"/>
      <c r="Y266" s="326"/>
    </row>
    <row r="267" spans="1:25">
      <c r="A267" s="326"/>
      <c r="B267" s="572"/>
      <c r="C267" s="326"/>
      <c r="D267" s="326"/>
      <c r="E267" s="326"/>
      <c r="F267" s="326"/>
      <c r="G267" s="326"/>
      <c r="H267" s="326"/>
      <c r="I267" s="326"/>
      <c r="J267" s="326"/>
      <c r="K267" s="326"/>
      <c r="L267" s="326"/>
      <c r="M267" s="326"/>
      <c r="N267" s="326"/>
      <c r="O267" s="326"/>
      <c r="P267" s="326"/>
      <c r="Q267" s="326"/>
      <c r="R267" s="326"/>
      <c r="S267" s="326"/>
      <c r="T267" s="326"/>
      <c r="U267" s="326"/>
      <c r="V267" s="326"/>
      <c r="W267" s="326"/>
      <c r="X267" s="326"/>
      <c r="Y267" s="326"/>
    </row>
    <row r="268" spans="1:25">
      <c r="A268" s="326"/>
      <c r="B268" s="572"/>
      <c r="C268" s="326"/>
      <c r="D268" s="326"/>
      <c r="E268" s="326"/>
      <c r="F268" s="326"/>
      <c r="G268" s="326"/>
      <c r="H268" s="326"/>
      <c r="I268" s="326"/>
      <c r="J268" s="326"/>
      <c r="K268" s="326"/>
      <c r="L268" s="326"/>
      <c r="M268" s="326"/>
      <c r="N268" s="326"/>
      <c r="O268" s="326"/>
      <c r="P268" s="326"/>
      <c r="Q268" s="326"/>
      <c r="R268" s="326"/>
      <c r="S268" s="326"/>
      <c r="T268" s="326"/>
      <c r="U268" s="326"/>
      <c r="V268" s="326"/>
      <c r="W268" s="326"/>
      <c r="X268" s="326"/>
      <c r="Y268" s="326"/>
    </row>
    <row r="269" spans="1:25">
      <c r="A269" s="326"/>
      <c r="B269" s="572"/>
      <c r="C269" s="326"/>
      <c r="D269" s="326"/>
      <c r="E269" s="326"/>
      <c r="F269" s="326"/>
      <c r="G269" s="326"/>
      <c r="H269" s="326"/>
      <c r="I269" s="326"/>
      <c r="J269" s="326"/>
      <c r="K269" s="326"/>
      <c r="L269" s="326"/>
      <c r="M269" s="326"/>
      <c r="N269" s="326"/>
      <c r="O269" s="326"/>
      <c r="P269" s="326"/>
      <c r="Q269" s="326"/>
      <c r="R269" s="326"/>
      <c r="S269" s="326"/>
      <c r="T269" s="326"/>
      <c r="U269" s="326"/>
      <c r="V269" s="326"/>
      <c r="W269" s="326"/>
      <c r="X269" s="326"/>
      <c r="Y269" s="326"/>
    </row>
    <row r="270" spans="1:25">
      <c r="A270" s="326"/>
      <c r="B270" s="572"/>
      <c r="C270" s="326"/>
      <c r="D270" s="326"/>
      <c r="E270" s="326"/>
      <c r="F270" s="326"/>
      <c r="G270" s="326"/>
      <c r="H270" s="326"/>
      <c r="I270" s="326"/>
      <c r="J270" s="326"/>
      <c r="K270" s="326"/>
      <c r="L270" s="326"/>
      <c r="M270" s="326"/>
      <c r="N270" s="326"/>
      <c r="O270" s="326"/>
      <c r="P270" s="326"/>
      <c r="Q270" s="326"/>
      <c r="R270" s="326"/>
      <c r="S270" s="326"/>
      <c r="T270" s="326"/>
      <c r="U270" s="326"/>
      <c r="V270" s="326"/>
      <c r="W270" s="326"/>
      <c r="X270" s="326"/>
      <c r="Y270" s="326"/>
    </row>
    <row r="271" spans="1:25">
      <c r="A271" s="326"/>
      <c r="B271" s="572"/>
      <c r="C271" s="326"/>
      <c r="D271" s="326"/>
      <c r="E271" s="326"/>
      <c r="F271" s="326"/>
      <c r="G271" s="326"/>
      <c r="H271" s="326"/>
      <c r="I271" s="326"/>
      <c r="J271" s="326"/>
      <c r="K271" s="326"/>
      <c r="L271" s="326"/>
      <c r="M271" s="326"/>
      <c r="N271" s="326"/>
      <c r="O271" s="326"/>
      <c r="P271" s="326"/>
      <c r="Q271" s="326"/>
      <c r="R271" s="326"/>
      <c r="S271" s="326"/>
      <c r="T271" s="326"/>
      <c r="U271" s="326"/>
      <c r="V271" s="326"/>
      <c r="W271" s="326"/>
      <c r="X271" s="326"/>
      <c r="Y271" s="326"/>
    </row>
    <row r="272" spans="1:25">
      <c r="A272" s="326"/>
      <c r="B272" s="572"/>
      <c r="C272" s="326"/>
      <c r="D272" s="326"/>
      <c r="E272" s="326"/>
      <c r="F272" s="326"/>
      <c r="G272" s="326"/>
      <c r="H272" s="326"/>
      <c r="I272" s="326"/>
      <c r="J272" s="326"/>
      <c r="K272" s="326"/>
      <c r="L272" s="326"/>
      <c r="M272" s="326"/>
      <c r="N272" s="326"/>
      <c r="O272" s="326"/>
      <c r="P272" s="326"/>
      <c r="Q272" s="326"/>
      <c r="R272" s="326"/>
      <c r="S272" s="326"/>
      <c r="T272" s="326"/>
      <c r="U272" s="326"/>
      <c r="V272" s="326"/>
      <c r="W272" s="326"/>
      <c r="X272" s="326"/>
      <c r="Y272" s="326"/>
    </row>
    <row r="273" spans="1:25">
      <c r="A273" s="326"/>
      <c r="B273" s="572"/>
      <c r="C273" s="326"/>
      <c r="D273" s="326"/>
      <c r="E273" s="326"/>
      <c r="F273" s="326"/>
      <c r="G273" s="326"/>
      <c r="H273" s="326"/>
      <c r="I273" s="326"/>
      <c r="J273" s="326"/>
      <c r="K273" s="326"/>
      <c r="L273" s="326"/>
      <c r="M273" s="326"/>
      <c r="N273" s="326"/>
      <c r="O273" s="326"/>
      <c r="P273" s="326"/>
      <c r="Q273" s="326"/>
      <c r="R273" s="326"/>
      <c r="S273" s="326"/>
      <c r="T273" s="326"/>
      <c r="U273" s="326"/>
      <c r="V273" s="326"/>
      <c r="W273" s="326"/>
      <c r="X273" s="326"/>
      <c r="Y273" s="326"/>
    </row>
    <row r="274" spans="1:25">
      <c r="A274" s="326"/>
      <c r="B274" s="572"/>
      <c r="C274" s="326"/>
      <c r="D274" s="326"/>
      <c r="E274" s="326"/>
      <c r="F274" s="326"/>
      <c r="G274" s="326"/>
      <c r="H274" s="326"/>
      <c r="I274" s="326"/>
      <c r="J274" s="326"/>
      <c r="K274" s="326"/>
      <c r="L274" s="326"/>
      <c r="M274" s="326"/>
      <c r="N274" s="326"/>
      <c r="O274" s="326"/>
      <c r="P274" s="326"/>
      <c r="Q274" s="326"/>
      <c r="R274" s="326"/>
      <c r="S274" s="326"/>
      <c r="T274" s="326"/>
      <c r="U274" s="326"/>
      <c r="V274" s="326"/>
      <c r="W274" s="326"/>
      <c r="X274" s="326"/>
      <c r="Y274" s="326"/>
    </row>
    <row r="275" spans="1:25">
      <c r="A275" s="326"/>
      <c r="B275" s="572"/>
      <c r="C275" s="326"/>
      <c r="D275" s="326"/>
      <c r="E275" s="326"/>
      <c r="F275" s="326"/>
      <c r="G275" s="326"/>
      <c r="H275" s="326"/>
      <c r="I275" s="326"/>
      <c r="J275" s="326"/>
      <c r="K275" s="326"/>
      <c r="L275" s="326"/>
      <c r="M275" s="326"/>
      <c r="N275" s="326"/>
      <c r="O275" s="326"/>
      <c r="P275" s="326"/>
      <c r="Q275" s="326"/>
      <c r="R275" s="326"/>
      <c r="S275" s="326"/>
      <c r="T275" s="326"/>
      <c r="U275" s="326"/>
      <c r="V275" s="326"/>
      <c r="W275" s="326"/>
      <c r="X275" s="326"/>
      <c r="Y275" s="326"/>
    </row>
    <row r="276" spans="1:25">
      <c r="A276" s="326"/>
      <c r="B276" s="572"/>
      <c r="C276" s="326"/>
      <c r="D276" s="326"/>
      <c r="E276" s="326"/>
      <c r="F276" s="326"/>
      <c r="G276" s="326"/>
      <c r="H276" s="326"/>
      <c r="I276" s="326"/>
      <c r="J276" s="326"/>
      <c r="K276" s="326"/>
      <c r="L276" s="326"/>
      <c r="M276" s="326"/>
      <c r="N276" s="326"/>
      <c r="O276" s="326"/>
      <c r="P276" s="326"/>
      <c r="Q276" s="326"/>
      <c r="R276" s="326"/>
      <c r="S276" s="326"/>
      <c r="T276" s="326"/>
      <c r="U276" s="326"/>
      <c r="V276" s="326"/>
      <c r="W276" s="326"/>
      <c r="X276" s="326"/>
      <c r="Y276" s="326"/>
    </row>
    <row r="277" spans="1:25">
      <c r="A277" s="326"/>
      <c r="B277" s="572"/>
      <c r="C277" s="326"/>
      <c r="D277" s="326"/>
      <c r="E277" s="326"/>
      <c r="F277" s="326"/>
      <c r="G277" s="326"/>
      <c r="H277" s="326"/>
      <c r="I277" s="326"/>
      <c r="J277" s="326"/>
      <c r="K277" s="326"/>
      <c r="L277" s="326"/>
      <c r="M277" s="326"/>
      <c r="N277" s="326"/>
      <c r="O277" s="326"/>
      <c r="P277" s="326"/>
      <c r="Q277" s="326"/>
      <c r="R277" s="326"/>
      <c r="S277" s="326"/>
      <c r="T277" s="326"/>
      <c r="U277" s="326"/>
      <c r="V277" s="326"/>
      <c r="W277" s="326"/>
      <c r="X277" s="326"/>
      <c r="Y277" s="326"/>
    </row>
    <row r="278" spans="1:25">
      <c r="A278" s="326"/>
      <c r="B278" s="572"/>
      <c r="C278" s="326"/>
      <c r="D278" s="326"/>
      <c r="E278" s="326"/>
      <c r="F278" s="326"/>
      <c r="G278" s="326"/>
      <c r="H278" s="326"/>
      <c r="I278" s="326"/>
      <c r="J278" s="326"/>
      <c r="K278" s="326"/>
      <c r="L278" s="326"/>
      <c r="M278" s="326"/>
      <c r="N278" s="326"/>
      <c r="O278" s="326"/>
      <c r="P278" s="326"/>
      <c r="Q278" s="326"/>
      <c r="R278" s="326"/>
      <c r="S278" s="326"/>
      <c r="T278" s="326"/>
      <c r="U278" s="326"/>
      <c r="V278" s="326"/>
      <c r="W278" s="326"/>
      <c r="X278" s="326"/>
      <c r="Y278" s="326"/>
    </row>
    <row r="279" spans="1:25">
      <c r="A279" s="326"/>
      <c r="B279" s="572"/>
      <c r="C279" s="326"/>
      <c r="D279" s="326"/>
      <c r="E279" s="326"/>
      <c r="F279" s="326"/>
      <c r="G279" s="326"/>
      <c r="H279" s="326"/>
      <c r="I279" s="326"/>
      <c r="J279" s="326"/>
      <c r="K279" s="326"/>
      <c r="L279" s="326"/>
      <c r="M279" s="326"/>
      <c r="N279" s="326"/>
      <c r="O279" s="326"/>
      <c r="P279" s="326"/>
      <c r="Q279" s="326"/>
      <c r="R279" s="326"/>
      <c r="S279" s="326"/>
      <c r="T279" s="326"/>
      <c r="U279" s="326"/>
      <c r="V279" s="326"/>
      <c r="W279" s="326"/>
      <c r="X279" s="326"/>
      <c r="Y279" s="326"/>
    </row>
    <row r="280" spans="1:25">
      <c r="A280" s="326"/>
      <c r="B280" s="572"/>
      <c r="C280" s="326"/>
      <c r="D280" s="326"/>
      <c r="E280" s="326"/>
      <c r="F280" s="326"/>
      <c r="G280" s="326"/>
      <c r="H280" s="326"/>
      <c r="I280" s="326"/>
      <c r="J280" s="326"/>
      <c r="K280" s="326"/>
      <c r="L280" s="326"/>
      <c r="M280" s="326"/>
      <c r="N280" s="326"/>
      <c r="O280" s="326"/>
      <c r="P280" s="326"/>
      <c r="Q280" s="326"/>
      <c r="R280" s="326"/>
      <c r="S280" s="326"/>
      <c r="T280" s="326"/>
      <c r="U280" s="326"/>
      <c r="V280" s="326"/>
      <c r="W280" s="326"/>
      <c r="X280" s="326"/>
      <c r="Y280" s="326"/>
    </row>
    <row r="281" spans="1:25">
      <c r="A281" s="326"/>
      <c r="B281" s="572"/>
      <c r="C281" s="326"/>
      <c r="D281" s="326"/>
      <c r="E281" s="326"/>
      <c r="F281" s="326"/>
      <c r="G281" s="326"/>
      <c r="H281" s="326"/>
      <c r="I281" s="326"/>
      <c r="J281" s="326"/>
      <c r="K281" s="326"/>
      <c r="L281" s="326"/>
      <c r="M281" s="326"/>
      <c r="N281" s="326"/>
      <c r="O281" s="326"/>
      <c r="P281" s="326"/>
      <c r="Q281" s="326"/>
      <c r="R281" s="326"/>
      <c r="S281" s="326"/>
      <c r="T281" s="326"/>
      <c r="U281" s="326"/>
      <c r="V281" s="326"/>
      <c r="W281" s="326"/>
      <c r="X281" s="326"/>
      <c r="Y281" s="326"/>
    </row>
    <row r="282" spans="1:25">
      <c r="A282" s="326"/>
      <c r="B282" s="572"/>
      <c r="C282" s="326"/>
      <c r="D282" s="326"/>
      <c r="E282" s="326"/>
      <c r="F282" s="326"/>
      <c r="G282" s="326"/>
      <c r="H282" s="326"/>
      <c r="I282" s="326"/>
      <c r="J282" s="326"/>
      <c r="K282" s="326"/>
      <c r="L282" s="326"/>
      <c r="M282" s="326"/>
      <c r="N282" s="326"/>
      <c r="O282" s="326"/>
      <c r="P282" s="326"/>
      <c r="Q282" s="326"/>
      <c r="R282" s="326"/>
      <c r="S282" s="326"/>
      <c r="T282" s="326"/>
      <c r="U282" s="326"/>
      <c r="V282" s="326"/>
      <c r="W282" s="326"/>
      <c r="X282" s="326"/>
      <c r="Y282" s="326"/>
    </row>
    <row r="283" spans="1:25">
      <c r="A283" s="326"/>
      <c r="B283" s="572"/>
      <c r="C283" s="326"/>
      <c r="D283" s="326"/>
      <c r="E283" s="326"/>
      <c r="F283" s="326"/>
      <c r="G283" s="326"/>
      <c r="H283" s="326"/>
      <c r="I283" s="326"/>
      <c r="J283" s="326"/>
      <c r="K283" s="326"/>
      <c r="L283" s="326"/>
      <c r="M283" s="326"/>
      <c r="N283" s="326"/>
      <c r="O283" s="326"/>
      <c r="P283" s="326"/>
      <c r="Q283" s="326"/>
      <c r="R283" s="326"/>
      <c r="S283" s="326"/>
      <c r="T283" s="326"/>
      <c r="U283" s="326"/>
      <c r="V283" s="326"/>
      <c r="W283" s="326"/>
      <c r="X283" s="326"/>
      <c r="Y283" s="326"/>
    </row>
    <row r="284" spans="1:25">
      <c r="A284" s="326"/>
      <c r="B284" s="572"/>
      <c r="C284" s="326"/>
      <c r="D284" s="326"/>
      <c r="E284" s="326"/>
      <c r="F284" s="326"/>
      <c r="G284" s="326"/>
      <c r="H284" s="326"/>
      <c r="I284" s="326"/>
      <c r="J284" s="326"/>
      <c r="K284" s="326"/>
      <c r="L284" s="326"/>
      <c r="M284" s="326"/>
      <c r="N284" s="326"/>
      <c r="O284" s="326"/>
      <c r="P284" s="326"/>
      <c r="Q284" s="326"/>
      <c r="R284" s="326"/>
      <c r="S284" s="326"/>
      <c r="T284" s="326"/>
      <c r="U284" s="326"/>
      <c r="V284" s="326"/>
      <c r="W284" s="326"/>
      <c r="X284" s="326"/>
      <c r="Y284" s="326"/>
    </row>
    <row r="285" spans="1:25">
      <c r="A285" s="326"/>
      <c r="B285" s="572"/>
      <c r="C285" s="326"/>
      <c r="D285" s="326"/>
      <c r="E285" s="326"/>
      <c r="F285" s="326"/>
      <c r="G285" s="326"/>
      <c r="H285" s="326"/>
      <c r="I285" s="326"/>
      <c r="J285" s="326"/>
      <c r="K285" s="326"/>
      <c r="L285" s="326"/>
      <c r="M285" s="326"/>
      <c r="N285" s="326"/>
      <c r="O285" s="326"/>
      <c r="P285" s="326"/>
      <c r="Q285" s="326"/>
      <c r="R285" s="326"/>
      <c r="S285" s="326"/>
      <c r="T285" s="326"/>
      <c r="U285" s="326"/>
      <c r="V285" s="326"/>
      <c r="W285" s="326"/>
      <c r="X285" s="326"/>
      <c r="Y285" s="326"/>
    </row>
    <row r="286" spans="1:25">
      <c r="A286" s="326"/>
      <c r="B286" s="572"/>
      <c r="C286" s="326"/>
      <c r="D286" s="326"/>
      <c r="E286" s="326"/>
      <c r="F286" s="326"/>
      <c r="G286" s="326"/>
      <c r="H286" s="326"/>
      <c r="I286" s="326"/>
      <c r="J286" s="326"/>
      <c r="K286" s="326"/>
      <c r="L286" s="326"/>
      <c r="M286" s="326"/>
      <c r="N286" s="326"/>
      <c r="O286" s="326"/>
      <c r="P286" s="326"/>
      <c r="Q286" s="326"/>
      <c r="R286" s="326"/>
      <c r="S286" s="326"/>
      <c r="T286" s="326"/>
      <c r="U286" s="326"/>
      <c r="V286" s="326"/>
      <c r="W286" s="326"/>
      <c r="X286" s="326"/>
      <c r="Y286" s="326"/>
    </row>
    <row r="287" spans="1:25">
      <c r="A287" s="326"/>
      <c r="B287" s="572"/>
      <c r="C287" s="326"/>
      <c r="D287" s="326"/>
      <c r="E287" s="326"/>
      <c r="F287" s="326"/>
      <c r="G287" s="326"/>
      <c r="H287" s="326"/>
      <c r="I287" s="326"/>
      <c r="J287" s="326"/>
      <c r="K287" s="326"/>
      <c r="L287" s="326"/>
      <c r="M287" s="326"/>
      <c r="N287" s="326"/>
      <c r="O287" s="326"/>
      <c r="P287" s="326"/>
      <c r="Q287" s="326"/>
      <c r="R287" s="326"/>
      <c r="S287" s="326"/>
      <c r="T287" s="326"/>
      <c r="U287" s="326"/>
      <c r="V287" s="326"/>
      <c r="W287" s="326"/>
      <c r="X287" s="326"/>
      <c r="Y287" s="326"/>
    </row>
    <row r="288" spans="1:25">
      <c r="A288" s="326"/>
      <c r="B288" s="572"/>
      <c r="C288" s="326"/>
      <c r="D288" s="326"/>
      <c r="E288" s="326"/>
      <c r="F288" s="326"/>
      <c r="G288" s="326"/>
      <c r="H288" s="326"/>
      <c r="I288" s="326"/>
      <c r="J288" s="326"/>
      <c r="K288" s="326"/>
      <c r="L288" s="326"/>
      <c r="M288" s="326"/>
      <c r="N288" s="326"/>
      <c r="O288" s="326"/>
      <c r="P288" s="326"/>
      <c r="Q288" s="326"/>
      <c r="R288" s="326"/>
      <c r="S288" s="326"/>
      <c r="T288" s="326"/>
      <c r="U288" s="326"/>
      <c r="V288" s="326"/>
      <c r="W288" s="326"/>
      <c r="X288" s="326"/>
      <c r="Y288" s="326"/>
    </row>
    <row r="289" spans="1:25">
      <c r="A289" s="326"/>
      <c r="B289" s="572"/>
      <c r="C289" s="326"/>
      <c r="D289" s="326"/>
      <c r="E289" s="326"/>
      <c r="F289" s="326"/>
      <c r="G289" s="326"/>
      <c r="H289" s="326"/>
      <c r="I289" s="326"/>
      <c r="J289" s="326"/>
      <c r="K289" s="326"/>
      <c r="L289" s="326"/>
      <c r="M289" s="326"/>
      <c r="N289" s="326"/>
      <c r="O289" s="326"/>
      <c r="P289" s="326"/>
      <c r="Q289" s="326"/>
      <c r="R289" s="326"/>
      <c r="S289" s="326"/>
      <c r="T289" s="326"/>
      <c r="U289" s="326"/>
      <c r="V289" s="326"/>
      <c r="W289" s="326"/>
      <c r="X289" s="326"/>
      <c r="Y289" s="326"/>
    </row>
    <row r="290" spans="1:25">
      <c r="A290" s="326"/>
      <c r="B290" s="572"/>
      <c r="C290" s="326"/>
      <c r="D290" s="326"/>
      <c r="E290" s="326"/>
      <c r="F290" s="326"/>
      <c r="G290" s="326"/>
      <c r="H290" s="326"/>
      <c r="I290" s="326"/>
      <c r="J290" s="326"/>
      <c r="K290" s="326"/>
      <c r="L290" s="326"/>
      <c r="M290" s="326"/>
      <c r="N290" s="326"/>
      <c r="O290" s="326"/>
      <c r="P290" s="326"/>
      <c r="Q290" s="326"/>
      <c r="R290" s="326"/>
      <c r="S290" s="326"/>
      <c r="T290" s="326"/>
      <c r="U290" s="326"/>
      <c r="V290" s="326"/>
      <c r="W290" s="326"/>
      <c r="X290" s="326"/>
      <c r="Y290" s="326"/>
    </row>
    <row r="291" spans="1:25">
      <c r="A291" s="326"/>
      <c r="B291" s="572"/>
      <c r="C291" s="326"/>
      <c r="D291" s="326"/>
      <c r="E291" s="326"/>
      <c r="F291" s="326"/>
      <c r="G291" s="326"/>
      <c r="H291" s="326"/>
      <c r="I291" s="326"/>
      <c r="J291" s="326"/>
      <c r="K291" s="326"/>
      <c r="L291" s="326"/>
      <c r="M291" s="326"/>
      <c r="N291" s="326"/>
      <c r="O291" s="326"/>
      <c r="P291" s="326"/>
      <c r="Q291" s="326"/>
      <c r="R291" s="326"/>
      <c r="S291" s="326"/>
      <c r="T291" s="326"/>
      <c r="U291" s="326"/>
      <c r="V291" s="326"/>
      <c r="W291" s="326"/>
      <c r="X291" s="326"/>
      <c r="Y291" s="326"/>
    </row>
    <row r="292" spans="1:25">
      <c r="A292" s="326"/>
      <c r="B292" s="572"/>
      <c r="C292" s="326"/>
      <c r="D292" s="326"/>
      <c r="E292" s="326"/>
      <c r="F292" s="326"/>
      <c r="G292" s="326"/>
      <c r="H292" s="326"/>
      <c r="I292" s="326"/>
      <c r="J292" s="326"/>
      <c r="K292" s="326"/>
      <c r="L292" s="326"/>
      <c r="M292" s="326"/>
      <c r="N292" s="326"/>
      <c r="O292" s="326"/>
      <c r="P292" s="326"/>
      <c r="Q292" s="326"/>
      <c r="R292" s="326"/>
      <c r="S292" s="326"/>
      <c r="T292" s="326"/>
      <c r="U292" s="326"/>
      <c r="V292" s="326"/>
      <c r="W292" s="326"/>
      <c r="X292" s="326"/>
      <c r="Y292" s="326"/>
    </row>
    <row r="293" spans="1:25">
      <c r="A293" s="326"/>
      <c r="B293" s="572"/>
      <c r="C293" s="326"/>
      <c r="D293" s="326"/>
      <c r="E293" s="326"/>
      <c r="F293" s="326"/>
      <c r="G293" s="326"/>
      <c r="H293" s="326"/>
      <c r="I293" s="326"/>
      <c r="J293" s="326"/>
      <c r="K293" s="326"/>
      <c r="L293" s="326"/>
      <c r="M293" s="326"/>
      <c r="N293" s="326"/>
      <c r="O293" s="326"/>
      <c r="P293" s="326"/>
      <c r="Q293" s="326"/>
      <c r="R293" s="326"/>
      <c r="S293" s="326"/>
      <c r="T293" s="326"/>
      <c r="U293" s="326"/>
      <c r="V293" s="326"/>
      <c r="W293" s="326"/>
      <c r="X293" s="326"/>
      <c r="Y293" s="326"/>
    </row>
    <row r="294" spans="1:25">
      <c r="A294" s="326"/>
      <c r="B294" s="572"/>
      <c r="C294" s="326"/>
      <c r="D294" s="326"/>
      <c r="E294" s="326"/>
      <c r="F294" s="326"/>
      <c r="G294" s="326"/>
      <c r="H294" s="326"/>
      <c r="I294" s="326"/>
      <c r="J294" s="326"/>
      <c r="K294" s="326"/>
      <c r="L294" s="326"/>
      <c r="M294" s="326"/>
      <c r="N294" s="326"/>
      <c r="O294" s="326"/>
      <c r="P294" s="326"/>
      <c r="Q294" s="326"/>
      <c r="R294" s="326"/>
      <c r="S294" s="326"/>
      <c r="T294" s="326"/>
      <c r="U294" s="326"/>
      <c r="V294" s="326"/>
      <c r="W294" s="326"/>
      <c r="X294" s="326"/>
      <c r="Y294" s="326"/>
    </row>
    <row r="295" spans="1:25">
      <c r="A295" s="326"/>
      <c r="B295" s="572"/>
      <c r="C295" s="326"/>
      <c r="D295" s="326"/>
      <c r="E295" s="326"/>
      <c r="F295" s="326"/>
      <c r="G295" s="326"/>
      <c r="H295" s="326"/>
      <c r="I295" s="326"/>
      <c r="J295" s="326"/>
      <c r="K295" s="326"/>
      <c r="L295" s="326"/>
      <c r="M295" s="326"/>
      <c r="N295" s="326"/>
      <c r="O295" s="326"/>
      <c r="P295" s="326"/>
      <c r="Q295" s="326"/>
      <c r="R295" s="326"/>
      <c r="S295" s="326"/>
      <c r="T295" s="326"/>
      <c r="U295" s="326"/>
      <c r="V295" s="326"/>
      <c r="W295" s="326"/>
      <c r="X295" s="326"/>
      <c r="Y295" s="326"/>
    </row>
    <row r="296" spans="1:25">
      <c r="A296" s="326"/>
      <c r="B296" s="572"/>
      <c r="C296" s="326"/>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row>
    <row r="297" spans="1:25">
      <c r="A297" s="326"/>
      <c r="B297" s="572"/>
      <c r="C297" s="326"/>
      <c r="D297" s="326"/>
      <c r="E297" s="326"/>
      <c r="F297" s="326"/>
      <c r="G297" s="326"/>
      <c r="H297" s="326"/>
      <c r="I297" s="326"/>
      <c r="J297" s="326"/>
      <c r="K297" s="326"/>
      <c r="L297" s="326"/>
      <c r="M297" s="326"/>
      <c r="N297" s="326"/>
      <c r="O297" s="326"/>
      <c r="P297" s="326"/>
      <c r="Q297" s="326"/>
      <c r="R297" s="326"/>
      <c r="S297" s="326"/>
      <c r="T297" s="326"/>
      <c r="U297" s="326"/>
      <c r="V297" s="326"/>
      <c r="W297" s="326"/>
      <c r="X297" s="326"/>
      <c r="Y297" s="326"/>
    </row>
    <row r="298" spans="1:25">
      <c r="A298" s="326"/>
      <c r="B298" s="572"/>
      <c r="C298" s="326"/>
      <c r="D298" s="326"/>
      <c r="E298" s="326"/>
      <c r="F298" s="326"/>
      <c r="G298" s="326"/>
      <c r="H298" s="326"/>
      <c r="I298" s="326"/>
      <c r="J298" s="326"/>
      <c r="K298" s="326"/>
      <c r="L298" s="326"/>
      <c r="M298" s="326"/>
      <c r="N298" s="326"/>
      <c r="O298" s="326"/>
      <c r="P298" s="326"/>
      <c r="Q298" s="326"/>
      <c r="R298" s="326"/>
      <c r="S298" s="326"/>
      <c r="T298" s="326"/>
      <c r="U298" s="326"/>
      <c r="V298" s="326"/>
      <c r="W298" s="326"/>
      <c r="X298" s="326"/>
      <c r="Y298" s="326"/>
    </row>
    <row r="299" spans="1:25">
      <c r="A299" s="326"/>
      <c r="B299" s="572"/>
      <c r="C299" s="326"/>
      <c r="D299" s="326"/>
      <c r="E299" s="326"/>
      <c r="F299" s="326"/>
      <c r="G299" s="326"/>
      <c r="H299" s="326"/>
      <c r="I299" s="326"/>
      <c r="J299" s="326"/>
      <c r="K299" s="326"/>
      <c r="L299" s="326"/>
      <c r="M299" s="326"/>
      <c r="N299" s="326"/>
      <c r="O299" s="326"/>
      <c r="P299" s="326"/>
      <c r="Q299" s="326"/>
      <c r="R299" s="326"/>
      <c r="S299" s="326"/>
      <c r="T299" s="326"/>
      <c r="U299" s="326"/>
      <c r="V299" s="326"/>
      <c r="W299" s="326"/>
      <c r="X299" s="326"/>
      <c r="Y299" s="326"/>
    </row>
    <row r="300" spans="1:25">
      <c r="A300" s="326"/>
      <c r="B300" s="572"/>
      <c r="C300" s="326"/>
      <c r="D300" s="326"/>
      <c r="E300" s="326"/>
      <c r="F300" s="326"/>
      <c r="G300" s="326"/>
      <c r="H300" s="326"/>
      <c r="I300" s="326"/>
      <c r="J300" s="326"/>
      <c r="K300" s="326"/>
      <c r="L300" s="326"/>
      <c r="M300" s="326"/>
      <c r="N300" s="326"/>
      <c r="O300" s="326"/>
      <c r="P300" s="326"/>
      <c r="Q300" s="326"/>
      <c r="R300" s="326"/>
      <c r="S300" s="326"/>
      <c r="T300" s="326"/>
      <c r="U300" s="326"/>
      <c r="V300" s="326"/>
      <c r="W300" s="326"/>
      <c r="X300" s="326"/>
      <c r="Y300" s="326"/>
    </row>
    <row r="301" spans="1:25">
      <c r="A301" s="326"/>
      <c r="B301" s="572"/>
      <c r="C301" s="326"/>
      <c r="D301" s="326"/>
      <c r="E301" s="326"/>
      <c r="F301" s="326"/>
      <c r="G301" s="326"/>
      <c r="H301" s="326"/>
      <c r="I301" s="326"/>
      <c r="J301" s="326"/>
      <c r="K301" s="326"/>
      <c r="L301" s="326"/>
      <c r="M301" s="326"/>
      <c r="N301" s="326"/>
      <c r="O301" s="326"/>
      <c r="P301" s="326"/>
      <c r="Q301" s="326"/>
      <c r="R301" s="326"/>
      <c r="S301" s="326"/>
      <c r="T301" s="326"/>
      <c r="U301" s="326"/>
      <c r="V301" s="326"/>
      <c r="W301" s="326"/>
      <c r="X301" s="326"/>
      <c r="Y301" s="326"/>
    </row>
    <row r="302" spans="1:25">
      <c r="A302" s="326"/>
      <c r="B302" s="572"/>
      <c r="C302" s="326"/>
      <c r="D302" s="326"/>
      <c r="E302" s="326"/>
      <c r="F302" s="326"/>
      <c r="G302" s="326"/>
      <c r="H302" s="326"/>
      <c r="I302" s="326"/>
      <c r="J302" s="326"/>
      <c r="K302" s="326"/>
      <c r="L302" s="326"/>
      <c r="M302" s="326"/>
      <c r="N302" s="326"/>
      <c r="O302" s="326"/>
      <c r="P302" s="326"/>
      <c r="Q302" s="326"/>
      <c r="R302" s="326"/>
      <c r="S302" s="326"/>
      <c r="T302" s="326"/>
      <c r="U302" s="326"/>
      <c r="V302" s="326"/>
      <c r="W302" s="326"/>
      <c r="X302" s="326"/>
      <c r="Y302" s="326"/>
    </row>
    <row r="303" spans="1:25">
      <c r="A303" s="326"/>
      <c r="B303" s="572"/>
      <c r="C303" s="326"/>
      <c r="D303" s="326"/>
      <c r="E303" s="326"/>
      <c r="F303" s="326"/>
      <c r="G303" s="326"/>
      <c r="H303" s="326"/>
      <c r="I303" s="326"/>
      <c r="J303" s="326"/>
      <c r="K303" s="326"/>
      <c r="L303" s="326"/>
      <c r="M303" s="326"/>
      <c r="N303" s="326"/>
      <c r="O303" s="326"/>
      <c r="P303" s="326"/>
      <c r="Q303" s="326"/>
      <c r="R303" s="326"/>
      <c r="S303" s="326"/>
      <c r="T303" s="326"/>
      <c r="U303" s="326"/>
      <c r="V303" s="326"/>
      <c r="W303" s="326"/>
      <c r="X303" s="326"/>
      <c r="Y303" s="326"/>
    </row>
    <row r="304" spans="1:25">
      <c r="A304" s="326"/>
      <c r="B304" s="572"/>
      <c r="C304" s="326"/>
      <c r="D304" s="326"/>
      <c r="E304" s="326"/>
      <c r="F304" s="326"/>
      <c r="G304" s="326"/>
      <c r="H304" s="326"/>
      <c r="I304" s="326"/>
      <c r="J304" s="326"/>
      <c r="K304" s="326"/>
      <c r="L304" s="326"/>
      <c r="M304" s="326"/>
      <c r="N304" s="326"/>
      <c r="O304" s="326"/>
      <c r="P304" s="326"/>
      <c r="Q304" s="326"/>
      <c r="R304" s="326"/>
      <c r="S304" s="326"/>
      <c r="T304" s="326"/>
      <c r="U304" s="326"/>
      <c r="V304" s="326"/>
      <c r="W304" s="326"/>
      <c r="X304" s="326"/>
      <c r="Y304" s="326"/>
    </row>
    <row r="305" spans="1:25">
      <c r="A305" s="326"/>
      <c r="B305" s="572"/>
      <c r="C305" s="326"/>
      <c r="D305" s="326"/>
      <c r="E305" s="326"/>
      <c r="F305" s="326"/>
      <c r="G305" s="326"/>
      <c r="H305" s="326"/>
      <c r="I305" s="326"/>
      <c r="J305" s="326"/>
      <c r="K305" s="326"/>
      <c r="L305" s="326"/>
      <c r="M305" s="326"/>
      <c r="N305" s="326"/>
      <c r="O305" s="326"/>
      <c r="P305" s="326"/>
      <c r="Q305" s="326"/>
      <c r="R305" s="326"/>
      <c r="S305" s="326"/>
      <c r="T305" s="326"/>
      <c r="U305" s="326"/>
      <c r="V305" s="326"/>
      <c r="W305" s="326"/>
      <c r="X305" s="326"/>
      <c r="Y305" s="326"/>
    </row>
    <row r="306" spans="1:25">
      <c r="A306" s="326"/>
      <c r="B306" s="572"/>
      <c r="C306" s="326"/>
      <c r="D306" s="326"/>
      <c r="E306" s="326"/>
      <c r="F306" s="326"/>
      <c r="G306" s="326"/>
      <c r="H306" s="326"/>
      <c r="I306" s="326"/>
      <c r="J306" s="326"/>
      <c r="K306" s="326"/>
      <c r="L306" s="326"/>
      <c r="M306" s="326"/>
      <c r="N306" s="326"/>
      <c r="O306" s="326"/>
      <c r="P306" s="326"/>
      <c r="Q306" s="326"/>
      <c r="R306" s="326"/>
      <c r="S306" s="326"/>
      <c r="T306" s="326"/>
      <c r="U306" s="326"/>
      <c r="V306" s="326"/>
      <c r="W306" s="326"/>
      <c r="X306" s="326"/>
      <c r="Y306" s="326"/>
    </row>
    <row r="307" spans="1:25">
      <c r="A307" s="326"/>
      <c r="B307" s="572"/>
      <c r="C307" s="326"/>
      <c r="D307" s="326"/>
      <c r="E307" s="326"/>
      <c r="F307" s="326"/>
      <c r="G307" s="326"/>
      <c r="H307" s="326"/>
      <c r="I307" s="326"/>
      <c r="J307" s="326"/>
      <c r="K307" s="326"/>
      <c r="L307" s="326"/>
      <c r="M307" s="326"/>
      <c r="N307" s="326"/>
      <c r="O307" s="326"/>
      <c r="P307" s="326"/>
      <c r="Q307" s="326"/>
      <c r="R307" s="326"/>
      <c r="S307" s="326"/>
      <c r="T307" s="326"/>
      <c r="U307" s="326"/>
      <c r="V307" s="326"/>
      <c r="W307" s="326"/>
      <c r="X307" s="326"/>
      <c r="Y307" s="326"/>
    </row>
    <row r="308" spans="1:25">
      <c r="A308" s="326"/>
      <c r="B308" s="572"/>
      <c r="C308" s="326"/>
      <c r="D308" s="326"/>
      <c r="E308" s="326"/>
      <c r="F308" s="326"/>
      <c r="G308" s="326"/>
      <c r="H308" s="326"/>
      <c r="I308" s="326"/>
      <c r="J308" s="326"/>
      <c r="K308" s="326"/>
      <c r="L308" s="326"/>
      <c r="M308" s="326"/>
      <c r="N308" s="326"/>
      <c r="O308" s="326"/>
      <c r="P308" s="326"/>
      <c r="Q308" s="326"/>
      <c r="R308" s="326"/>
      <c r="S308" s="326"/>
      <c r="T308" s="326"/>
      <c r="U308" s="326"/>
      <c r="V308" s="326"/>
      <c r="W308" s="326"/>
      <c r="X308" s="326"/>
      <c r="Y308" s="326"/>
    </row>
    <row r="309" spans="1:25">
      <c r="A309" s="326"/>
      <c r="B309" s="572"/>
      <c r="C309" s="326"/>
      <c r="D309" s="326"/>
      <c r="E309" s="326"/>
      <c r="F309" s="326"/>
      <c r="G309" s="326"/>
      <c r="H309" s="326"/>
      <c r="I309" s="326"/>
      <c r="J309" s="326"/>
      <c r="K309" s="326"/>
      <c r="L309" s="326"/>
      <c r="M309" s="326"/>
      <c r="N309" s="326"/>
      <c r="O309" s="326"/>
      <c r="P309" s="326"/>
      <c r="Q309" s="326"/>
      <c r="R309" s="326"/>
      <c r="S309" s="326"/>
      <c r="T309" s="326"/>
      <c r="U309" s="326"/>
      <c r="V309" s="326"/>
      <c r="W309" s="326"/>
      <c r="X309" s="326"/>
      <c r="Y309" s="326"/>
    </row>
    <row r="310" spans="1:25">
      <c r="A310" s="326"/>
      <c r="B310" s="572"/>
      <c r="C310" s="326"/>
      <c r="D310" s="326"/>
      <c r="E310" s="326"/>
      <c r="F310" s="326"/>
      <c r="G310" s="326"/>
      <c r="H310" s="326"/>
      <c r="I310" s="326"/>
      <c r="J310" s="326"/>
      <c r="K310" s="326"/>
      <c r="L310" s="326"/>
      <c r="M310" s="326"/>
      <c r="N310" s="326"/>
      <c r="O310" s="326"/>
      <c r="P310" s="326"/>
      <c r="Q310" s="326"/>
      <c r="R310" s="326"/>
      <c r="S310" s="326"/>
      <c r="T310" s="326"/>
      <c r="U310" s="326"/>
      <c r="V310" s="326"/>
      <c r="W310" s="326"/>
      <c r="X310" s="326"/>
      <c r="Y310" s="326"/>
    </row>
    <row r="311" spans="1:25">
      <c r="A311" s="326"/>
      <c r="B311" s="572"/>
      <c r="C311" s="326"/>
      <c r="D311" s="326"/>
      <c r="E311" s="326"/>
      <c r="F311" s="326"/>
      <c r="G311" s="326"/>
      <c r="H311" s="326"/>
      <c r="I311" s="326"/>
      <c r="J311" s="326"/>
      <c r="K311" s="326"/>
      <c r="L311" s="326"/>
      <c r="M311" s="326"/>
      <c r="N311" s="326"/>
      <c r="O311" s="326"/>
      <c r="P311" s="326"/>
      <c r="Q311" s="326"/>
      <c r="R311" s="326"/>
      <c r="S311" s="326"/>
      <c r="T311" s="326"/>
      <c r="U311" s="326"/>
      <c r="V311" s="326"/>
      <c r="W311" s="326"/>
      <c r="X311" s="326"/>
      <c r="Y311" s="326"/>
    </row>
    <row r="312" spans="1:25">
      <c r="A312" s="326"/>
      <c r="B312" s="572"/>
      <c r="C312" s="326"/>
      <c r="D312" s="326"/>
      <c r="E312" s="326"/>
      <c r="F312" s="326"/>
      <c r="G312" s="326"/>
      <c r="H312" s="326"/>
      <c r="I312" s="326"/>
      <c r="J312" s="326"/>
      <c r="K312" s="326"/>
      <c r="L312" s="326"/>
      <c r="M312" s="326"/>
      <c r="N312" s="326"/>
      <c r="O312" s="326"/>
      <c r="P312" s="326"/>
      <c r="Q312" s="326"/>
      <c r="R312" s="326"/>
      <c r="S312" s="326"/>
      <c r="T312" s="326"/>
      <c r="U312" s="326"/>
      <c r="V312" s="326"/>
      <c r="W312" s="326"/>
      <c r="X312" s="326"/>
      <c r="Y312" s="326"/>
    </row>
    <row r="313" spans="1:25">
      <c r="A313" s="326"/>
      <c r="B313" s="572"/>
      <c r="C313" s="326"/>
      <c r="D313" s="326"/>
      <c r="E313" s="326"/>
      <c r="F313" s="326"/>
      <c r="G313" s="326"/>
      <c r="H313" s="326"/>
      <c r="I313" s="326"/>
      <c r="J313" s="326"/>
      <c r="K313" s="326"/>
      <c r="L313" s="326"/>
      <c r="M313" s="326"/>
      <c r="N313" s="326"/>
      <c r="O313" s="326"/>
      <c r="P313" s="326"/>
      <c r="Q313" s="326"/>
      <c r="R313" s="326"/>
      <c r="S313" s="326"/>
      <c r="T313" s="326"/>
      <c r="U313" s="326"/>
      <c r="V313" s="326"/>
      <c r="W313" s="326"/>
      <c r="X313" s="326"/>
      <c r="Y313" s="326"/>
    </row>
    <row r="314" spans="1:25">
      <c r="A314" s="326"/>
      <c r="B314" s="572"/>
      <c r="C314" s="326"/>
      <c r="D314" s="326"/>
      <c r="E314" s="326"/>
      <c r="F314" s="326"/>
      <c r="G314" s="326"/>
      <c r="H314" s="326"/>
      <c r="I314" s="326"/>
      <c r="J314" s="326"/>
      <c r="K314" s="326"/>
      <c r="L314" s="326"/>
      <c r="M314" s="326"/>
      <c r="N314" s="326"/>
      <c r="O314" s="326"/>
      <c r="P314" s="326"/>
      <c r="Q314" s="326"/>
      <c r="R314" s="326"/>
      <c r="S314" s="326"/>
      <c r="T314" s="326"/>
      <c r="U314" s="326"/>
      <c r="V314" s="326"/>
      <c r="W314" s="326"/>
      <c r="X314" s="326"/>
      <c r="Y314" s="326"/>
    </row>
    <row r="315" spans="1:25">
      <c r="A315" s="326"/>
      <c r="B315" s="572"/>
      <c r="C315" s="326"/>
      <c r="D315" s="326"/>
      <c r="E315" s="326"/>
      <c r="F315" s="326"/>
      <c r="G315" s="326"/>
      <c r="H315" s="326"/>
      <c r="I315" s="326"/>
      <c r="J315" s="326"/>
      <c r="K315" s="326"/>
      <c r="L315" s="326"/>
      <c r="M315" s="326"/>
      <c r="N315" s="326"/>
      <c r="O315" s="326"/>
      <c r="P315" s="326"/>
      <c r="Q315" s="326"/>
      <c r="R315" s="326"/>
      <c r="S315" s="326"/>
      <c r="T315" s="326"/>
      <c r="U315" s="326"/>
      <c r="V315" s="326"/>
      <c r="W315" s="326"/>
      <c r="X315" s="326"/>
      <c r="Y315" s="326"/>
    </row>
    <row r="316" spans="1:25">
      <c r="A316" s="326"/>
      <c r="B316" s="572"/>
      <c r="C316" s="326"/>
      <c r="D316" s="326"/>
      <c r="E316" s="326"/>
      <c r="F316" s="326"/>
      <c r="G316" s="326"/>
      <c r="H316" s="326"/>
      <c r="I316" s="326"/>
      <c r="J316" s="326"/>
      <c r="K316" s="326"/>
      <c r="L316" s="326"/>
      <c r="M316" s="326"/>
      <c r="N316" s="326"/>
      <c r="O316" s="326"/>
      <c r="P316" s="326"/>
      <c r="Q316" s="326"/>
      <c r="R316" s="326"/>
      <c r="S316" s="326"/>
      <c r="T316" s="326"/>
      <c r="U316" s="326"/>
      <c r="V316" s="326"/>
      <c r="W316" s="326"/>
      <c r="X316" s="326"/>
      <c r="Y316" s="326"/>
    </row>
    <row r="317" spans="1:25">
      <c r="A317" s="326"/>
      <c r="B317" s="572"/>
      <c r="C317" s="326"/>
      <c r="D317" s="326"/>
      <c r="E317" s="326"/>
      <c r="F317" s="326"/>
      <c r="G317" s="326"/>
      <c r="H317" s="326"/>
      <c r="I317" s="326"/>
      <c r="J317" s="326"/>
      <c r="K317" s="326"/>
      <c r="L317" s="326"/>
      <c r="M317" s="326"/>
      <c r="N317" s="326"/>
      <c r="O317" s="326"/>
      <c r="P317" s="326"/>
      <c r="Q317" s="326"/>
      <c r="R317" s="326"/>
      <c r="S317" s="326"/>
      <c r="T317" s="326"/>
      <c r="U317" s="326"/>
      <c r="V317" s="326"/>
      <c r="W317" s="326"/>
      <c r="X317" s="326"/>
      <c r="Y317" s="326"/>
    </row>
    <row r="318" spans="1:25">
      <c r="A318" s="326"/>
      <c r="B318" s="572"/>
      <c r="C318" s="326"/>
      <c r="D318" s="326"/>
      <c r="E318" s="326"/>
      <c r="F318" s="326"/>
      <c r="G318" s="326"/>
      <c r="H318" s="326"/>
      <c r="I318" s="326"/>
      <c r="J318" s="326"/>
      <c r="K318" s="326"/>
      <c r="L318" s="326"/>
      <c r="M318" s="326"/>
      <c r="N318" s="326"/>
      <c r="O318" s="326"/>
      <c r="P318" s="326"/>
      <c r="Q318" s="326"/>
      <c r="R318" s="326"/>
      <c r="S318" s="326"/>
      <c r="T318" s="326"/>
      <c r="U318" s="326"/>
      <c r="V318" s="326"/>
      <c r="W318" s="326"/>
      <c r="X318" s="326"/>
      <c r="Y318" s="326"/>
    </row>
    <row r="319" spans="1:25">
      <c r="A319" s="326"/>
      <c r="B319" s="572"/>
      <c r="C319" s="326"/>
      <c r="D319" s="326"/>
      <c r="E319" s="326"/>
      <c r="F319" s="326"/>
      <c r="G319" s="326"/>
      <c r="H319" s="326"/>
      <c r="I319" s="326"/>
      <c r="J319" s="326"/>
      <c r="K319" s="326"/>
      <c r="L319" s="326"/>
      <c r="M319" s="326"/>
      <c r="N319" s="326"/>
      <c r="O319" s="326"/>
      <c r="P319" s="326"/>
      <c r="Q319" s="326"/>
      <c r="R319" s="326"/>
      <c r="S319" s="326"/>
      <c r="T319" s="326"/>
      <c r="U319" s="326"/>
      <c r="V319" s="326"/>
      <c r="W319" s="326"/>
      <c r="X319" s="326"/>
      <c r="Y319" s="326"/>
    </row>
    <row r="320" spans="1:25">
      <c r="A320" s="326"/>
      <c r="B320" s="572"/>
      <c r="C320" s="326"/>
      <c r="D320" s="326"/>
      <c r="E320" s="326"/>
      <c r="F320" s="326"/>
      <c r="G320" s="326"/>
      <c r="H320" s="326"/>
      <c r="I320" s="326"/>
      <c r="J320" s="326"/>
      <c r="K320" s="326"/>
      <c r="L320" s="326"/>
      <c r="M320" s="326"/>
      <c r="N320" s="326"/>
      <c r="O320" s="326"/>
      <c r="P320" s="326"/>
      <c r="Q320" s="326"/>
      <c r="R320" s="326"/>
      <c r="S320" s="326"/>
      <c r="T320" s="326"/>
      <c r="U320" s="326"/>
      <c r="V320" s="326"/>
      <c r="W320" s="326"/>
      <c r="X320" s="326"/>
      <c r="Y320" s="326"/>
    </row>
    <row r="321" spans="1:25">
      <c r="A321" s="326"/>
      <c r="B321" s="572"/>
      <c r="C321" s="326"/>
      <c r="D321" s="326"/>
      <c r="E321" s="326"/>
      <c r="F321" s="326"/>
      <c r="G321" s="326"/>
      <c r="H321" s="326"/>
      <c r="I321" s="326"/>
      <c r="J321" s="326"/>
      <c r="K321" s="326"/>
      <c r="L321" s="326"/>
      <c r="M321" s="326"/>
      <c r="N321" s="326"/>
      <c r="O321" s="326"/>
      <c r="P321" s="326"/>
      <c r="Q321" s="326"/>
      <c r="R321" s="326"/>
      <c r="S321" s="326"/>
      <c r="T321" s="326"/>
      <c r="U321" s="326"/>
      <c r="V321" s="326"/>
      <c r="W321" s="326"/>
      <c r="X321" s="326"/>
      <c r="Y321" s="326"/>
    </row>
    <row r="322" spans="1:25">
      <c r="A322" s="326"/>
      <c r="B322" s="572"/>
      <c r="C322" s="326"/>
      <c r="D322" s="326"/>
      <c r="E322" s="326"/>
      <c r="F322" s="326"/>
      <c r="G322" s="326"/>
      <c r="H322" s="326"/>
      <c r="I322" s="326"/>
      <c r="J322" s="326"/>
      <c r="K322" s="326"/>
      <c r="L322" s="326"/>
      <c r="M322" s="326"/>
      <c r="N322" s="326"/>
      <c r="O322" s="326"/>
      <c r="P322" s="326"/>
      <c r="Q322" s="326"/>
      <c r="R322" s="326"/>
      <c r="S322" s="326"/>
      <c r="T322" s="326"/>
      <c r="U322" s="326"/>
      <c r="V322" s="326"/>
      <c r="W322" s="326"/>
      <c r="X322" s="326"/>
      <c r="Y322" s="326"/>
    </row>
    <row r="323" spans="1:25">
      <c r="A323" s="326"/>
      <c r="B323" s="572"/>
      <c r="C323" s="326"/>
      <c r="D323" s="326"/>
      <c r="E323" s="326"/>
      <c r="F323" s="326"/>
      <c r="G323" s="326"/>
      <c r="H323" s="326"/>
      <c r="I323" s="326"/>
      <c r="J323" s="326"/>
      <c r="K323" s="326"/>
      <c r="L323" s="326"/>
      <c r="M323" s="326"/>
      <c r="N323" s="326"/>
      <c r="O323" s="326"/>
      <c r="P323" s="326"/>
      <c r="Q323" s="326"/>
      <c r="R323" s="326"/>
      <c r="S323" s="326"/>
      <c r="T323" s="326"/>
      <c r="U323" s="326"/>
      <c r="V323" s="326"/>
      <c r="W323" s="326"/>
      <c r="X323" s="326"/>
      <c r="Y323" s="326"/>
    </row>
    <row r="324" spans="1:25">
      <c r="A324" s="326"/>
      <c r="B324" s="572"/>
      <c r="C324" s="326"/>
      <c r="D324" s="326"/>
      <c r="E324" s="326"/>
      <c r="F324" s="326"/>
      <c r="G324" s="326"/>
      <c r="H324" s="326"/>
      <c r="I324" s="326"/>
      <c r="J324" s="326"/>
      <c r="K324" s="326"/>
      <c r="L324" s="326"/>
      <c r="M324" s="326"/>
      <c r="N324" s="326"/>
      <c r="O324" s="326"/>
      <c r="P324" s="326"/>
      <c r="Q324" s="326"/>
      <c r="R324" s="326"/>
      <c r="S324" s="326"/>
      <c r="T324" s="326"/>
      <c r="U324" s="326"/>
      <c r="V324" s="326"/>
      <c r="W324" s="326"/>
      <c r="X324" s="326"/>
      <c r="Y324" s="326"/>
    </row>
    <row r="325" spans="1:25">
      <c r="A325" s="326"/>
      <c r="B325" s="572"/>
      <c r="C325" s="326"/>
      <c r="D325" s="326"/>
      <c r="E325" s="326"/>
      <c r="F325" s="326"/>
      <c r="G325" s="326"/>
      <c r="H325" s="326"/>
      <c r="I325" s="326"/>
      <c r="J325" s="326"/>
      <c r="K325" s="326"/>
      <c r="L325" s="326"/>
      <c r="M325" s="326"/>
      <c r="N325" s="326"/>
      <c r="O325" s="326"/>
      <c r="P325" s="326"/>
      <c r="Q325" s="326"/>
      <c r="R325" s="326"/>
      <c r="S325" s="326"/>
      <c r="T325" s="326"/>
      <c r="U325" s="326"/>
      <c r="V325" s="326"/>
      <c r="W325" s="326"/>
      <c r="X325" s="326"/>
      <c r="Y325" s="326"/>
    </row>
    <row r="326" spans="1:25">
      <c r="A326" s="326"/>
      <c r="B326" s="572"/>
      <c r="C326" s="326"/>
      <c r="D326" s="326"/>
      <c r="E326" s="326"/>
      <c r="F326" s="326"/>
      <c r="G326" s="326"/>
      <c r="H326" s="326"/>
      <c r="I326" s="326"/>
      <c r="J326" s="326"/>
      <c r="K326" s="326"/>
      <c r="L326" s="326"/>
      <c r="M326" s="326"/>
      <c r="N326" s="326"/>
      <c r="O326" s="326"/>
      <c r="P326" s="326"/>
      <c r="Q326" s="326"/>
      <c r="R326" s="326"/>
      <c r="S326" s="326"/>
      <c r="T326" s="326"/>
      <c r="U326" s="326"/>
      <c r="V326" s="326"/>
      <c r="W326" s="326"/>
      <c r="X326" s="326"/>
      <c r="Y326" s="326"/>
    </row>
    <row r="327" spans="1:25">
      <c r="A327" s="326"/>
      <c r="B327" s="572"/>
      <c r="C327" s="326"/>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row>
    <row r="328" spans="1:25">
      <c r="A328" s="326"/>
      <c r="B328" s="572"/>
      <c r="C328" s="326"/>
      <c r="D328" s="326"/>
      <c r="E328" s="326"/>
      <c r="F328" s="326"/>
      <c r="G328" s="326"/>
      <c r="H328" s="326"/>
      <c r="I328" s="326"/>
      <c r="J328" s="326"/>
      <c r="K328" s="326"/>
      <c r="L328" s="326"/>
      <c r="M328" s="326"/>
      <c r="N328" s="326"/>
      <c r="O328" s="326"/>
      <c r="P328" s="326"/>
      <c r="Q328" s="326"/>
      <c r="R328" s="326"/>
      <c r="S328" s="326"/>
      <c r="T328" s="326"/>
      <c r="U328" s="326"/>
      <c r="V328" s="326"/>
      <c r="W328" s="326"/>
      <c r="X328" s="326"/>
      <c r="Y328" s="326"/>
    </row>
    <row r="329" spans="1:25">
      <c r="A329" s="326"/>
      <c r="B329" s="572"/>
      <c r="C329" s="326"/>
      <c r="D329" s="326"/>
      <c r="E329" s="326"/>
      <c r="F329" s="326"/>
      <c r="G329" s="326"/>
      <c r="H329" s="326"/>
      <c r="I329" s="326"/>
      <c r="J329" s="326"/>
      <c r="K329" s="326"/>
      <c r="L329" s="326"/>
      <c r="M329" s="326"/>
      <c r="N329" s="326"/>
      <c r="O329" s="326"/>
      <c r="P329" s="326"/>
      <c r="Q329" s="326"/>
      <c r="R329" s="326"/>
      <c r="S329" s="326"/>
      <c r="T329" s="326"/>
      <c r="U329" s="326"/>
      <c r="V329" s="326"/>
      <c r="W329" s="326"/>
      <c r="X329" s="326"/>
      <c r="Y329" s="326"/>
    </row>
    <row r="330" spans="1:25">
      <c r="A330" s="326"/>
      <c r="B330" s="572"/>
      <c r="C330" s="326"/>
      <c r="D330" s="326"/>
      <c r="E330" s="326"/>
      <c r="F330" s="326"/>
      <c r="G330" s="326"/>
      <c r="H330" s="326"/>
      <c r="I330" s="326"/>
      <c r="J330" s="326"/>
      <c r="K330" s="326"/>
      <c r="L330" s="326"/>
      <c r="M330" s="326"/>
      <c r="N330" s="326"/>
      <c r="O330" s="326"/>
      <c r="P330" s="326"/>
      <c r="Q330" s="326"/>
      <c r="R330" s="326"/>
      <c r="S330" s="326"/>
      <c r="T330" s="326"/>
      <c r="U330" s="326"/>
      <c r="V330" s="326"/>
      <c r="W330" s="326"/>
      <c r="X330" s="326"/>
      <c r="Y330" s="326"/>
    </row>
    <row r="331" spans="1:25">
      <c r="A331" s="326"/>
      <c r="B331" s="572"/>
      <c r="C331" s="326"/>
      <c r="D331" s="326"/>
      <c r="E331" s="326"/>
      <c r="F331" s="326"/>
      <c r="G331" s="326"/>
      <c r="H331" s="326"/>
      <c r="I331" s="326"/>
      <c r="J331" s="326"/>
      <c r="K331" s="326"/>
      <c r="L331" s="326"/>
      <c r="M331" s="326"/>
      <c r="N331" s="326"/>
      <c r="O331" s="326"/>
      <c r="P331" s="326"/>
      <c r="Q331" s="326"/>
      <c r="R331" s="326"/>
      <c r="S331" s="326"/>
      <c r="T331" s="326"/>
      <c r="U331" s="326"/>
      <c r="V331" s="326"/>
      <c r="W331" s="326"/>
      <c r="X331" s="326"/>
      <c r="Y331" s="326"/>
    </row>
    <row r="332" spans="1:25">
      <c r="A332" s="326"/>
      <c r="B332" s="572"/>
      <c r="C332" s="326"/>
      <c r="D332" s="326"/>
      <c r="E332" s="326"/>
      <c r="F332" s="326"/>
      <c r="G332" s="326"/>
      <c r="H332" s="326"/>
      <c r="I332" s="326"/>
      <c r="J332" s="326"/>
      <c r="K332" s="326"/>
      <c r="L332" s="326"/>
      <c r="M332" s="326"/>
      <c r="N332" s="326"/>
      <c r="O332" s="326"/>
      <c r="P332" s="326"/>
      <c r="Q332" s="326"/>
      <c r="R332" s="326"/>
      <c r="S332" s="326"/>
      <c r="T332" s="326"/>
      <c r="U332" s="326"/>
      <c r="V332" s="326"/>
      <c r="W332" s="326"/>
      <c r="X332" s="326"/>
      <c r="Y332" s="326"/>
    </row>
    <row r="333" spans="1:25">
      <c r="A333" s="326"/>
      <c r="B333" s="572"/>
      <c r="C333" s="326"/>
      <c r="D333" s="326"/>
      <c r="E333" s="326"/>
      <c r="F333" s="326"/>
      <c r="G333" s="326"/>
      <c r="H333" s="326"/>
      <c r="I333" s="326"/>
      <c r="J333" s="326"/>
      <c r="K333" s="326"/>
      <c r="L333" s="326"/>
      <c r="M333" s="326"/>
      <c r="N333" s="326"/>
      <c r="O333" s="326"/>
      <c r="P333" s="326"/>
      <c r="Q333" s="326"/>
      <c r="R333" s="326"/>
      <c r="S333" s="326"/>
      <c r="T333" s="326"/>
      <c r="U333" s="326"/>
      <c r="V333" s="326"/>
      <c r="W333" s="326"/>
      <c r="X333" s="326"/>
      <c r="Y333" s="326"/>
    </row>
    <row r="334" spans="1:25">
      <c r="A334" s="326"/>
      <c r="B334" s="572"/>
      <c r="C334" s="326"/>
      <c r="D334" s="326"/>
      <c r="E334" s="326"/>
      <c r="F334" s="326"/>
      <c r="G334" s="326"/>
      <c r="H334" s="326"/>
      <c r="I334" s="326"/>
      <c r="J334" s="326"/>
      <c r="K334" s="326"/>
      <c r="L334" s="326"/>
      <c r="M334" s="326"/>
      <c r="N334" s="326"/>
      <c r="O334" s="326"/>
      <c r="P334" s="326"/>
      <c r="Q334" s="326"/>
      <c r="R334" s="326"/>
      <c r="S334" s="326"/>
      <c r="T334" s="326"/>
      <c r="U334" s="326"/>
      <c r="V334" s="326"/>
      <c r="W334" s="326"/>
      <c r="X334" s="326"/>
      <c r="Y334" s="326"/>
    </row>
    <row r="335" spans="1:25">
      <c r="A335" s="326"/>
      <c r="B335" s="572"/>
      <c r="C335" s="326"/>
      <c r="D335" s="326"/>
      <c r="E335" s="326"/>
      <c r="F335" s="326"/>
      <c r="G335" s="326"/>
      <c r="H335" s="326"/>
      <c r="I335" s="326"/>
      <c r="J335" s="326"/>
      <c r="K335" s="326"/>
      <c r="L335" s="326"/>
      <c r="M335" s="326"/>
      <c r="N335" s="326"/>
      <c r="O335" s="326"/>
      <c r="P335" s="326"/>
      <c r="Q335" s="326"/>
      <c r="R335" s="326"/>
      <c r="S335" s="326"/>
      <c r="T335" s="326"/>
      <c r="U335" s="326"/>
      <c r="V335" s="326"/>
      <c r="W335" s="326"/>
      <c r="X335" s="326"/>
      <c r="Y335" s="326"/>
    </row>
    <row r="336" spans="1:25">
      <c r="A336" s="326"/>
      <c r="B336" s="572"/>
      <c r="C336" s="326"/>
      <c r="D336" s="326"/>
      <c r="E336" s="326"/>
      <c r="F336" s="326"/>
      <c r="G336" s="326"/>
      <c r="H336" s="326"/>
      <c r="I336" s="326"/>
      <c r="J336" s="326"/>
      <c r="K336" s="326"/>
      <c r="L336" s="326"/>
      <c r="M336" s="326"/>
      <c r="N336" s="326"/>
      <c r="O336" s="326"/>
      <c r="P336" s="326"/>
      <c r="Q336" s="326"/>
      <c r="R336" s="326"/>
      <c r="S336" s="326"/>
      <c r="T336" s="326"/>
      <c r="U336" s="326"/>
      <c r="V336" s="326"/>
      <c r="W336" s="326"/>
      <c r="X336" s="326"/>
      <c r="Y336" s="326"/>
    </row>
    <row r="337" spans="1:25">
      <c r="A337" s="326"/>
      <c r="B337" s="572"/>
      <c r="C337" s="326"/>
      <c r="D337" s="326"/>
      <c r="E337" s="326"/>
      <c r="F337" s="326"/>
      <c r="G337" s="326"/>
      <c r="H337" s="326"/>
      <c r="I337" s="326"/>
      <c r="J337" s="326"/>
      <c r="K337" s="326"/>
      <c r="L337" s="326"/>
      <c r="M337" s="326"/>
      <c r="N337" s="326"/>
      <c r="O337" s="326"/>
      <c r="P337" s="326"/>
      <c r="Q337" s="326"/>
      <c r="R337" s="326"/>
      <c r="S337" s="326"/>
      <c r="T337" s="326"/>
      <c r="U337" s="326"/>
      <c r="V337" s="326"/>
      <c r="W337" s="326"/>
      <c r="X337" s="326"/>
      <c r="Y337" s="326"/>
    </row>
    <row r="338" spans="1:25">
      <c r="A338" s="326"/>
      <c r="B338" s="572"/>
      <c r="C338" s="326"/>
      <c r="D338" s="326"/>
      <c r="E338" s="326"/>
      <c r="F338" s="326"/>
      <c r="G338" s="326"/>
      <c r="H338" s="326"/>
      <c r="I338" s="326"/>
      <c r="J338" s="326"/>
      <c r="K338" s="326"/>
      <c r="L338" s="326"/>
      <c r="M338" s="326"/>
      <c r="N338" s="326"/>
      <c r="O338" s="326"/>
      <c r="P338" s="326"/>
      <c r="Q338" s="326"/>
      <c r="R338" s="326"/>
      <c r="S338" s="326"/>
      <c r="T338" s="326"/>
      <c r="U338" s="326"/>
      <c r="V338" s="326"/>
      <c r="W338" s="326"/>
      <c r="X338" s="326"/>
      <c r="Y338" s="326"/>
    </row>
    <row r="339" spans="1:25">
      <c r="A339" s="326"/>
      <c r="B339" s="572"/>
      <c r="C339" s="326"/>
      <c r="D339" s="326"/>
      <c r="E339" s="326"/>
      <c r="F339" s="326"/>
      <c r="G339" s="326"/>
      <c r="H339" s="326"/>
      <c r="I339" s="326"/>
      <c r="J339" s="326"/>
      <c r="K339" s="326"/>
      <c r="L339" s="326"/>
      <c r="M339" s="326"/>
      <c r="N339" s="326"/>
      <c r="O339" s="326"/>
      <c r="P339" s="326"/>
      <c r="Q339" s="326"/>
      <c r="R339" s="326"/>
      <c r="S339" s="326"/>
      <c r="T339" s="326"/>
      <c r="U339" s="326"/>
      <c r="V339" s="326"/>
      <c r="W339" s="326"/>
      <c r="X339" s="326"/>
      <c r="Y339" s="326"/>
    </row>
    <row r="340" spans="1:25">
      <c r="A340" s="326"/>
      <c r="B340" s="572"/>
      <c r="C340" s="326"/>
      <c r="D340" s="326"/>
      <c r="E340" s="326"/>
      <c r="F340" s="326"/>
      <c r="G340" s="326"/>
      <c r="H340" s="326"/>
      <c r="I340" s="326"/>
      <c r="J340" s="326"/>
      <c r="K340" s="326"/>
      <c r="L340" s="326"/>
      <c r="M340" s="326"/>
      <c r="N340" s="326"/>
      <c r="O340" s="326"/>
      <c r="P340" s="326"/>
      <c r="Q340" s="326"/>
      <c r="R340" s="326"/>
      <c r="S340" s="326"/>
      <c r="T340" s="326"/>
      <c r="U340" s="326"/>
      <c r="V340" s="326"/>
      <c r="W340" s="326"/>
      <c r="X340" s="326"/>
      <c r="Y340" s="326"/>
    </row>
    <row r="341" spans="1:25">
      <c r="A341" s="326"/>
      <c r="B341" s="572"/>
      <c r="C341" s="326"/>
      <c r="D341" s="326"/>
      <c r="E341" s="326"/>
      <c r="F341" s="326"/>
      <c r="G341" s="326"/>
      <c r="H341" s="326"/>
      <c r="I341" s="326"/>
      <c r="J341" s="326"/>
      <c r="K341" s="326"/>
      <c r="L341" s="326"/>
      <c r="M341" s="326"/>
      <c r="N341" s="326"/>
      <c r="O341" s="326"/>
      <c r="P341" s="326"/>
      <c r="Q341" s="326"/>
      <c r="R341" s="326"/>
      <c r="S341" s="326"/>
      <c r="T341" s="326"/>
      <c r="U341" s="326"/>
      <c r="V341" s="326"/>
      <c r="W341" s="326"/>
      <c r="X341" s="326"/>
      <c r="Y341" s="326"/>
    </row>
    <row r="342" spans="1:25">
      <c r="A342" s="326"/>
      <c r="B342" s="572"/>
      <c r="C342" s="326"/>
      <c r="D342" s="326"/>
      <c r="E342" s="326"/>
      <c r="F342" s="326"/>
      <c r="G342" s="326"/>
      <c r="H342" s="326"/>
      <c r="I342" s="326"/>
      <c r="J342" s="326"/>
      <c r="K342" s="326"/>
      <c r="L342" s="326"/>
      <c r="M342" s="326"/>
      <c r="N342" s="326"/>
      <c r="O342" s="326"/>
      <c r="P342" s="326"/>
      <c r="Q342" s="326"/>
      <c r="R342" s="326"/>
      <c r="S342" s="326"/>
      <c r="T342" s="326"/>
      <c r="U342" s="326"/>
      <c r="V342" s="326"/>
      <c r="W342" s="326"/>
      <c r="X342" s="326"/>
      <c r="Y342" s="326"/>
    </row>
    <row r="343" spans="1:25">
      <c r="A343" s="326"/>
      <c r="B343" s="572"/>
      <c r="C343" s="326"/>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row>
    <row r="344" spans="1:25">
      <c r="A344" s="326"/>
      <c r="B344" s="572"/>
      <c r="C344" s="326"/>
      <c r="D344" s="326"/>
      <c r="E344" s="326"/>
      <c r="F344" s="326"/>
      <c r="G344" s="326"/>
      <c r="H344" s="326"/>
      <c r="I344" s="326"/>
      <c r="J344" s="326"/>
      <c r="K344" s="326"/>
      <c r="L344" s="326"/>
      <c r="M344" s="326"/>
      <c r="N344" s="326"/>
      <c r="O344" s="326"/>
      <c r="P344" s="326"/>
      <c r="Q344" s="326"/>
      <c r="R344" s="326"/>
      <c r="S344" s="326"/>
      <c r="T344" s="326"/>
      <c r="U344" s="326"/>
      <c r="V344" s="326"/>
      <c r="W344" s="326"/>
      <c r="X344" s="326"/>
      <c r="Y344" s="326"/>
    </row>
    <row r="345" spans="1:25">
      <c r="A345" s="326"/>
      <c r="B345" s="572"/>
      <c r="C345" s="326"/>
      <c r="D345" s="326"/>
      <c r="E345" s="326"/>
      <c r="F345" s="326"/>
      <c r="G345" s="326"/>
      <c r="H345" s="326"/>
      <c r="I345" s="326"/>
      <c r="J345" s="326"/>
      <c r="K345" s="326"/>
      <c r="L345" s="326"/>
      <c r="M345" s="326"/>
      <c r="N345" s="326"/>
      <c r="O345" s="326"/>
      <c r="P345" s="326"/>
      <c r="Q345" s="326"/>
      <c r="R345" s="326"/>
      <c r="S345" s="326"/>
      <c r="T345" s="326"/>
      <c r="U345" s="326"/>
      <c r="V345" s="326"/>
      <c r="W345" s="326"/>
      <c r="X345" s="326"/>
      <c r="Y345" s="326"/>
    </row>
    <row r="346" spans="1:25">
      <c r="A346" s="326"/>
      <c r="B346" s="572"/>
      <c r="C346" s="326"/>
      <c r="D346" s="326"/>
      <c r="E346" s="326"/>
      <c r="F346" s="326"/>
      <c r="G346" s="326"/>
      <c r="H346" s="326"/>
      <c r="I346" s="326"/>
      <c r="J346" s="326"/>
      <c r="K346" s="326"/>
      <c r="L346" s="326"/>
      <c r="M346" s="326"/>
      <c r="N346" s="326"/>
      <c r="O346" s="326"/>
      <c r="P346" s="326"/>
      <c r="Q346" s="326"/>
      <c r="R346" s="326"/>
      <c r="S346" s="326"/>
      <c r="T346" s="326"/>
      <c r="U346" s="326"/>
      <c r="V346" s="326"/>
      <c r="W346" s="326"/>
      <c r="X346" s="326"/>
      <c r="Y346" s="326"/>
    </row>
    <row r="347" spans="1:25">
      <c r="A347" s="326"/>
      <c r="B347" s="572"/>
      <c r="C347" s="326"/>
      <c r="D347" s="326"/>
      <c r="E347" s="326"/>
      <c r="F347" s="326"/>
      <c r="G347" s="326"/>
      <c r="H347" s="326"/>
      <c r="I347" s="326"/>
      <c r="J347" s="326"/>
      <c r="K347" s="326"/>
      <c r="L347" s="326"/>
      <c r="M347" s="326"/>
      <c r="N347" s="326"/>
      <c r="O347" s="326"/>
      <c r="P347" s="326"/>
      <c r="Q347" s="326"/>
      <c r="R347" s="326"/>
      <c r="S347" s="326"/>
      <c r="T347" s="326"/>
      <c r="U347" s="326"/>
      <c r="V347" s="326"/>
      <c r="W347" s="326"/>
      <c r="X347" s="326"/>
      <c r="Y347" s="326"/>
    </row>
    <row r="348" spans="1:25">
      <c r="A348" s="326"/>
      <c r="B348" s="572"/>
      <c r="C348" s="326"/>
      <c r="D348" s="326"/>
      <c r="E348" s="326"/>
      <c r="F348" s="326"/>
      <c r="G348" s="326"/>
      <c r="H348" s="326"/>
      <c r="I348" s="326"/>
      <c r="J348" s="326"/>
      <c r="K348" s="326"/>
      <c r="L348" s="326"/>
      <c r="M348" s="326"/>
      <c r="N348" s="326"/>
      <c r="O348" s="326"/>
      <c r="P348" s="326"/>
      <c r="Q348" s="326"/>
      <c r="R348" s="326"/>
      <c r="S348" s="326"/>
      <c r="T348" s="326"/>
      <c r="U348" s="326"/>
      <c r="V348" s="326"/>
      <c r="W348" s="326"/>
      <c r="X348" s="326"/>
      <c r="Y348" s="326"/>
    </row>
    <row r="349" spans="1:25">
      <c r="A349" s="326"/>
      <c r="B349" s="572"/>
      <c r="C349" s="326"/>
      <c r="D349" s="326"/>
      <c r="E349" s="326"/>
      <c r="F349" s="326"/>
      <c r="G349" s="326"/>
      <c r="H349" s="326"/>
      <c r="I349" s="326"/>
      <c r="J349" s="326"/>
      <c r="K349" s="326"/>
      <c r="L349" s="326"/>
      <c r="M349" s="326"/>
      <c r="N349" s="326"/>
      <c r="O349" s="326"/>
      <c r="P349" s="326"/>
      <c r="Q349" s="326"/>
      <c r="R349" s="326"/>
      <c r="S349" s="326"/>
      <c r="T349" s="326"/>
      <c r="U349" s="326"/>
      <c r="V349" s="326"/>
      <c r="W349" s="326"/>
      <c r="X349" s="326"/>
      <c r="Y349" s="326"/>
    </row>
    <row r="350" spans="1:25">
      <c r="A350" s="326"/>
      <c r="B350" s="572"/>
      <c r="C350" s="326"/>
      <c r="D350" s="326"/>
      <c r="E350" s="326"/>
      <c r="F350" s="326"/>
      <c r="G350" s="326"/>
      <c r="H350" s="326"/>
      <c r="I350" s="326"/>
      <c r="J350" s="326"/>
      <c r="K350" s="326"/>
      <c r="L350" s="326"/>
      <c r="M350" s="326"/>
      <c r="N350" s="326"/>
      <c r="O350" s="326"/>
      <c r="P350" s="326"/>
      <c r="Q350" s="326"/>
      <c r="R350" s="326"/>
      <c r="S350" s="326"/>
      <c r="T350" s="326"/>
      <c r="U350" s="326"/>
      <c r="V350" s="326"/>
      <c r="W350" s="326"/>
      <c r="X350" s="326"/>
      <c r="Y350" s="326"/>
    </row>
    <row r="351" spans="1:25">
      <c r="A351" s="326"/>
      <c r="B351" s="572"/>
      <c r="C351" s="326"/>
      <c r="D351" s="326"/>
      <c r="E351" s="326"/>
      <c r="F351" s="326"/>
      <c r="G351" s="326"/>
      <c r="H351" s="326"/>
      <c r="I351" s="326"/>
      <c r="J351" s="326"/>
      <c r="K351" s="326"/>
      <c r="L351" s="326"/>
      <c r="M351" s="326"/>
      <c r="N351" s="326"/>
      <c r="O351" s="326"/>
      <c r="P351" s="326"/>
      <c r="Q351" s="326"/>
      <c r="R351" s="326"/>
      <c r="S351" s="326"/>
      <c r="T351" s="326"/>
      <c r="U351" s="326"/>
      <c r="V351" s="326"/>
      <c r="W351" s="326"/>
      <c r="X351" s="326"/>
      <c r="Y351" s="326"/>
    </row>
    <row r="352" spans="1:25">
      <c r="A352" s="326"/>
      <c r="B352" s="572"/>
      <c r="C352" s="326"/>
      <c r="D352" s="326"/>
      <c r="E352" s="326"/>
      <c r="F352" s="326"/>
      <c r="G352" s="326"/>
      <c r="H352" s="326"/>
      <c r="I352" s="326"/>
      <c r="J352" s="326"/>
      <c r="K352" s="326"/>
      <c r="L352" s="326"/>
      <c r="M352" s="326"/>
      <c r="N352" s="326"/>
      <c r="O352" s="326"/>
      <c r="P352" s="326"/>
      <c r="Q352" s="326"/>
      <c r="R352" s="326"/>
      <c r="S352" s="326"/>
      <c r="T352" s="326"/>
      <c r="U352" s="326"/>
      <c r="V352" s="326"/>
      <c r="W352" s="326"/>
      <c r="X352" s="326"/>
      <c r="Y352" s="326"/>
    </row>
    <row r="353" spans="1:25">
      <c r="A353" s="326"/>
      <c r="B353" s="572"/>
      <c r="C353" s="326"/>
      <c r="D353" s="326"/>
      <c r="E353" s="326"/>
      <c r="F353" s="326"/>
      <c r="G353" s="326"/>
      <c r="H353" s="326"/>
      <c r="I353" s="326"/>
      <c r="J353" s="326"/>
      <c r="K353" s="326"/>
      <c r="L353" s="326"/>
      <c r="M353" s="326"/>
      <c r="N353" s="326"/>
      <c r="O353" s="326"/>
      <c r="P353" s="326"/>
      <c r="Q353" s="326"/>
      <c r="R353" s="326"/>
      <c r="S353" s="326"/>
      <c r="T353" s="326"/>
      <c r="U353" s="326"/>
      <c r="V353" s="326"/>
      <c r="W353" s="326"/>
      <c r="X353" s="326"/>
      <c r="Y353" s="326"/>
    </row>
    <row r="354" spans="1:25">
      <c r="A354" s="326"/>
      <c r="B354" s="572"/>
      <c r="C354" s="326"/>
      <c r="D354" s="326"/>
      <c r="E354" s="326"/>
      <c r="F354" s="326"/>
      <c r="G354" s="326"/>
      <c r="H354" s="326"/>
      <c r="I354" s="326"/>
      <c r="J354" s="326"/>
      <c r="K354" s="326"/>
      <c r="L354" s="326"/>
      <c r="M354" s="326"/>
      <c r="N354" s="326"/>
      <c r="O354" s="326"/>
      <c r="P354" s="326"/>
      <c r="Q354" s="326"/>
      <c r="R354" s="326"/>
      <c r="S354" s="326"/>
      <c r="T354" s="326"/>
      <c r="U354" s="326"/>
      <c r="V354" s="326"/>
      <c r="W354" s="326"/>
      <c r="X354" s="326"/>
      <c r="Y354" s="326"/>
    </row>
    <row r="355" spans="1:25">
      <c r="A355" s="326"/>
      <c r="B355" s="572"/>
      <c r="C355" s="326"/>
      <c r="D355" s="326"/>
      <c r="E355" s="326"/>
      <c r="F355" s="326"/>
      <c r="G355" s="326"/>
      <c r="H355" s="326"/>
      <c r="I355" s="326"/>
      <c r="J355" s="326"/>
      <c r="K355" s="326"/>
      <c r="L355" s="326"/>
      <c r="M355" s="326"/>
      <c r="N355" s="326"/>
      <c r="O355" s="326"/>
      <c r="P355" s="326"/>
      <c r="Q355" s="326"/>
      <c r="R355" s="326"/>
      <c r="S355" s="326"/>
      <c r="T355" s="326"/>
      <c r="U355" s="326"/>
      <c r="V355" s="326"/>
      <c r="W355" s="326"/>
      <c r="X355" s="326"/>
      <c r="Y355" s="326"/>
    </row>
    <row r="356" spans="1:25">
      <c r="A356" s="326"/>
      <c r="B356" s="572"/>
      <c r="C356" s="326"/>
      <c r="D356" s="326"/>
      <c r="E356" s="326"/>
      <c r="F356" s="326"/>
      <c r="G356" s="326"/>
      <c r="H356" s="326"/>
      <c r="I356" s="326"/>
      <c r="J356" s="326"/>
      <c r="K356" s="326"/>
      <c r="L356" s="326"/>
      <c r="M356" s="326"/>
      <c r="N356" s="326"/>
      <c r="O356" s="326"/>
      <c r="P356" s="326"/>
      <c r="Q356" s="326"/>
      <c r="R356" s="326"/>
      <c r="S356" s="326"/>
      <c r="T356" s="326"/>
      <c r="U356" s="326"/>
      <c r="V356" s="326"/>
      <c r="W356" s="326"/>
      <c r="X356" s="326"/>
      <c r="Y356" s="326"/>
    </row>
    <row r="357" spans="1:25">
      <c r="A357" s="326"/>
      <c r="B357" s="572"/>
      <c r="C357" s="326"/>
      <c r="D357" s="326"/>
      <c r="E357" s="326"/>
      <c r="F357" s="326"/>
      <c r="G357" s="326"/>
      <c r="H357" s="326"/>
      <c r="I357" s="326"/>
      <c r="J357" s="326"/>
      <c r="K357" s="326"/>
      <c r="L357" s="326"/>
      <c r="M357" s="326"/>
      <c r="N357" s="326"/>
      <c r="O357" s="326"/>
      <c r="P357" s="326"/>
      <c r="Q357" s="326"/>
      <c r="R357" s="326"/>
      <c r="S357" s="326"/>
      <c r="T357" s="326"/>
      <c r="U357" s="326"/>
      <c r="V357" s="326"/>
      <c r="W357" s="326"/>
      <c r="X357" s="326"/>
      <c r="Y357" s="326"/>
    </row>
    <row r="358" spans="1:25">
      <c r="A358" s="326"/>
      <c r="B358" s="572"/>
      <c r="C358" s="326"/>
      <c r="D358" s="326"/>
      <c r="E358" s="326"/>
      <c r="F358" s="326"/>
      <c r="G358" s="326"/>
      <c r="H358" s="326"/>
      <c r="I358" s="326"/>
      <c r="J358" s="326"/>
      <c r="K358" s="326"/>
      <c r="L358" s="326"/>
      <c r="M358" s="326"/>
      <c r="N358" s="326"/>
      <c r="O358" s="326"/>
      <c r="P358" s="326"/>
      <c r="Q358" s="326"/>
      <c r="R358" s="326"/>
      <c r="S358" s="326"/>
      <c r="T358" s="326"/>
      <c r="U358" s="326"/>
      <c r="V358" s="326"/>
      <c r="W358" s="326"/>
      <c r="X358" s="326"/>
      <c r="Y358" s="326"/>
    </row>
    <row r="359" spans="1:25">
      <c r="A359" s="326"/>
      <c r="B359" s="572"/>
      <c r="C359" s="326"/>
      <c r="D359" s="326"/>
      <c r="E359" s="326"/>
      <c r="F359" s="326"/>
      <c r="G359" s="326"/>
      <c r="H359" s="326"/>
      <c r="I359" s="326"/>
      <c r="J359" s="326"/>
      <c r="K359" s="326"/>
      <c r="L359" s="326"/>
      <c r="M359" s="326"/>
      <c r="N359" s="326"/>
      <c r="O359" s="326"/>
      <c r="P359" s="326"/>
      <c r="Q359" s="326"/>
      <c r="R359" s="326"/>
      <c r="S359" s="326"/>
      <c r="T359" s="326"/>
      <c r="U359" s="326"/>
      <c r="V359" s="326"/>
      <c r="W359" s="326"/>
      <c r="X359" s="326"/>
      <c r="Y359" s="326"/>
    </row>
    <row r="360" spans="1:25">
      <c r="A360" s="326"/>
      <c r="B360" s="572"/>
      <c r="C360" s="326"/>
      <c r="D360" s="326"/>
      <c r="E360" s="326"/>
      <c r="F360" s="326"/>
      <c r="G360" s="326"/>
      <c r="H360" s="326"/>
      <c r="I360" s="326"/>
      <c r="J360" s="326"/>
      <c r="K360" s="326"/>
      <c r="L360" s="326"/>
      <c r="M360" s="326"/>
      <c r="N360" s="326"/>
      <c r="O360" s="326"/>
      <c r="P360" s="326"/>
      <c r="Q360" s="326"/>
      <c r="R360" s="326"/>
      <c r="S360" s="326"/>
      <c r="T360" s="326"/>
      <c r="U360" s="326"/>
      <c r="V360" s="326"/>
      <c r="W360" s="326"/>
      <c r="X360" s="326"/>
      <c r="Y360" s="326"/>
    </row>
    <row r="361" spans="1:25">
      <c r="A361" s="326"/>
      <c r="B361" s="572"/>
      <c r="C361" s="326"/>
      <c r="D361" s="326"/>
      <c r="E361" s="326"/>
      <c r="F361" s="326"/>
      <c r="G361" s="326"/>
      <c r="H361" s="326"/>
      <c r="I361" s="326"/>
      <c r="J361" s="326"/>
      <c r="K361" s="326"/>
      <c r="L361" s="326"/>
      <c r="M361" s="326"/>
      <c r="N361" s="326"/>
      <c r="O361" s="326"/>
      <c r="P361" s="326"/>
      <c r="Q361" s="326"/>
      <c r="R361" s="326"/>
      <c r="S361" s="326"/>
      <c r="T361" s="326"/>
      <c r="U361" s="326"/>
      <c r="V361" s="326"/>
      <c r="W361" s="326"/>
      <c r="X361" s="326"/>
      <c r="Y361" s="326"/>
    </row>
    <row r="362" spans="1:25">
      <c r="A362" s="326"/>
      <c r="B362" s="572"/>
      <c r="C362" s="326"/>
      <c r="D362" s="326"/>
      <c r="E362" s="326"/>
      <c r="F362" s="326"/>
      <c r="G362" s="326"/>
      <c r="H362" s="326"/>
      <c r="I362" s="326"/>
      <c r="J362" s="326"/>
      <c r="K362" s="326"/>
      <c r="L362" s="326"/>
      <c r="M362" s="326"/>
      <c r="N362" s="326"/>
      <c r="O362" s="326"/>
      <c r="P362" s="326"/>
      <c r="Q362" s="326"/>
      <c r="R362" s="326"/>
      <c r="S362" s="326"/>
      <c r="T362" s="326"/>
      <c r="U362" s="326"/>
      <c r="V362" s="326"/>
      <c r="W362" s="326"/>
      <c r="X362" s="326"/>
      <c r="Y362" s="326"/>
    </row>
    <row r="363" spans="1:25">
      <c r="A363" s="326"/>
      <c r="B363" s="572"/>
      <c r="C363" s="326"/>
      <c r="D363" s="326"/>
      <c r="E363" s="326"/>
      <c r="F363" s="326"/>
      <c r="G363" s="326"/>
      <c r="H363" s="326"/>
      <c r="I363" s="326"/>
      <c r="J363" s="326"/>
      <c r="K363" s="326"/>
      <c r="L363" s="326"/>
      <c r="M363" s="326"/>
      <c r="N363" s="326"/>
      <c r="O363" s="326"/>
      <c r="P363" s="326"/>
      <c r="Q363" s="326"/>
      <c r="R363" s="326"/>
      <c r="S363" s="326"/>
      <c r="T363" s="326"/>
      <c r="U363" s="326"/>
      <c r="V363" s="326"/>
      <c r="W363" s="326"/>
      <c r="X363" s="326"/>
      <c r="Y363" s="326"/>
    </row>
    <row r="364" spans="1:25">
      <c r="A364" s="326"/>
      <c r="B364" s="572"/>
      <c r="C364" s="326"/>
      <c r="D364" s="326"/>
      <c r="E364" s="326"/>
      <c r="F364" s="326"/>
      <c r="G364" s="326"/>
      <c r="H364" s="326"/>
      <c r="I364" s="326"/>
      <c r="J364" s="326"/>
      <c r="K364" s="326"/>
      <c r="L364" s="326"/>
      <c r="M364" s="326"/>
      <c r="N364" s="326"/>
      <c r="O364" s="326"/>
      <c r="P364" s="326"/>
      <c r="Q364" s="326"/>
      <c r="R364" s="326"/>
      <c r="S364" s="326"/>
      <c r="T364" s="326"/>
      <c r="U364" s="326"/>
      <c r="V364" s="326"/>
      <c r="W364" s="326"/>
      <c r="X364" s="326"/>
      <c r="Y364" s="326"/>
    </row>
    <row r="365" spans="1:25">
      <c r="A365" s="326"/>
      <c r="B365" s="572"/>
      <c r="C365" s="326"/>
      <c r="D365" s="326"/>
      <c r="E365" s="326"/>
      <c r="F365" s="326"/>
      <c r="G365" s="326"/>
      <c r="H365" s="326"/>
      <c r="I365" s="326"/>
      <c r="J365" s="326"/>
      <c r="K365" s="326"/>
      <c r="L365" s="326"/>
      <c r="M365" s="326"/>
      <c r="N365" s="326"/>
      <c r="O365" s="326"/>
      <c r="P365" s="326"/>
      <c r="Q365" s="326"/>
      <c r="R365" s="326"/>
      <c r="S365" s="326"/>
      <c r="T365" s="326"/>
      <c r="U365" s="326"/>
      <c r="V365" s="326"/>
      <c r="W365" s="326"/>
      <c r="X365" s="326"/>
      <c r="Y365" s="326"/>
    </row>
    <row r="366" spans="1:25">
      <c r="A366" s="326"/>
      <c r="B366" s="572"/>
      <c r="C366" s="326"/>
      <c r="D366" s="326"/>
      <c r="E366" s="326"/>
      <c r="F366" s="326"/>
      <c r="G366" s="326"/>
      <c r="H366" s="326"/>
      <c r="I366" s="326"/>
      <c r="J366" s="326"/>
      <c r="K366" s="326"/>
      <c r="L366" s="326"/>
      <c r="M366" s="326"/>
      <c r="N366" s="326"/>
      <c r="O366" s="326"/>
      <c r="P366" s="326"/>
      <c r="Q366" s="326"/>
      <c r="R366" s="326"/>
      <c r="S366" s="326"/>
      <c r="T366" s="326"/>
      <c r="U366" s="326"/>
      <c r="V366" s="326"/>
      <c r="W366" s="326"/>
      <c r="X366" s="326"/>
      <c r="Y366" s="326"/>
    </row>
    <row r="367" spans="1:25">
      <c r="A367" s="326"/>
      <c r="B367" s="572"/>
      <c r="C367" s="326"/>
      <c r="D367" s="326"/>
      <c r="E367" s="326"/>
      <c r="F367" s="326"/>
      <c r="G367" s="326"/>
      <c r="H367" s="326"/>
      <c r="I367" s="326"/>
      <c r="J367" s="326"/>
      <c r="K367" s="326"/>
      <c r="L367" s="326"/>
      <c r="M367" s="326"/>
      <c r="N367" s="326"/>
      <c r="O367" s="326"/>
      <c r="P367" s="326"/>
      <c r="Q367" s="326"/>
      <c r="R367" s="326"/>
      <c r="S367" s="326"/>
      <c r="T367" s="326"/>
      <c r="U367" s="326"/>
      <c r="V367" s="326"/>
      <c r="W367" s="326"/>
      <c r="X367" s="326"/>
      <c r="Y367" s="326"/>
    </row>
    <row r="368" spans="1:25">
      <c r="A368" s="326"/>
      <c r="B368" s="572"/>
      <c r="C368" s="326"/>
      <c r="D368" s="326"/>
      <c r="E368" s="326"/>
      <c r="F368" s="326"/>
      <c r="G368" s="326"/>
      <c r="H368" s="326"/>
      <c r="I368" s="326"/>
      <c r="J368" s="326"/>
      <c r="K368" s="326"/>
      <c r="L368" s="326"/>
      <c r="M368" s="326"/>
      <c r="N368" s="326"/>
      <c r="O368" s="326"/>
      <c r="P368" s="326"/>
      <c r="Q368" s="326"/>
      <c r="R368" s="326"/>
      <c r="S368" s="326"/>
      <c r="T368" s="326"/>
      <c r="U368" s="326"/>
      <c r="V368" s="326"/>
      <c r="W368" s="326"/>
      <c r="X368" s="326"/>
      <c r="Y368" s="326"/>
    </row>
    <row r="369" spans="1:25">
      <c r="A369" s="326"/>
      <c r="B369" s="572"/>
      <c r="C369" s="326"/>
      <c r="D369" s="326"/>
      <c r="E369" s="326"/>
      <c r="F369" s="326"/>
      <c r="G369" s="326"/>
      <c r="H369" s="326"/>
      <c r="I369" s="326"/>
      <c r="J369" s="326"/>
      <c r="K369" s="326"/>
      <c r="L369" s="326"/>
      <c r="M369" s="326"/>
      <c r="N369" s="326"/>
      <c r="O369" s="326"/>
      <c r="P369" s="326"/>
      <c r="Q369" s="326"/>
      <c r="R369" s="326"/>
      <c r="S369" s="326"/>
      <c r="T369" s="326"/>
      <c r="U369" s="326"/>
      <c r="V369" s="326"/>
      <c r="W369" s="326"/>
      <c r="X369" s="326"/>
      <c r="Y369" s="326"/>
    </row>
    <row r="370" spans="1:25">
      <c r="A370" s="326"/>
      <c r="B370" s="572"/>
      <c r="C370" s="326"/>
      <c r="D370" s="326"/>
      <c r="E370" s="326"/>
      <c r="F370" s="326"/>
      <c r="G370" s="326"/>
      <c r="H370" s="326"/>
      <c r="I370" s="326"/>
      <c r="J370" s="326"/>
      <c r="K370" s="326"/>
      <c r="L370" s="326"/>
      <c r="M370" s="326"/>
      <c r="N370" s="326"/>
      <c r="O370" s="326"/>
      <c r="P370" s="326"/>
      <c r="Q370" s="326"/>
      <c r="R370" s="326"/>
      <c r="S370" s="326"/>
      <c r="T370" s="326"/>
      <c r="U370" s="326"/>
      <c r="V370" s="326"/>
      <c r="W370" s="326"/>
      <c r="X370" s="326"/>
      <c r="Y370" s="326"/>
    </row>
    <row r="371" spans="1:25">
      <c r="A371" s="326"/>
      <c r="B371" s="572"/>
      <c r="C371" s="326"/>
      <c r="D371" s="326"/>
      <c r="E371" s="326"/>
      <c r="F371" s="326"/>
      <c r="G371" s="326"/>
      <c r="H371" s="326"/>
      <c r="I371" s="326"/>
      <c r="J371" s="326"/>
      <c r="K371" s="326"/>
      <c r="L371" s="326"/>
      <c r="M371" s="326"/>
      <c r="N371" s="326"/>
      <c r="O371" s="326"/>
      <c r="P371" s="326"/>
      <c r="Q371" s="326"/>
      <c r="R371" s="326"/>
      <c r="S371" s="326"/>
      <c r="T371" s="326"/>
      <c r="U371" s="326"/>
      <c r="V371" s="326"/>
      <c r="W371" s="326"/>
      <c r="X371" s="326"/>
      <c r="Y371" s="326"/>
    </row>
    <row r="372" spans="1:25">
      <c r="A372" s="326"/>
      <c r="B372" s="572"/>
      <c r="C372" s="326"/>
      <c r="D372" s="326"/>
      <c r="E372" s="326"/>
      <c r="F372" s="326"/>
      <c r="G372" s="326"/>
      <c r="H372" s="326"/>
      <c r="I372" s="326"/>
      <c r="J372" s="326"/>
      <c r="K372" s="326"/>
      <c r="L372" s="326"/>
      <c r="M372" s="326"/>
      <c r="N372" s="326"/>
      <c r="O372" s="326"/>
      <c r="P372" s="326"/>
      <c r="Q372" s="326"/>
      <c r="R372" s="326"/>
      <c r="S372" s="326"/>
      <c r="T372" s="326"/>
      <c r="U372" s="326"/>
      <c r="V372" s="326"/>
      <c r="W372" s="326"/>
      <c r="X372" s="326"/>
      <c r="Y372" s="326"/>
    </row>
    <row r="373" spans="1:25">
      <c r="A373" s="326"/>
      <c r="B373" s="572"/>
      <c r="C373" s="326"/>
      <c r="D373" s="326"/>
      <c r="E373" s="326"/>
      <c r="F373" s="326"/>
      <c r="G373" s="326"/>
      <c r="H373" s="326"/>
      <c r="I373" s="326"/>
      <c r="J373" s="326"/>
      <c r="K373" s="326"/>
      <c r="L373" s="326"/>
      <c r="M373" s="326"/>
      <c r="N373" s="326"/>
      <c r="O373" s="326"/>
      <c r="P373" s="326"/>
      <c r="Q373" s="326"/>
      <c r="R373" s="326"/>
      <c r="S373" s="326"/>
      <c r="T373" s="326"/>
      <c r="U373" s="326"/>
      <c r="V373" s="326"/>
      <c r="W373" s="326"/>
      <c r="X373" s="326"/>
      <c r="Y373" s="326"/>
    </row>
    <row r="374" spans="1:25">
      <c r="A374" s="326"/>
      <c r="B374" s="572"/>
      <c r="C374" s="326"/>
      <c r="D374" s="326"/>
      <c r="E374" s="326"/>
      <c r="F374" s="326"/>
      <c r="G374" s="326"/>
      <c r="H374" s="326"/>
      <c r="I374" s="326"/>
      <c r="J374" s="326"/>
      <c r="K374" s="326"/>
      <c r="L374" s="326"/>
      <c r="M374" s="326"/>
      <c r="N374" s="326"/>
      <c r="O374" s="326"/>
      <c r="P374" s="326"/>
      <c r="Q374" s="326"/>
      <c r="R374" s="326"/>
      <c r="S374" s="326"/>
      <c r="T374" s="326"/>
      <c r="U374" s="326"/>
      <c r="V374" s="326"/>
      <c r="W374" s="326"/>
      <c r="X374" s="326"/>
      <c r="Y374" s="326"/>
    </row>
    <row r="375" spans="1:25">
      <c r="A375" s="326"/>
      <c r="B375" s="572"/>
      <c r="C375" s="326"/>
      <c r="D375" s="326"/>
      <c r="E375" s="326"/>
      <c r="F375" s="326"/>
      <c r="G375" s="326"/>
      <c r="H375" s="326"/>
      <c r="I375" s="326"/>
      <c r="J375" s="326"/>
      <c r="K375" s="326"/>
      <c r="L375" s="326"/>
      <c r="M375" s="326"/>
      <c r="N375" s="326"/>
      <c r="O375" s="326"/>
      <c r="P375" s="326"/>
      <c r="Q375" s="326"/>
      <c r="R375" s="326"/>
      <c r="S375" s="326"/>
      <c r="T375" s="326"/>
      <c r="U375" s="326"/>
      <c r="V375" s="326"/>
      <c r="W375" s="326"/>
      <c r="X375" s="326"/>
      <c r="Y375" s="326"/>
    </row>
    <row r="376" spans="1:25">
      <c r="A376" s="326"/>
      <c r="B376" s="572"/>
      <c r="C376" s="326"/>
      <c r="D376" s="326"/>
      <c r="E376" s="326"/>
      <c r="F376" s="326"/>
      <c r="G376" s="326"/>
      <c r="H376" s="326"/>
      <c r="I376" s="326"/>
      <c r="J376" s="326"/>
      <c r="K376" s="326"/>
      <c r="L376" s="326"/>
      <c r="M376" s="326"/>
      <c r="N376" s="326"/>
      <c r="O376" s="326"/>
      <c r="P376" s="326"/>
      <c r="Q376" s="326"/>
      <c r="R376" s="326"/>
      <c r="S376" s="326"/>
      <c r="T376" s="326"/>
      <c r="U376" s="326"/>
      <c r="V376" s="326"/>
      <c r="W376" s="326"/>
      <c r="X376" s="326"/>
      <c r="Y376" s="326"/>
    </row>
    <row r="377" spans="1:25">
      <c r="A377" s="326"/>
      <c r="B377" s="572"/>
      <c r="C377" s="326"/>
      <c r="D377" s="326"/>
      <c r="E377" s="326"/>
      <c r="F377" s="326"/>
      <c r="G377" s="326"/>
      <c r="H377" s="326"/>
      <c r="I377" s="326"/>
      <c r="J377" s="326"/>
      <c r="K377" s="326"/>
      <c r="L377" s="326"/>
      <c r="M377" s="326"/>
      <c r="N377" s="326"/>
      <c r="O377" s="326"/>
      <c r="P377" s="326"/>
      <c r="Q377" s="326"/>
      <c r="R377" s="326"/>
      <c r="S377" s="326"/>
      <c r="T377" s="326"/>
      <c r="U377" s="326"/>
      <c r="V377" s="326"/>
      <c r="W377" s="326"/>
      <c r="X377" s="326"/>
      <c r="Y377" s="326"/>
    </row>
    <row r="378" spans="1:25">
      <c r="A378" s="326"/>
      <c r="B378" s="572"/>
      <c r="C378" s="326"/>
      <c r="D378" s="326"/>
      <c r="E378" s="326"/>
      <c r="F378" s="326"/>
      <c r="G378" s="326"/>
      <c r="H378" s="326"/>
      <c r="I378" s="326"/>
      <c r="J378" s="326"/>
      <c r="K378" s="326"/>
      <c r="L378" s="326"/>
      <c r="M378" s="326"/>
      <c r="N378" s="326"/>
      <c r="O378" s="326"/>
      <c r="P378" s="326"/>
      <c r="Q378" s="326"/>
      <c r="R378" s="326"/>
      <c r="S378" s="326"/>
      <c r="T378" s="326"/>
      <c r="U378" s="326"/>
      <c r="V378" s="326"/>
      <c r="W378" s="326"/>
      <c r="X378" s="326"/>
      <c r="Y378" s="326"/>
    </row>
    <row r="379" spans="1:25">
      <c r="A379" s="326"/>
      <c r="B379" s="572"/>
      <c r="C379" s="326"/>
      <c r="D379" s="326"/>
      <c r="E379" s="326"/>
      <c r="F379" s="326"/>
      <c r="G379" s="326"/>
      <c r="H379" s="326"/>
      <c r="I379" s="326"/>
      <c r="J379" s="326"/>
      <c r="K379" s="326"/>
      <c r="L379" s="326"/>
      <c r="M379" s="326"/>
      <c r="N379" s="326"/>
      <c r="O379" s="326"/>
      <c r="P379" s="326"/>
      <c r="Q379" s="326"/>
      <c r="R379" s="326"/>
      <c r="S379" s="326"/>
      <c r="T379" s="326"/>
      <c r="U379" s="326"/>
      <c r="V379" s="326"/>
      <c r="W379" s="326"/>
      <c r="X379" s="326"/>
      <c r="Y379" s="326"/>
    </row>
    <row r="380" spans="1:25">
      <c r="A380" s="326"/>
      <c r="B380" s="572"/>
      <c r="C380" s="326"/>
      <c r="D380" s="326"/>
      <c r="E380" s="326"/>
      <c r="F380" s="326"/>
      <c r="G380" s="326"/>
      <c r="H380" s="326"/>
      <c r="I380" s="326"/>
      <c r="J380" s="326"/>
      <c r="K380" s="326"/>
      <c r="L380" s="326"/>
      <c r="M380" s="326"/>
      <c r="N380" s="326"/>
      <c r="O380" s="326"/>
      <c r="P380" s="326"/>
      <c r="Q380" s="326"/>
      <c r="R380" s="326"/>
      <c r="S380" s="326"/>
      <c r="T380" s="326"/>
      <c r="U380" s="326"/>
      <c r="V380" s="326"/>
      <c r="W380" s="326"/>
      <c r="X380" s="326"/>
      <c r="Y380" s="326"/>
    </row>
    <row r="381" spans="1:25">
      <c r="A381" s="326"/>
      <c r="B381" s="572"/>
      <c r="C381" s="326"/>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row>
    <row r="382" spans="1:25">
      <c r="A382" s="326"/>
      <c r="B382" s="572"/>
      <c r="C382" s="326"/>
      <c r="D382" s="326"/>
      <c r="E382" s="326"/>
      <c r="F382" s="326"/>
      <c r="G382" s="326"/>
      <c r="H382" s="326"/>
      <c r="I382" s="326"/>
      <c r="J382" s="326"/>
      <c r="K382" s="326"/>
      <c r="L382" s="326"/>
      <c r="M382" s="326"/>
      <c r="N382" s="326"/>
      <c r="O382" s="326"/>
      <c r="P382" s="326"/>
      <c r="Q382" s="326"/>
      <c r="R382" s="326"/>
      <c r="S382" s="326"/>
      <c r="T382" s="326"/>
      <c r="U382" s="326"/>
      <c r="V382" s="326"/>
      <c r="W382" s="326"/>
      <c r="X382" s="326"/>
      <c r="Y382" s="326"/>
    </row>
    <row r="383" spans="1:25">
      <c r="A383" s="326"/>
      <c r="B383" s="572"/>
      <c r="C383" s="326"/>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26"/>
    </row>
    <row r="384" spans="1:25">
      <c r="A384" s="326"/>
      <c r="B384" s="572"/>
      <c r="C384" s="326"/>
      <c r="D384" s="326"/>
      <c r="E384" s="326"/>
      <c r="F384" s="326"/>
      <c r="G384" s="326"/>
      <c r="H384" s="326"/>
      <c r="I384" s="326"/>
      <c r="J384" s="326"/>
      <c r="K384" s="326"/>
      <c r="L384" s="326"/>
      <c r="M384" s="326"/>
      <c r="N384" s="326"/>
      <c r="O384" s="326"/>
      <c r="P384" s="326"/>
      <c r="Q384" s="326"/>
      <c r="R384" s="326"/>
      <c r="S384" s="326"/>
      <c r="T384" s="326"/>
      <c r="U384" s="326"/>
      <c r="V384" s="326"/>
      <c r="W384" s="326"/>
      <c r="X384" s="326"/>
      <c r="Y384" s="326"/>
    </row>
    <row r="385" spans="1:25">
      <c r="A385" s="326"/>
      <c r="B385" s="572"/>
      <c r="C385" s="326"/>
      <c r="D385" s="326"/>
      <c r="E385" s="326"/>
      <c r="F385" s="326"/>
      <c r="G385" s="326"/>
      <c r="H385" s="326"/>
      <c r="I385" s="326"/>
      <c r="J385" s="326"/>
      <c r="K385" s="326"/>
      <c r="L385" s="326"/>
      <c r="M385" s="326"/>
      <c r="N385" s="326"/>
      <c r="O385" s="326"/>
      <c r="P385" s="326"/>
      <c r="Q385" s="326"/>
      <c r="R385" s="326"/>
      <c r="S385" s="326"/>
      <c r="T385" s="326"/>
      <c r="U385" s="326"/>
      <c r="V385" s="326"/>
      <c r="W385" s="326"/>
      <c r="X385" s="326"/>
      <c r="Y385" s="326"/>
    </row>
    <row r="386" spans="1:25">
      <c r="A386" s="326"/>
      <c r="B386" s="572"/>
      <c r="C386" s="326"/>
      <c r="D386" s="326"/>
      <c r="E386" s="326"/>
      <c r="F386" s="326"/>
      <c r="G386" s="326"/>
      <c r="H386" s="326"/>
      <c r="I386" s="326"/>
      <c r="J386" s="326"/>
      <c r="K386" s="326"/>
      <c r="L386" s="326"/>
      <c r="M386" s="326"/>
      <c r="N386" s="326"/>
      <c r="O386" s="326"/>
      <c r="P386" s="326"/>
      <c r="Q386" s="326"/>
      <c r="R386" s="326"/>
      <c r="S386" s="326"/>
      <c r="T386" s="326"/>
      <c r="U386" s="326"/>
      <c r="V386" s="326"/>
      <c r="W386" s="326"/>
      <c r="X386" s="326"/>
      <c r="Y386" s="326"/>
    </row>
    <row r="387" spans="1:25">
      <c r="A387" s="326"/>
      <c r="B387" s="572"/>
      <c r="C387" s="326"/>
      <c r="D387" s="326"/>
      <c r="E387" s="326"/>
      <c r="F387" s="326"/>
      <c r="G387" s="326"/>
      <c r="H387" s="326"/>
      <c r="I387" s="326"/>
      <c r="J387" s="326"/>
      <c r="K387" s="326"/>
      <c r="L387" s="326"/>
      <c r="M387" s="326"/>
      <c r="N387" s="326"/>
      <c r="O387" s="326"/>
      <c r="P387" s="326"/>
      <c r="Q387" s="326"/>
      <c r="R387" s="326"/>
      <c r="S387" s="326"/>
      <c r="T387" s="326"/>
      <c r="U387" s="326"/>
      <c r="V387" s="326"/>
      <c r="W387" s="326"/>
      <c r="X387" s="326"/>
      <c r="Y387" s="326"/>
    </row>
    <row r="388" spans="1:25">
      <c r="A388" s="326"/>
      <c r="B388" s="572"/>
      <c r="C388" s="326"/>
      <c r="D388" s="326"/>
      <c r="E388" s="326"/>
      <c r="F388" s="326"/>
      <c r="G388" s="326"/>
      <c r="H388" s="326"/>
      <c r="I388" s="326"/>
      <c r="J388" s="326"/>
      <c r="K388" s="326"/>
      <c r="L388" s="326"/>
      <c r="M388" s="326"/>
      <c r="N388" s="326"/>
      <c r="O388" s="326"/>
      <c r="P388" s="326"/>
      <c r="Q388" s="326"/>
      <c r="R388" s="326"/>
      <c r="S388" s="326"/>
      <c r="T388" s="326"/>
      <c r="U388" s="326"/>
      <c r="V388" s="326"/>
      <c r="W388" s="326"/>
      <c r="X388" s="326"/>
      <c r="Y388" s="326"/>
    </row>
    <row r="389" spans="1:25">
      <c r="A389" s="326"/>
      <c r="B389" s="572"/>
      <c r="C389" s="326"/>
      <c r="D389" s="326"/>
      <c r="E389" s="326"/>
      <c r="F389" s="326"/>
      <c r="G389" s="326"/>
      <c r="H389" s="326"/>
      <c r="I389" s="326"/>
      <c r="J389" s="326"/>
      <c r="K389" s="326"/>
      <c r="L389" s="326"/>
      <c r="M389" s="326"/>
      <c r="N389" s="326"/>
      <c r="O389" s="326"/>
      <c r="P389" s="326"/>
      <c r="Q389" s="326"/>
      <c r="R389" s="326"/>
      <c r="S389" s="326"/>
      <c r="T389" s="326"/>
      <c r="U389" s="326"/>
      <c r="V389" s="326"/>
      <c r="W389" s="326"/>
      <c r="X389" s="326"/>
      <c r="Y389" s="326"/>
    </row>
    <row r="390" spans="1:25">
      <c r="A390" s="326"/>
      <c r="B390" s="572"/>
      <c r="C390" s="326"/>
      <c r="D390" s="326"/>
      <c r="E390" s="326"/>
      <c r="F390" s="326"/>
      <c r="G390" s="326"/>
      <c r="H390" s="326"/>
      <c r="I390" s="326"/>
      <c r="J390" s="326"/>
      <c r="K390" s="326"/>
      <c r="L390" s="326"/>
      <c r="M390" s="326"/>
      <c r="N390" s="326"/>
      <c r="O390" s="326"/>
      <c r="P390" s="326"/>
      <c r="Q390" s="326"/>
      <c r="R390" s="326"/>
      <c r="S390" s="326"/>
      <c r="T390" s="326"/>
      <c r="U390" s="326"/>
      <c r="V390" s="326"/>
      <c r="W390" s="326"/>
      <c r="X390" s="326"/>
      <c r="Y390" s="326"/>
    </row>
    <row r="391" spans="1:25">
      <c r="A391" s="326"/>
      <c r="B391" s="572"/>
      <c r="C391" s="326"/>
      <c r="D391" s="326"/>
      <c r="E391" s="326"/>
      <c r="F391" s="326"/>
      <c r="G391" s="326"/>
      <c r="H391" s="326"/>
      <c r="I391" s="326"/>
      <c r="J391" s="326"/>
      <c r="K391" s="326"/>
      <c r="L391" s="326"/>
      <c r="M391" s="326"/>
      <c r="N391" s="326"/>
      <c r="O391" s="326"/>
      <c r="P391" s="326"/>
      <c r="Q391" s="326"/>
      <c r="R391" s="326"/>
      <c r="S391" s="326"/>
      <c r="T391" s="326"/>
      <c r="U391" s="326"/>
      <c r="V391" s="326"/>
      <c r="W391" s="326"/>
      <c r="X391" s="326"/>
      <c r="Y391" s="326"/>
    </row>
    <row r="392" spans="1:25">
      <c r="A392" s="326"/>
      <c r="B392" s="572"/>
      <c r="C392" s="326"/>
      <c r="D392" s="326"/>
      <c r="E392" s="326"/>
      <c r="F392" s="326"/>
      <c r="G392" s="326"/>
      <c r="H392" s="326"/>
      <c r="I392" s="326"/>
      <c r="J392" s="326"/>
      <c r="K392" s="326"/>
      <c r="L392" s="326"/>
      <c r="M392" s="326"/>
      <c r="N392" s="326"/>
      <c r="O392" s="326"/>
      <c r="P392" s="326"/>
      <c r="Q392" s="326"/>
      <c r="R392" s="326"/>
      <c r="S392" s="326"/>
      <c r="T392" s="326"/>
      <c r="U392" s="326"/>
      <c r="V392" s="326"/>
      <c r="W392" s="326"/>
      <c r="X392" s="326"/>
      <c r="Y392" s="326"/>
    </row>
    <row r="393" spans="1:25">
      <c r="A393" s="326"/>
      <c r="B393" s="572"/>
      <c r="C393" s="326"/>
      <c r="D393" s="326"/>
      <c r="E393" s="326"/>
      <c r="F393" s="326"/>
      <c r="G393" s="326"/>
      <c r="H393" s="326"/>
      <c r="I393" s="326"/>
      <c r="J393" s="326"/>
      <c r="K393" s="326"/>
      <c r="L393" s="326"/>
      <c r="M393" s="326"/>
      <c r="N393" s="326"/>
      <c r="O393" s="326"/>
      <c r="P393" s="326"/>
      <c r="Q393" s="326"/>
      <c r="R393" s="326"/>
      <c r="S393" s="326"/>
      <c r="T393" s="326"/>
      <c r="U393" s="326"/>
      <c r="V393" s="326"/>
      <c r="W393" s="326"/>
      <c r="X393" s="326"/>
      <c r="Y393" s="326"/>
    </row>
    <row r="394" spans="1:25">
      <c r="A394" s="326"/>
      <c r="B394" s="572"/>
      <c r="C394" s="326"/>
      <c r="D394" s="326"/>
      <c r="E394" s="326"/>
      <c r="F394" s="326"/>
      <c r="G394" s="326"/>
      <c r="H394" s="326"/>
      <c r="I394" s="326"/>
      <c r="J394" s="326"/>
      <c r="K394" s="326"/>
      <c r="L394" s="326"/>
      <c r="M394" s="326"/>
      <c r="N394" s="326"/>
      <c r="O394" s="326"/>
      <c r="P394" s="326"/>
      <c r="Q394" s="326"/>
      <c r="R394" s="326"/>
      <c r="S394" s="326"/>
      <c r="T394" s="326"/>
      <c r="U394" s="326"/>
      <c r="V394" s="326"/>
      <c r="W394" s="326"/>
      <c r="X394" s="326"/>
      <c r="Y394" s="326"/>
    </row>
    <row r="395" spans="1:25">
      <c r="A395" s="326"/>
      <c r="B395" s="572"/>
      <c r="C395" s="326"/>
      <c r="D395" s="326"/>
      <c r="E395" s="326"/>
      <c r="F395" s="326"/>
      <c r="G395" s="326"/>
      <c r="H395" s="326"/>
      <c r="I395" s="326"/>
      <c r="J395" s="326"/>
      <c r="K395" s="326"/>
      <c r="L395" s="326"/>
      <c r="M395" s="326"/>
      <c r="N395" s="326"/>
      <c r="O395" s="326"/>
      <c r="P395" s="326"/>
      <c r="Q395" s="326"/>
      <c r="R395" s="326"/>
      <c r="S395" s="326"/>
      <c r="T395" s="326"/>
      <c r="U395" s="326"/>
      <c r="V395" s="326"/>
      <c r="W395" s="326"/>
      <c r="X395" s="326"/>
      <c r="Y395" s="326"/>
    </row>
    <row r="396" spans="1:25">
      <c r="A396" s="326"/>
      <c r="B396" s="572"/>
      <c r="C396" s="326"/>
      <c r="D396" s="326"/>
      <c r="E396" s="326"/>
      <c r="F396" s="326"/>
      <c r="G396" s="326"/>
      <c r="H396" s="326"/>
      <c r="I396" s="326"/>
      <c r="J396" s="326"/>
      <c r="K396" s="326"/>
      <c r="L396" s="326"/>
      <c r="M396" s="326"/>
      <c r="N396" s="326"/>
      <c r="O396" s="326"/>
      <c r="P396" s="326"/>
      <c r="Q396" s="326"/>
      <c r="R396" s="326"/>
      <c r="S396" s="326"/>
      <c r="T396" s="326"/>
      <c r="U396" s="326"/>
      <c r="V396" s="326"/>
      <c r="W396" s="326"/>
      <c r="X396" s="326"/>
      <c r="Y396" s="326"/>
    </row>
    <row r="397" spans="1:25">
      <c r="A397" s="326"/>
      <c r="B397" s="572"/>
      <c r="C397" s="326"/>
      <c r="D397" s="326"/>
      <c r="E397" s="326"/>
      <c r="F397" s="326"/>
      <c r="G397" s="326"/>
      <c r="H397" s="326"/>
      <c r="I397" s="326"/>
      <c r="J397" s="326"/>
      <c r="K397" s="326"/>
      <c r="L397" s="326"/>
      <c r="M397" s="326"/>
      <c r="N397" s="326"/>
      <c r="O397" s="326"/>
      <c r="P397" s="326"/>
      <c r="Q397" s="326"/>
      <c r="R397" s="326"/>
      <c r="S397" s="326"/>
      <c r="T397" s="326"/>
      <c r="U397" s="326"/>
      <c r="V397" s="326"/>
      <c r="W397" s="326"/>
      <c r="X397" s="326"/>
      <c r="Y397" s="326"/>
    </row>
    <row r="398" spans="1:25">
      <c r="A398" s="326"/>
      <c r="B398" s="572"/>
      <c r="C398" s="326"/>
      <c r="D398" s="326"/>
      <c r="E398" s="326"/>
      <c r="F398" s="326"/>
      <c r="G398" s="326"/>
      <c r="H398" s="326"/>
      <c r="I398" s="326"/>
      <c r="J398" s="326"/>
      <c r="K398" s="326"/>
      <c r="L398" s="326"/>
      <c r="M398" s="326"/>
      <c r="N398" s="326"/>
      <c r="O398" s="326"/>
      <c r="P398" s="326"/>
      <c r="Q398" s="326"/>
      <c r="R398" s="326"/>
      <c r="S398" s="326"/>
      <c r="T398" s="326"/>
      <c r="U398" s="326"/>
      <c r="V398" s="326"/>
      <c r="W398" s="326"/>
      <c r="X398" s="326"/>
      <c r="Y398" s="326"/>
    </row>
    <row r="399" spans="1:25">
      <c r="A399" s="326"/>
      <c r="B399" s="572"/>
      <c r="C399" s="326"/>
      <c r="D399" s="326"/>
      <c r="E399" s="326"/>
      <c r="F399" s="326"/>
      <c r="G399" s="326"/>
      <c r="H399" s="326"/>
      <c r="I399" s="326"/>
      <c r="J399" s="326"/>
      <c r="K399" s="326"/>
      <c r="L399" s="326"/>
      <c r="M399" s="326"/>
      <c r="N399" s="326"/>
      <c r="O399" s="326"/>
      <c r="P399" s="326"/>
      <c r="Q399" s="326"/>
      <c r="R399" s="326"/>
      <c r="S399" s="326"/>
      <c r="T399" s="326"/>
      <c r="U399" s="326"/>
      <c r="V399" s="326"/>
      <c r="W399" s="326"/>
      <c r="X399" s="326"/>
      <c r="Y399" s="326"/>
    </row>
    <row r="400" spans="1:25">
      <c r="A400" s="326"/>
      <c r="B400" s="572"/>
      <c r="C400" s="326"/>
      <c r="D400" s="326"/>
      <c r="E400" s="326"/>
      <c r="F400" s="326"/>
      <c r="G400" s="326"/>
      <c r="H400" s="326"/>
      <c r="I400" s="326"/>
      <c r="J400" s="326"/>
      <c r="K400" s="326"/>
      <c r="L400" s="326"/>
      <c r="M400" s="326"/>
      <c r="N400" s="326"/>
      <c r="O400" s="326"/>
      <c r="P400" s="326"/>
      <c r="Q400" s="326"/>
      <c r="R400" s="326"/>
      <c r="S400" s="326"/>
      <c r="T400" s="326"/>
      <c r="U400" s="326"/>
      <c r="V400" s="326"/>
      <c r="W400" s="326"/>
      <c r="X400" s="326"/>
      <c r="Y400" s="326"/>
    </row>
    <row r="401" spans="1:25">
      <c r="A401" s="326"/>
      <c r="B401" s="572"/>
      <c r="C401" s="326"/>
      <c r="D401" s="326"/>
      <c r="E401" s="326"/>
      <c r="F401" s="326"/>
      <c r="G401" s="326"/>
      <c r="H401" s="326"/>
      <c r="I401" s="326"/>
      <c r="J401" s="326"/>
      <c r="K401" s="326"/>
      <c r="L401" s="326"/>
      <c r="M401" s="326"/>
      <c r="N401" s="326"/>
      <c r="O401" s="326"/>
      <c r="P401" s="326"/>
      <c r="Q401" s="326"/>
      <c r="R401" s="326"/>
      <c r="S401" s="326"/>
      <c r="T401" s="326"/>
      <c r="U401" s="326"/>
      <c r="V401" s="326"/>
      <c r="W401" s="326"/>
      <c r="X401" s="326"/>
      <c r="Y401" s="326"/>
    </row>
    <row r="402" spans="1:25">
      <c r="A402" s="326"/>
      <c r="B402" s="572"/>
      <c r="C402" s="326"/>
      <c r="D402" s="326"/>
      <c r="E402" s="326"/>
      <c r="F402" s="326"/>
      <c r="G402" s="326"/>
      <c r="H402" s="326"/>
      <c r="I402" s="326"/>
      <c r="J402" s="326"/>
      <c r="K402" s="326"/>
      <c r="L402" s="326"/>
      <c r="M402" s="326"/>
      <c r="N402" s="326"/>
      <c r="O402" s="326"/>
      <c r="P402" s="326"/>
      <c r="Q402" s="326"/>
      <c r="R402" s="326"/>
      <c r="S402" s="326"/>
      <c r="T402" s="326"/>
      <c r="U402" s="326"/>
      <c r="V402" s="326"/>
      <c r="W402" s="326"/>
      <c r="X402" s="326"/>
      <c r="Y402" s="326"/>
    </row>
    <row r="403" spans="1:25">
      <c r="A403" s="326"/>
      <c r="B403" s="572"/>
      <c r="C403" s="326"/>
      <c r="D403" s="326"/>
      <c r="E403" s="326"/>
      <c r="F403" s="326"/>
      <c r="G403" s="326"/>
      <c r="H403" s="326"/>
      <c r="I403" s="326"/>
      <c r="J403" s="326"/>
      <c r="K403" s="326"/>
      <c r="L403" s="326"/>
      <c r="M403" s="326"/>
      <c r="N403" s="326"/>
      <c r="O403" s="326"/>
      <c r="P403" s="326"/>
      <c r="Q403" s="326"/>
      <c r="R403" s="326"/>
      <c r="S403" s="326"/>
      <c r="T403" s="326"/>
      <c r="U403" s="326"/>
      <c r="V403" s="326"/>
      <c r="W403" s="326"/>
      <c r="X403" s="326"/>
      <c r="Y403" s="326"/>
    </row>
    <row r="404" spans="1:25">
      <c r="A404" s="326"/>
      <c r="B404" s="572"/>
      <c r="C404" s="326"/>
      <c r="D404" s="326"/>
      <c r="E404" s="326"/>
      <c r="F404" s="326"/>
      <c r="G404" s="326"/>
      <c r="H404" s="326"/>
      <c r="I404" s="326"/>
      <c r="J404" s="326"/>
      <c r="K404" s="326"/>
      <c r="L404" s="326"/>
      <c r="M404" s="326"/>
      <c r="N404" s="326"/>
      <c r="O404" s="326"/>
      <c r="P404" s="326"/>
      <c r="Q404" s="326"/>
      <c r="R404" s="326"/>
      <c r="S404" s="326"/>
      <c r="T404" s="326"/>
      <c r="U404" s="326"/>
      <c r="V404" s="326"/>
      <c r="W404" s="326"/>
      <c r="X404" s="326"/>
      <c r="Y404" s="326"/>
    </row>
    <row r="405" spans="1:25">
      <c r="A405" s="326"/>
      <c r="B405" s="572"/>
      <c r="C405" s="326"/>
      <c r="D405" s="326"/>
      <c r="E405" s="326"/>
      <c r="F405" s="326"/>
      <c r="G405" s="326"/>
      <c r="H405" s="326"/>
      <c r="I405" s="326"/>
      <c r="J405" s="326"/>
      <c r="K405" s="326"/>
      <c r="L405" s="326"/>
      <c r="M405" s="326"/>
      <c r="N405" s="326"/>
      <c r="O405" s="326"/>
      <c r="P405" s="326"/>
      <c r="Q405" s="326"/>
      <c r="R405" s="326"/>
      <c r="S405" s="326"/>
      <c r="T405" s="326"/>
      <c r="U405" s="326"/>
      <c r="V405" s="326"/>
      <c r="W405" s="326"/>
      <c r="X405" s="326"/>
      <c r="Y405" s="326"/>
    </row>
    <row r="406" spans="1:25">
      <c r="A406" s="326"/>
      <c r="B406" s="572"/>
      <c r="C406" s="326"/>
      <c r="D406" s="326"/>
      <c r="E406" s="326"/>
      <c r="F406" s="326"/>
      <c r="G406" s="326"/>
      <c r="H406" s="326"/>
      <c r="I406" s="326"/>
      <c r="J406" s="326"/>
      <c r="K406" s="326"/>
      <c r="L406" s="326"/>
      <c r="M406" s="326"/>
      <c r="N406" s="326"/>
      <c r="O406" s="326"/>
      <c r="P406" s="326"/>
      <c r="Q406" s="326"/>
      <c r="R406" s="326"/>
      <c r="S406" s="326"/>
      <c r="T406" s="326"/>
      <c r="U406" s="326"/>
      <c r="V406" s="326"/>
      <c r="W406" s="326"/>
      <c r="X406" s="326"/>
      <c r="Y406" s="326"/>
    </row>
    <row r="407" spans="1:25">
      <c r="A407" s="326"/>
      <c r="B407" s="572"/>
      <c r="C407" s="326"/>
      <c r="D407" s="326"/>
      <c r="E407" s="326"/>
      <c r="F407" s="326"/>
      <c r="G407" s="326"/>
      <c r="H407" s="326"/>
      <c r="I407" s="326"/>
      <c r="J407" s="326"/>
      <c r="K407" s="326"/>
      <c r="L407" s="326"/>
      <c r="M407" s="326"/>
      <c r="N407" s="326"/>
      <c r="O407" s="326"/>
      <c r="P407" s="326"/>
      <c r="Q407" s="326"/>
      <c r="R407" s="326"/>
      <c r="S407" s="326"/>
      <c r="T407" s="326"/>
      <c r="U407" s="326"/>
      <c r="V407" s="326"/>
      <c r="W407" s="326"/>
      <c r="X407" s="326"/>
      <c r="Y407" s="326"/>
    </row>
    <row r="408" spans="1:25">
      <c r="A408" s="326"/>
      <c r="B408" s="572"/>
      <c r="C408" s="326"/>
      <c r="D408" s="326"/>
      <c r="E408" s="326"/>
      <c r="F408" s="326"/>
      <c r="G408" s="326"/>
      <c r="H408" s="326"/>
      <c r="I408" s="326"/>
      <c r="J408" s="326"/>
      <c r="K408" s="326"/>
      <c r="L408" s="326"/>
      <c r="M408" s="326"/>
      <c r="N408" s="326"/>
      <c r="O408" s="326"/>
      <c r="P408" s="326"/>
      <c r="Q408" s="326"/>
      <c r="R408" s="326"/>
      <c r="S408" s="326"/>
      <c r="T408" s="326"/>
      <c r="U408" s="326"/>
      <c r="V408" s="326"/>
      <c r="W408" s="326"/>
      <c r="X408" s="326"/>
      <c r="Y408" s="326"/>
    </row>
    <row r="409" spans="1:25">
      <c r="A409" s="326"/>
      <c r="B409" s="572"/>
      <c r="C409" s="326"/>
      <c r="D409" s="326"/>
      <c r="E409" s="326"/>
      <c r="F409" s="326"/>
      <c r="G409" s="326"/>
      <c r="H409" s="326"/>
      <c r="I409" s="326"/>
      <c r="J409" s="326"/>
      <c r="K409" s="326"/>
      <c r="L409" s="326"/>
      <c r="M409" s="326"/>
      <c r="N409" s="326"/>
      <c r="O409" s="326"/>
      <c r="P409" s="326"/>
      <c r="Q409" s="326"/>
      <c r="R409" s="326"/>
      <c r="S409" s="326"/>
      <c r="T409" s="326"/>
      <c r="U409" s="326"/>
      <c r="V409" s="326"/>
      <c r="W409" s="326"/>
      <c r="X409" s="326"/>
      <c r="Y409" s="326"/>
    </row>
    <row r="410" spans="1:25">
      <c r="A410" s="326"/>
      <c r="B410" s="572"/>
      <c r="C410" s="326"/>
      <c r="D410" s="326"/>
      <c r="E410" s="326"/>
      <c r="F410" s="326"/>
      <c r="G410" s="326"/>
      <c r="H410" s="326"/>
      <c r="I410" s="326"/>
      <c r="J410" s="326"/>
      <c r="K410" s="326"/>
      <c r="L410" s="326"/>
      <c r="M410" s="326"/>
      <c r="N410" s="326"/>
      <c r="O410" s="326"/>
      <c r="P410" s="326"/>
      <c r="Q410" s="326"/>
      <c r="R410" s="326"/>
      <c r="S410" s="326"/>
      <c r="T410" s="326"/>
      <c r="U410" s="326"/>
      <c r="V410" s="326"/>
      <c r="W410" s="326"/>
      <c r="X410" s="326"/>
      <c r="Y410" s="326"/>
    </row>
    <row r="411" spans="1:25">
      <c r="A411" s="326"/>
      <c r="B411" s="572"/>
      <c r="C411" s="326"/>
      <c r="D411" s="326"/>
      <c r="E411" s="326"/>
      <c r="F411" s="326"/>
      <c r="G411" s="326"/>
      <c r="H411" s="326"/>
      <c r="I411" s="326"/>
      <c r="J411" s="326"/>
      <c r="K411" s="326"/>
      <c r="L411" s="326"/>
      <c r="M411" s="326"/>
      <c r="N411" s="326"/>
      <c r="O411" s="326"/>
      <c r="P411" s="326"/>
      <c r="Q411" s="326"/>
      <c r="R411" s="326"/>
      <c r="S411" s="326"/>
      <c r="T411" s="326"/>
      <c r="U411" s="326"/>
      <c r="V411" s="326"/>
      <c r="W411" s="326"/>
      <c r="X411" s="326"/>
      <c r="Y411" s="326"/>
    </row>
    <row r="412" spans="1:25">
      <c r="A412" s="326"/>
      <c r="B412" s="572"/>
      <c r="C412" s="326"/>
      <c r="D412" s="326"/>
      <c r="E412" s="326"/>
      <c r="F412" s="326"/>
      <c r="G412" s="326"/>
      <c r="H412" s="326"/>
      <c r="I412" s="326"/>
      <c r="J412" s="326"/>
      <c r="K412" s="326"/>
      <c r="L412" s="326"/>
      <c r="M412" s="326"/>
      <c r="N412" s="326"/>
      <c r="O412" s="326"/>
      <c r="P412" s="326"/>
      <c r="Q412" s="326"/>
      <c r="R412" s="326"/>
      <c r="S412" s="326"/>
      <c r="T412" s="326"/>
      <c r="U412" s="326"/>
      <c r="V412" s="326"/>
      <c r="W412" s="326"/>
      <c r="X412" s="326"/>
      <c r="Y412" s="326"/>
    </row>
    <row r="413" spans="1:25">
      <c r="A413" s="326"/>
      <c r="B413" s="572"/>
      <c r="C413" s="326"/>
      <c r="D413" s="326"/>
      <c r="E413" s="326"/>
      <c r="F413" s="326"/>
      <c r="G413" s="326"/>
      <c r="H413" s="326"/>
      <c r="I413" s="326"/>
      <c r="J413" s="326"/>
      <c r="K413" s="326"/>
      <c r="L413" s="326"/>
      <c r="M413" s="326"/>
      <c r="N413" s="326"/>
      <c r="O413" s="326"/>
      <c r="P413" s="326"/>
      <c r="Q413" s="326"/>
      <c r="R413" s="326"/>
      <c r="S413" s="326"/>
      <c r="T413" s="326"/>
      <c r="U413" s="326"/>
      <c r="V413" s="326"/>
      <c r="W413" s="326"/>
      <c r="X413" s="326"/>
      <c r="Y413" s="326"/>
    </row>
    <row r="414" spans="1:25">
      <c r="A414" s="326"/>
      <c r="B414" s="572"/>
      <c r="C414" s="326"/>
      <c r="D414" s="326"/>
      <c r="E414" s="326"/>
      <c r="F414" s="326"/>
      <c r="G414" s="326"/>
      <c r="H414" s="326"/>
      <c r="I414" s="326"/>
      <c r="J414" s="326"/>
      <c r="K414" s="326"/>
      <c r="L414" s="326"/>
      <c r="M414" s="326"/>
      <c r="N414" s="326"/>
      <c r="O414" s="326"/>
      <c r="P414" s="326"/>
      <c r="Q414" s="326"/>
      <c r="R414" s="326"/>
      <c r="S414" s="326"/>
      <c r="T414" s="326"/>
      <c r="U414" s="326"/>
      <c r="V414" s="326"/>
      <c r="W414" s="326"/>
      <c r="X414" s="326"/>
      <c r="Y414" s="326"/>
    </row>
    <row r="415" spans="1:25">
      <c r="A415" s="326"/>
      <c r="B415" s="572"/>
      <c r="C415" s="326"/>
      <c r="D415" s="326"/>
      <c r="E415" s="326"/>
      <c r="F415" s="326"/>
      <c r="G415" s="326"/>
      <c r="H415" s="326"/>
      <c r="I415" s="326"/>
      <c r="J415" s="326"/>
      <c r="K415" s="326"/>
      <c r="L415" s="326"/>
      <c r="M415" s="326"/>
      <c r="N415" s="326"/>
      <c r="O415" s="326"/>
      <c r="P415" s="326"/>
      <c r="Q415" s="326"/>
      <c r="R415" s="326"/>
      <c r="S415" s="326"/>
      <c r="T415" s="326"/>
      <c r="U415" s="326"/>
      <c r="V415" s="326"/>
      <c r="W415" s="326"/>
      <c r="X415" s="326"/>
      <c r="Y415" s="326"/>
    </row>
    <row r="416" spans="1:25">
      <c r="A416" s="326"/>
      <c r="B416" s="572"/>
      <c r="C416" s="326"/>
      <c r="D416" s="326"/>
      <c r="E416" s="326"/>
      <c r="F416" s="326"/>
      <c r="G416" s="326"/>
      <c r="H416" s="326"/>
      <c r="I416" s="326"/>
      <c r="J416" s="326"/>
      <c r="K416" s="326"/>
      <c r="L416" s="326"/>
      <c r="M416" s="326"/>
      <c r="N416" s="326"/>
      <c r="O416" s="326"/>
      <c r="P416" s="326"/>
      <c r="Q416" s="326"/>
      <c r="R416" s="326"/>
      <c r="S416" s="326"/>
      <c r="T416" s="326"/>
      <c r="U416" s="326"/>
      <c r="V416" s="326"/>
      <c r="W416" s="326"/>
      <c r="X416" s="326"/>
      <c r="Y416" s="326"/>
    </row>
    <row r="417" spans="1:25">
      <c r="A417" s="326"/>
      <c r="B417" s="572"/>
      <c r="C417" s="326"/>
      <c r="D417" s="326"/>
      <c r="E417" s="326"/>
      <c r="F417" s="326"/>
      <c r="G417" s="326"/>
      <c r="H417" s="326"/>
      <c r="I417" s="326"/>
      <c r="J417" s="326"/>
      <c r="K417" s="326"/>
      <c r="L417" s="326"/>
      <c r="M417" s="326"/>
      <c r="N417" s="326"/>
      <c r="O417" s="326"/>
      <c r="P417" s="326"/>
      <c r="Q417" s="326"/>
      <c r="R417" s="326"/>
      <c r="S417" s="326"/>
      <c r="T417" s="326"/>
      <c r="U417" s="326"/>
      <c r="V417" s="326"/>
      <c r="W417" s="326"/>
      <c r="X417" s="326"/>
      <c r="Y417" s="326"/>
    </row>
    <row r="418" spans="1:25">
      <c r="A418" s="326"/>
      <c r="B418" s="572"/>
      <c r="C418" s="326"/>
      <c r="D418" s="326"/>
      <c r="E418" s="326"/>
      <c r="F418" s="326"/>
      <c r="G418" s="326"/>
      <c r="H418" s="326"/>
      <c r="I418" s="326"/>
      <c r="J418" s="326"/>
      <c r="K418" s="326"/>
      <c r="L418" s="326"/>
      <c r="M418" s="326"/>
      <c r="N418" s="326"/>
      <c r="O418" s="326"/>
      <c r="P418" s="326"/>
      <c r="Q418" s="326"/>
      <c r="R418" s="326"/>
      <c r="S418" s="326"/>
      <c r="T418" s="326"/>
      <c r="U418" s="326"/>
      <c r="V418" s="326"/>
      <c r="W418" s="326"/>
      <c r="X418" s="326"/>
      <c r="Y418" s="326"/>
    </row>
    <row r="419" spans="1:25">
      <c r="A419" s="326"/>
      <c r="B419" s="572"/>
      <c r="C419" s="326"/>
      <c r="D419" s="326"/>
      <c r="E419" s="326"/>
      <c r="F419" s="326"/>
      <c r="G419" s="326"/>
      <c r="H419" s="326"/>
      <c r="I419" s="326"/>
      <c r="J419" s="326"/>
      <c r="K419" s="326"/>
      <c r="L419" s="326"/>
      <c r="M419" s="326"/>
      <c r="N419" s="326"/>
      <c r="O419" s="326"/>
      <c r="P419" s="326"/>
      <c r="Q419" s="326"/>
      <c r="R419" s="326"/>
      <c r="S419" s="326"/>
      <c r="T419" s="326"/>
      <c r="U419" s="326"/>
      <c r="V419" s="326"/>
      <c r="W419" s="326"/>
      <c r="X419" s="326"/>
      <c r="Y419" s="326"/>
    </row>
    <row r="420" spans="1:25">
      <c r="A420" s="326"/>
      <c r="B420" s="572"/>
      <c r="C420" s="326"/>
      <c r="D420" s="326"/>
      <c r="E420" s="326"/>
      <c r="F420" s="326"/>
      <c r="G420" s="326"/>
      <c r="H420" s="326"/>
      <c r="I420" s="326"/>
      <c r="J420" s="326"/>
      <c r="K420" s="326"/>
      <c r="L420" s="326"/>
      <c r="M420" s="326"/>
      <c r="N420" s="326"/>
      <c r="O420" s="326"/>
      <c r="P420" s="326"/>
      <c r="Q420" s="326"/>
      <c r="R420" s="326"/>
      <c r="S420" s="326"/>
      <c r="T420" s="326"/>
      <c r="U420" s="326"/>
      <c r="V420" s="326"/>
      <c r="W420" s="326"/>
      <c r="X420" s="326"/>
      <c r="Y420" s="326"/>
    </row>
    <row r="421" spans="1:25">
      <c r="A421" s="326"/>
      <c r="B421" s="572"/>
      <c r="C421" s="326"/>
      <c r="D421" s="326"/>
      <c r="E421" s="326"/>
      <c r="F421" s="326"/>
      <c r="G421" s="326"/>
      <c r="H421" s="326"/>
      <c r="I421" s="326"/>
      <c r="J421" s="326"/>
      <c r="K421" s="326"/>
      <c r="L421" s="326"/>
      <c r="M421" s="326"/>
      <c r="N421" s="326"/>
      <c r="O421" s="326"/>
      <c r="P421" s="326"/>
      <c r="Q421" s="326"/>
      <c r="R421" s="326"/>
      <c r="S421" s="326"/>
      <c r="T421" s="326"/>
      <c r="U421" s="326"/>
      <c r="V421" s="326"/>
      <c r="W421" s="326"/>
      <c r="X421" s="326"/>
      <c r="Y421" s="326"/>
    </row>
    <row r="422" spans="1:25">
      <c r="A422" s="326"/>
      <c r="B422" s="572"/>
      <c r="C422" s="326"/>
      <c r="D422" s="326"/>
      <c r="E422" s="326"/>
      <c r="F422" s="326"/>
      <c r="G422" s="326"/>
      <c r="H422" s="326"/>
      <c r="I422" s="326"/>
      <c r="J422" s="326"/>
      <c r="K422" s="326"/>
      <c r="L422" s="326"/>
      <c r="M422" s="326"/>
      <c r="N422" s="326"/>
      <c r="O422" s="326"/>
      <c r="P422" s="326"/>
      <c r="Q422" s="326"/>
      <c r="R422" s="326"/>
      <c r="S422" s="326"/>
      <c r="T422" s="326"/>
      <c r="U422" s="326"/>
      <c r="V422" s="326"/>
      <c r="W422" s="326"/>
      <c r="X422" s="326"/>
      <c r="Y422" s="326"/>
    </row>
    <row r="423" spans="1:25">
      <c r="A423" s="326"/>
      <c r="B423" s="572"/>
      <c r="C423" s="326"/>
      <c r="D423" s="326"/>
      <c r="E423" s="326"/>
      <c r="F423" s="326"/>
      <c r="G423" s="326"/>
      <c r="H423" s="326"/>
      <c r="I423" s="326"/>
      <c r="J423" s="326"/>
      <c r="K423" s="326"/>
      <c r="L423" s="326"/>
      <c r="M423" s="326"/>
      <c r="N423" s="326"/>
      <c r="O423" s="326"/>
      <c r="P423" s="326"/>
      <c r="Q423" s="326"/>
      <c r="R423" s="326"/>
      <c r="S423" s="326"/>
      <c r="T423" s="326"/>
      <c r="U423" s="326"/>
      <c r="V423" s="326"/>
      <c r="W423" s="326"/>
      <c r="X423" s="326"/>
      <c r="Y423" s="326"/>
    </row>
    <row r="424" spans="1:25">
      <c r="A424" s="326"/>
      <c r="B424" s="572"/>
      <c r="C424" s="326"/>
      <c r="D424" s="326"/>
      <c r="E424" s="326"/>
      <c r="F424" s="326"/>
      <c r="G424" s="326"/>
      <c r="H424" s="326"/>
      <c r="I424" s="326"/>
      <c r="J424" s="326"/>
      <c r="K424" s="326"/>
      <c r="L424" s="326"/>
      <c r="M424" s="326"/>
      <c r="N424" s="326"/>
      <c r="O424" s="326"/>
      <c r="P424" s="326"/>
      <c r="Q424" s="326"/>
      <c r="R424" s="326"/>
      <c r="S424" s="326"/>
      <c r="T424" s="326"/>
      <c r="U424" s="326"/>
      <c r="V424" s="326"/>
      <c r="W424" s="326"/>
      <c r="X424" s="326"/>
      <c r="Y424" s="326"/>
    </row>
    <row r="425" spans="1:25">
      <c r="A425" s="326"/>
      <c r="B425" s="572"/>
      <c r="C425" s="326"/>
      <c r="D425" s="326"/>
      <c r="E425" s="326"/>
      <c r="F425" s="326"/>
      <c r="G425" s="326"/>
      <c r="H425" s="326"/>
      <c r="I425" s="326"/>
      <c r="J425" s="326"/>
      <c r="K425" s="326"/>
      <c r="L425" s="326"/>
      <c r="M425" s="326"/>
      <c r="N425" s="326"/>
      <c r="O425" s="326"/>
      <c r="P425" s="326"/>
      <c r="Q425" s="326"/>
      <c r="R425" s="326"/>
      <c r="S425" s="326"/>
      <c r="T425" s="326"/>
      <c r="U425" s="326"/>
      <c r="V425" s="326"/>
      <c r="W425" s="326"/>
      <c r="X425" s="326"/>
      <c r="Y425" s="326"/>
    </row>
    <row r="426" spans="1:25">
      <c r="A426" s="326"/>
      <c r="B426" s="572"/>
      <c r="C426" s="326"/>
      <c r="D426" s="326"/>
      <c r="E426" s="326"/>
      <c r="F426" s="326"/>
      <c r="G426" s="326"/>
      <c r="H426" s="326"/>
      <c r="I426" s="326"/>
      <c r="J426" s="326"/>
      <c r="K426" s="326"/>
      <c r="L426" s="326"/>
      <c r="M426" s="326"/>
      <c r="N426" s="326"/>
      <c r="O426" s="326"/>
      <c r="P426" s="326"/>
      <c r="Q426" s="326"/>
      <c r="R426" s="326"/>
      <c r="S426" s="326"/>
      <c r="T426" s="326"/>
      <c r="U426" s="326"/>
      <c r="V426" s="326"/>
      <c r="W426" s="326"/>
      <c r="X426" s="326"/>
      <c r="Y426" s="326"/>
    </row>
    <row r="427" spans="1:25">
      <c r="A427" s="326"/>
      <c r="B427" s="572"/>
      <c r="C427" s="326"/>
      <c r="D427" s="326"/>
      <c r="E427" s="326"/>
      <c r="F427" s="326"/>
      <c r="G427" s="326"/>
      <c r="H427" s="326"/>
      <c r="I427" s="326"/>
      <c r="J427" s="326"/>
      <c r="K427" s="326"/>
      <c r="L427" s="326"/>
      <c r="M427" s="326"/>
      <c r="N427" s="326"/>
      <c r="O427" s="326"/>
      <c r="P427" s="326"/>
      <c r="Q427" s="326"/>
      <c r="R427" s="326"/>
      <c r="S427" s="326"/>
      <c r="T427" s="326"/>
      <c r="U427" s="326"/>
      <c r="V427" s="326"/>
      <c r="W427" s="326"/>
      <c r="X427" s="326"/>
      <c r="Y427" s="326"/>
    </row>
    <row r="428" spans="1:25">
      <c r="A428" s="326"/>
      <c r="B428" s="572"/>
      <c r="C428" s="326"/>
      <c r="D428" s="326"/>
      <c r="E428" s="326"/>
      <c r="F428" s="326"/>
      <c r="G428" s="326"/>
      <c r="H428" s="326"/>
      <c r="I428" s="326"/>
      <c r="J428" s="326"/>
      <c r="K428" s="326"/>
      <c r="L428" s="326"/>
      <c r="M428" s="326"/>
      <c r="N428" s="326"/>
      <c r="O428" s="326"/>
      <c r="P428" s="326"/>
      <c r="Q428" s="326"/>
      <c r="R428" s="326"/>
      <c r="S428" s="326"/>
      <c r="T428" s="326"/>
      <c r="U428" s="326"/>
      <c r="V428" s="326"/>
      <c r="W428" s="326"/>
      <c r="X428" s="326"/>
      <c r="Y428" s="326"/>
    </row>
    <row r="429" spans="1:25">
      <c r="A429" s="326"/>
      <c r="B429" s="572"/>
      <c r="C429" s="326"/>
      <c r="D429" s="326"/>
      <c r="E429" s="326"/>
      <c r="F429" s="326"/>
      <c r="G429" s="326"/>
      <c r="H429" s="326"/>
      <c r="I429" s="326"/>
      <c r="J429" s="326"/>
      <c r="K429" s="326"/>
      <c r="L429" s="326"/>
      <c r="M429" s="326"/>
      <c r="N429" s="326"/>
      <c r="O429" s="326"/>
      <c r="P429" s="326"/>
      <c r="Q429" s="326"/>
      <c r="R429" s="326"/>
      <c r="S429" s="326"/>
      <c r="T429" s="326"/>
      <c r="U429" s="326"/>
      <c r="V429" s="326"/>
      <c r="W429" s="326"/>
      <c r="X429" s="326"/>
      <c r="Y429" s="326"/>
    </row>
    <row r="430" spans="1:25">
      <c r="A430" s="326"/>
      <c r="B430" s="572"/>
      <c r="C430" s="326"/>
      <c r="D430" s="326"/>
      <c r="E430" s="326"/>
      <c r="F430" s="326"/>
      <c r="G430" s="326"/>
      <c r="H430" s="326"/>
      <c r="I430" s="326"/>
      <c r="J430" s="326"/>
      <c r="K430" s="326"/>
      <c r="L430" s="326"/>
      <c r="M430" s="326"/>
      <c r="N430" s="326"/>
      <c r="O430" s="326"/>
      <c r="P430" s="326"/>
      <c r="Q430" s="326"/>
      <c r="R430" s="326"/>
      <c r="S430" s="326"/>
      <c r="T430" s="326"/>
      <c r="U430" s="326"/>
      <c r="V430" s="326"/>
      <c r="W430" s="326"/>
      <c r="X430" s="326"/>
      <c r="Y430" s="326"/>
    </row>
    <row r="431" spans="1:25">
      <c r="A431" s="326"/>
      <c r="B431" s="572"/>
      <c r="C431" s="326"/>
      <c r="D431" s="326"/>
      <c r="E431" s="326"/>
      <c r="F431" s="326"/>
      <c r="G431" s="326"/>
      <c r="H431" s="326"/>
      <c r="I431" s="326"/>
      <c r="J431" s="326"/>
      <c r="K431" s="326"/>
      <c r="L431" s="326"/>
      <c r="M431" s="326"/>
      <c r="N431" s="326"/>
      <c r="O431" s="326"/>
      <c r="P431" s="326"/>
      <c r="Q431" s="326"/>
      <c r="R431" s="326"/>
      <c r="S431" s="326"/>
      <c r="T431" s="326"/>
      <c r="U431" s="326"/>
      <c r="V431" s="326"/>
      <c r="W431" s="326"/>
      <c r="X431" s="326"/>
      <c r="Y431" s="326"/>
    </row>
    <row r="432" spans="1:25">
      <c r="A432" s="326"/>
      <c r="B432" s="572"/>
      <c r="C432" s="326"/>
      <c r="D432" s="326"/>
      <c r="E432" s="326"/>
      <c r="F432" s="326"/>
      <c r="G432" s="326"/>
      <c r="H432" s="326"/>
      <c r="I432" s="326"/>
      <c r="J432" s="326"/>
      <c r="K432" s="326"/>
      <c r="L432" s="326"/>
      <c r="M432" s="326"/>
      <c r="N432" s="326"/>
      <c r="O432" s="326"/>
      <c r="P432" s="326"/>
      <c r="Q432" s="326"/>
      <c r="R432" s="326"/>
      <c r="S432" s="326"/>
      <c r="T432" s="326"/>
      <c r="U432" s="326"/>
      <c r="V432" s="326"/>
      <c r="W432" s="326"/>
      <c r="X432" s="326"/>
      <c r="Y432" s="326"/>
    </row>
    <row r="433" spans="1:25">
      <c r="A433" s="326"/>
      <c r="B433" s="572"/>
      <c r="C433" s="326"/>
      <c r="D433" s="326"/>
      <c r="E433" s="326"/>
      <c r="F433" s="326"/>
      <c r="G433" s="326"/>
      <c r="H433" s="326"/>
      <c r="I433" s="326"/>
      <c r="J433" s="326"/>
      <c r="K433" s="326"/>
      <c r="L433" s="326"/>
      <c r="M433" s="326"/>
      <c r="N433" s="326"/>
      <c r="O433" s="326"/>
      <c r="P433" s="326"/>
      <c r="Q433" s="326"/>
      <c r="R433" s="326"/>
      <c r="S433" s="326"/>
      <c r="T433" s="326"/>
      <c r="U433" s="326"/>
      <c r="V433" s="326"/>
      <c r="W433" s="326"/>
      <c r="X433" s="326"/>
      <c r="Y433" s="326"/>
    </row>
    <row r="434" spans="1:25">
      <c r="A434" s="326"/>
      <c r="B434" s="572"/>
      <c r="C434" s="326"/>
      <c r="D434" s="326"/>
      <c r="E434" s="326"/>
      <c r="F434" s="326"/>
      <c r="G434" s="326"/>
      <c r="H434" s="326"/>
      <c r="I434" s="326"/>
      <c r="J434" s="326"/>
      <c r="K434" s="326"/>
      <c r="L434" s="326"/>
      <c r="M434" s="326"/>
      <c r="N434" s="326"/>
      <c r="O434" s="326"/>
      <c r="P434" s="326"/>
      <c r="Q434" s="326"/>
      <c r="R434" s="326"/>
      <c r="S434" s="326"/>
      <c r="T434" s="326"/>
      <c r="U434" s="326"/>
      <c r="V434" s="326"/>
      <c r="W434" s="326"/>
      <c r="X434" s="326"/>
      <c r="Y434" s="326"/>
    </row>
    <row r="435" spans="1:25">
      <c r="A435" s="326"/>
      <c r="B435" s="572"/>
      <c r="C435" s="326"/>
      <c r="D435" s="326"/>
      <c r="E435" s="326"/>
      <c r="F435" s="326"/>
      <c r="G435" s="326"/>
      <c r="H435" s="326"/>
      <c r="I435" s="326"/>
      <c r="J435" s="326"/>
      <c r="K435" s="326"/>
      <c r="L435" s="326"/>
      <c r="M435" s="326"/>
      <c r="N435" s="326"/>
      <c r="O435" s="326"/>
      <c r="P435" s="326"/>
      <c r="Q435" s="326"/>
      <c r="R435" s="326"/>
      <c r="S435" s="326"/>
      <c r="T435" s="326"/>
      <c r="U435" s="326"/>
      <c r="V435" s="326"/>
      <c r="W435" s="326"/>
      <c r="X435" s="326"/>
      <c r="Y435" s="326"/>
    </row>
    <row r="436" spans="1:25">
      <c r="A436" s="326"/>
      <c r="B436" s="572"/>
      <c r="C436" s="326"/>
      <c r="D436" s="326"/>
      <c r="E436" s="326"/>
      <c r="F436" s="326"/>
      <c r="G436" s="326"/>
      <c r="H436" s="326"/>
      <c r="I436" s="326"/>
      <c r="J436" s="326"/>
      <c r="K436" s="326"/>
      <c r="L436" s="326"/>
      <c r="M436" s="326"/>
      <c r="N436" s="326"/>
      <c r="O436" s="326"/>
      <c r="P436" s="326"/>
      <c r="Q436" s="326"/>
      <c r="R436" s="326"/>
      <c r="S436" s="326"/>
      <c r="T436" s="326"/>
      <c r="U436" s="326"/>
      <c r="V436" s="326"/>
      <c r="W436" s="326"/>
      <c r="X436" s="326"/>
      <c r="Y436" s="326"/>
    </row>
    <row r="437" spans="1:25">
      <c r="A437" s="326"/>
      <c r="B437" s="572"/>
      <c r="C437" s="326"/>
      <c r="D437" s="326"/>
      <c r="E437" s="326"/>
      <c r="F437" s="326"/>
      <c r="G437" s="326"/>
      <c r="H437" s="326"/>
      <c r="I437" s="326"/>
      <c r="J437" s="326"/>
      <c r="K437" s="326"/>
      <c r="L437" s="326"/>
      <c r="M437" s="326"/>
      <c r="N437" s="326"/>
      <c r="O437" s="326"/>
      <c r="P437" s="326"/>
      <c r="Q437" s="326"/>
      <c r="R437" s="326"/>
      <c r="S437" s="326"/>
      <c r="T437" s="326"/>
      <c r="U437" s="326"/>
      <c r="V437" s="326"/>
      <c r="W437" s="326"/>
      <c r="X437" s="326"/>
      <c r="Y437" s="326"/>
    </row>
    <row r="438" spans="1:25">
      <c r="A438" s="326"/>
      <c r="B438" s="572"/>
      <c r="C438" s="326"/>
      <c r="D438" s="326"/>
      <c r="E438" s="326"/>
      <c r="F438" s="326"/>
      <c r="G438" s="326"/>
      <c r="H438" s="326"/>
      <c r="I438" s="326"/>
      <c r="J438" s="326"/>
      <c r="K438" s="326"/>
      <c r="L438" s="326"/>
      <c r="M438" s="326"/>
      <c r="N438" s="326"/>
      <c r="O438" s="326"/>
      <c r="P438" s="326"/>
      <c r="Q438" s="326"/>
      <c r="R438" s="326"/>
      <c r="S438" s="326"/>
      <c r="T438" s="326"/>
      <c r="U438" s="326"/>
      <c r="V438" s="326"/>
      <c r="W438" s="326"/>
      <c r="X438" s="326"/>
      <c r="Y438" s="326"/>
    </row>
    <row r="439" spans="1:25">
      <c r="A439" s="326"/>
      <c r="B439" s="572"/>
      <c r="C439" s="326"/>
      <c r="D439" s="326"/>
      <c r="E439" s="326"/>
      <c r="F439" s="326"/>
      <c r="G439" s="326"/>
      <c r="H439" s="326"/>
      <c r="I439" s="326"/>
      <c r="J439" s="326"/>
      <c r="K439" s="326"/>
      <c r="L439" s="326"/>
      <c r="M439" s="326"/>
      <c r="N439" s="326"/>
      <c r="O439" s="326"/>
      <c r="P439" s="326"/>
      <c r="Q439" s="326"/>
      <c r="R439" s="326"/>
      <c r="S439" s="326"/>
      <c r="T439" s="326"/>
      <c r="U439" s="326"/>
      <c r="V439" s="326"/>
      <c r="W439" s="326"/>
      <c r="X439" s="326"/>
      <c r="Y439" s="326"/>
    </row>
    <row r="440" spans="1:25">
      <c r="A440" s="326"/>
      <c r="B440" s="572"/>
      <c r="C440" s="326"/>
      <c r="D440" s="326"/>
      <c r="E440" s="326"/>
      <c r="F440" s="326"/>
      <c r="G440" s="326"/>
      <c r="H440" s="326"/>
      <c r="I440" s="326"/>
      <c r="J440" s="326"/>
      <c r="K440" s="326"/>
      <c r="L440" s="326"/>
      <c r="M440" s="326"/>
      <c r="N440" s="326"/>
      <c r="O440" s="326"/>
      <c r="P440" s="326"/>
      <c r="Q440" s="326"/>
      <c r="R440" s="326"/>
      <c r="S440" s="326"/>
      <c r="T440" s="326"/>
      <c r="U440" s="326"/>
      <c r="V440" s="326"/>
      <c r="W440" s="326"/>
      <c r="X440" s="326"/>
      <c r="Y440" s="326"/>
    </row>
    <row r="441" spans="1:25">
      <c r="A441" s="326"/>
      <c r="B441" s="572"/>
      <c r="C441" s="326"/>
      <c r="D441" s="326"/>
      <c r="E441" s="326"/>
      <c r="F441" s="326"/>
      <c r="G441" s="326"/>
      <c r="H441" s="326"/>
      <c r="I441" s="326"/>
      <c r="J441" s="326"/>
      <c r="K441" s="326"/>
      <c r="L441" s="326"/>
      <c r="M441" s="326"/>
      <c r="N441" s="326"/>
      <c r="O441" s="326"/>
      <c r="P441" s="326"/>
      <c r="Q441" s="326"/>
      <c r="R441" s="326"/>
      <c r="S441" s="326"/>
      <c r="T441" s="326"/>
      <c r="U441" s="326"/>
      <c r="V441" s="326"/>
      <c r="W441" s="326"/>
      <c r="X441" s="326"/>
      <c r="Y441" s="326"/>
    </row>
    <row r="442" spans="1:25">
      <c r="A442" s="326"/>
      <c r="B442" s="572"/>
      <c r="C442" s="326"/>
      <c r="D442" s="326"/>
      <c r="E442" s="326"/>
      <c r="F442" s="326"/>
      <c r="G442" s="326"/>
      <c r="H442" s="326"/>
      <c r="I442" s="326"/>
      <c r="J442" s="326"/>
      <c r="K442" s="326"/>
      <c r="L442" s="326"/>
      <c r="M442" s="326"/>
      <c r="N442" s="326"/>
      <c r="O442" s="326"/>
      <c r="P442" s="326"/>
      <c r="Q442" s="326"/>
      <c r="R442" s="326"/>
      <c r="S442" s="326"/>
      <c r="T442" s="326"/>
      <c r="U442" s="326"/>
      <c r="V442" s="326"/>
      <c r="W442" s="326"/>
      <c r="X442" s="326"/>
      <c r="Y442" s="326"/>
    </row>
    <row r="443" spans="1:25">
      <c r="A443" s="326"/>
      <c r="B443" s="572"/>
      <c r="C443" s="326"/>
      <c r="D443" s="326"/>
      <c r="E443" s="326"/>
      <c r="F443" s="326"/>
      <c r="G443" s="326"/>
      <c r="H443" s="326"/>
      <c r="I443" s="326"/>
      <c r="J443" s="326"/>
      <c r="K443" s="326"/>
      <c r="L443" s="326"/>
      <c r="M443" s="326"/>
      <c r="N443" s="326"/>
      <c r="O443" s="326"/>
      <c r="P443" s="326"/>
      <c r="Q443" s="326"/>
      <c r="R443" s="326"/>
      <c r="S443" s="326"/>
      <c r="T443" s="326"/>
      <c r="U443" s="326"/>
      <c r="V443" s="326"/>
      <c r="W443" s="326"/>
      <c r="X443" s="326"/>
      <c r="Y443" s="326"/>
    </row>
    <row r="444" spans="1:25">
      <c r="A444" s="326"/>
      <c r="B444" s="572"/>
      <c r="C444" s="326"/>
      <c r="D444" s="326"/>
      <c r="E444" s="326"/>
      <c r="F444" s="326"/>
      <c r="G444" s="326"/>
      <c r="H444" s="326"/>
      <c r="I444" s="326"/>
      <c r="J444" s="326"/>
      <c r="K444" s="326"/>
      <c r="L444" s="326"/>
      <c r="M444" s="326"/>
      <c r="N444" s="326"/>
      <c r="O444" s="326"/>
      <c r="P444" s="326"/>
      <c r="Q444" s="326"/>
      <c r="R444" s="326"/>
      <c r="S444" s="326"/>
      <c r="T444" s="326"/>
      <c r="U444" s="326"/>
      <c r="V444" s="326"/>
      <c r="W444" s="326"/>
      <c r="X444" s="326"/>
      <c r="Y444" s="326"/>
    </row>
    <row r="445" spans="1:25">
      <c r="A445" s="326"/>
      <c r="B445" s="572"/>
      <c r="C445" s="326"/>
      <c r="D445" s="326"/>
      <c r="E445" s="326"/>
      <c r="F445" s="326"/>
      <c r="G445" s="326"/>
      <c r="H445" s="326"/>
      <c r="I445" s="326"/>
      <c r="J445" s="326"/>
      <c r="K445" s="326"/>
      <c r="L445" s="326"/>
      <c r="M445" s="326"/>
      <c r="N445" s="326"/>
      <c r="O445" s="326"/>
      <c r="P445" s="326"/>
      <c r="Q445" s="326"/>
      <c r="R445" s="326"/>
      <c r="S445" s="326"/>
      <c r="T445" s="326"/>
      <c r="U445" s="326"/>
      <c r="V445" s="326"/>
      <c r="W445" s="326"/>
      <c r="X445" s="326"/>
      <c r="Y445" s="326"/>
    </row>
    <row r="446" spans="1:25">
      <c r="A446" s="326"/>
      <c r="B446" s="572"/>
      <c r="C446" s="326"/>
      <c r="D446" s="326"/>
      <c r="E446" s="326"/>
      <c r="F446" s="326"/>
      <c r="G446" s="326"/>
      <c r="H446" s="326"/>
      <c r="I446" s="326"/>
      <c r="J446" s="326"/>
      <c r="K446" s="326"/>
      <c r="L446" s="326"/>
      <c r="M446" s="326"/>
      <c r="N446" s="326"/>
      <c r="O446" s="326"/>
      <c r="P446" s="326"/>
      <c r="Q446" s="326"/>
      <c r="R446" s="326"/>
      <c r="S446" s="326"/>
      <c r="T446" s="326"/>
      <c r="U446" s="326"/>
      <c r="V446" s="326"/>
      <c r="W446" s="326"/>
      <c r="X446" s="326"/>
      <c r="Y446" s="326"/>
    </row>
    <row r="447" spans="1:25">
      <c r="A447" s="326"/>
      <c r="B447" s="572"/>
      <c r="C447" s="326"/>
      <c r="D447" s="326"/>
      <c r="E447" s="326"/>
      <c r="F447" s="326"/>
      <c r="G447" s="326"/>
      <c r="H447" s="326"/>
      <c r="I447" s="326"/>
      <c r="J447" s="326"/>
      <c r="K447" s="326"/>
      <c r="L447" s="326"/>
      <c r="M447" s="326"/>
      <c r="N447" s="326"/>
      <c r="O447" s="326"/>
      <c r="P447" s="326"/>
      <c r="Q447" s="326"/>
      <c r="R447" s="326"/>
      <c r="S447" s="326"/>
      <c r="T447" s="326"/>
      <c r="U447" s="326"/>
      <c r="V447" s="326"/>
      <c r="W447" s="326"/>
      <c r="X447" s="326"/>
      <c r="Y447" s="326"/>
    </row>
    <row r="448" spans="1:25">
      <c r="A448" s="326"/>
      <c r="B448" s="572"/>
      <c r="C448" s="326"/>
      <c r="D448" s="326"/>
      <c r="E448" s="326"/>
      <c r="F448" s="326"/>
      <c r="G448" s="326"/>
      <c r="H448" s="326"/>
      <c r="I448" s="326"/>
      <c r="J448" s="326"/>
      <c r="K448" s="326"/>
      <c r="L448" s="326"/>
      <c r="M448" s="326"/>
      <c r="N448" s="326"/>
      <c r="O448" s="326"/>
      <c r="P448" s="326"/>
      <c r="Q448" s="326"/>
      <c r="R448" s="326"/>
      <c r="S448" s="326"/>
      <c r="T448" s="326"/>
      <c r="U448" s="326"/>
      <c r="V448" s="326"/>
      <c r="W448" s="326"/>
      <c r="X448" s="326"/>
      <c r="Y448" s="326"/>
    </row>
    <row r="449" spans="1:25">
      <c r="A449" s="326"/>
      <c r="B449" s="572"/>
      <c r="C449" s="326"/>
      <c r="D449" s="326"/>
      <c r="E449" s="326"/>
      <c r="F449" s="326"/>
      <c r="G449" s="326"/>
      <c r="H449" s="326"/>
      <c r="I449" s="326"/>
      <c r="J449" s="326"/>
      <c r="K449" s="326"/>
      <c r="L449" s="326"/>
      <c r="M449" s="326"/>
      <c r="N449" s="326"/>
      <c r="O449" s="326"/>
      <c r="P449" s="326"/>
      <c r="Q449" s="326"/>
      <c r="R449" s="326"/>
      <c r="S449" s="326"/>
      <c r="T449" s="326"/>
      <c r="U449" s="326"/>
      <c r="V449" s="326"/>
      <c r="W449" s="326"/>
      <c r="X449" s="326"/>
      <c r="Y449" s="326"/>
    </row>
    <row r="450" spans="1:25">
      <c r="A450" s="326"/>
      <c r="B450" s="572"/>
      <c r="C450" s="326"/>
      <c r="D450" s="326"/>
      <c r="E450" s="326"/>
      <c r="F450" s="326"/>
      <c r="G450" s="326"/>
      <c r="H450" s="326"/>
      <c r="I450" s="326"/>
      <c r="J450" s="326"/>
      <c r="K450" s="326"/>
      <c r="L450" s="326"/>
      <c r="M450" s="326"/>
      <c r="N450" s="326"/>
      <c r="O450" s="326"/>
      <c r="P450" s="326"/>
      <c r="Q450" s="326"/>
      <c r="R450" s="326"/>
      <c r="S450" s="326"/>
      <c r="T450" s="326"/>
      <c r="U450" s="326"/>
      <c r="V450" s="326"/>
      <c r="W450" s="326"/>
      <c r="X450" s="326"/>
      <c r="Y450" s="326"/>
    </row>
    <row r="451" spans="1:25">
      <c r="A451" s="326"/>
      <c r="B451" s="572"/>
      <c r="C451" s="326"/>
      <c r="D451" s="326"/>
      <c r="E451" s="326"/>
      <c r="F451" s="326"/>
      <c r="G451" s="326"/>
      <c r="H451" s="326"/>
      <c r="I451" s="326"/>
      <c r="J451" s="326"/>
      <c r="K451" s="326"/>
      <c r="L451" s="326"/>
      <c r="M451" s="326"/>
      <c r="N451" s="326"/>
      <c r="O451" s="326"/>
      <c r="P451" s="326"/>
      <c r="Q451" s="326"/>
      <c r="R451" s="326"/>
      <c r="S451" s="326"/>
      <c r="T451" s="326"/>
      <c r="U451" s="326"/>
      <c r="V451" s="326"/>
      <c r="W451" s="326"/>
      <c r="X451" s="326"/>
      <c r="Y451" s="326"/>
    </row>
    <row r="452" spans="1:25">
      <c r="A452" s="326"/>
      <c r="B452" s="572"/>
      <c r="C452" s="326"/>
      <c r="D452" s="326"/>
      <c r="E452" s="326"/>
      <c r="F452" s="326"/>
      <c r="G452" s="326"/>
      <c r="H452" s="326"/>
      <c r="I452" s="326"/>
      <c r="J452" s="326"/>
      <c r="K452" s="326"/>
      <c r="L452" s="326"/>
      <c r="M452" s="326"/>
      <c r="N452" s="326"/>
      <c r="O452" s="326"/>
      <c r="P452" s="326"/>
      <c r="Q452" s="326"/>
      <c r="R452" s="326"/>
      <c r="S452" s="326"/>
      <c r="T452" s="326"/>
      <c r="U452" s="326"/>
      <c r="V452" s="326"/>
      <c r="W452" s="326"/>
      <c r="X452" s="326"/>
      <c r="Y452" s="326"/>
    </row>
    <row r="453" spans="1:25">
      <c r="A453" s="326"/>
      <c r="B453" s="572"/>
      <c r="C453" s="326"/>
      <c r="D453" s="326"/>
      <c r="E453" s="326"/>
      <c r="F453" s="326"/>
      <c r="G453" s="326"/>
      <c r="H453" s="326"/>
      <c r="I453" s="326"/>
      <c r="J453" s="326"/>
      <c r="K453" s="326"/>
      <c r="L453" s="326"/>
      <c r="M453" s="326"/>
      <c r="N453" s="326"/>
      <c r="O453" s="326"/>
      <c r="P453" s="326"/>
      <c r="Q453" s="326"/>
      <c r="R453" s="326"/>
      <c r="S453" s="326"/>
      <c r="T453" s="326"/>
      <c r="U453" s="326"/>
      <c r="V453" s="326"/>
      <c r="W453" s="326"/>
      <c r="X453" s="326"/>
      <c r="Y453" s="326"/>
    </row>
    <row r="454" spans="1:25">
      <c r="A454" s="326"/>
      <c r="B454" s="572"/>
      <c r="C454" s="326"/>
      <c r="D454" s="326"/>
      <c r="E454" s="326"/>
      <c r="F454" s="326"/>
      <c r="G454" s="326"/>
      <c r="H454" s="326"/>
      <c r="I454" s="326"/>
      <c r="J454" s="326"/>
      <c r="K454" s="326"/>
      <c r="L454" s="326"/>
      <c r="M454" s="326"/>
      <c r="N454" s="326"/>
      <c r="O454" s="326"/>
      <c r="P454" s="326"/>
      <c r="Q454" s="326"/>
      <c r="R454" s="326"/>
      <c r="S454" s="326"/>
      <c r="T454" s="326"/>
      <c r="U454" s="326"/>
      <c r="V454" s="326"/>
      <c r="W454" s="326"/>
      <c r="X454" s="326"/>
      <c r="Y454" s="326"/>
    </row>
    <row r="455" spans="1:25">
      <c r="A455" s="326"/>
      <c r="B455" s="572"/>
      <c r="C455" s="326"/>
      <c r="D455" s="326"/>
      <c r="E455" s="326"/>
      <c r="F455" s="326"/>
      <c r="G455" s="326"/>
      <c r="H455" s="326"/>
      <c r="I455" s="326"/>
      <c r="J455" s="326"/>
      <c r="K455" s="326"/>
      <c r="L455" s="326"/>
      <c r="M455" s="326"/>
      <c r="N455" s="326"/>
      <c r="O455" s="326"/>
      <c r="P455" s="326"/>
      <c r="Q455" s="326"/>
      <c r="R455" s="326"/>
      <c r="S455" s="326"/>
      <c r="T455" s="326"/>
      <c r="U455" s="326"/>
      <c r="V455" s="326"/>
      <c r="W455" s="326"/>
      <c r="X455" s="326"/>
      <c r="Y455" s="326"/>
    </row>
    <row r="456" spans="1:25">
      <c r="A456" s="326"/>
      <c r="B456" s="572"/>
      <c r="C456" s="326"/>
      <c r="D456" s="326"/>
      <c r="E456" s="326"/>
      <c r="F456" s="326"/>
      <c r="G456" s="326"/>
      <c r="H456" s="326"/>
      <c r="I456" s="326"/>
      <c r="J456" s="326"/>
      <c r="K456" s="326"/>
      <c r="L456" s="326"/>
      <c r="M456" s="326"/>
      <c r="N456" s="326"/>
      <c r="O456" s="326"/>
      <c r="P456" s="326"/>
      <c r="Q456" s="326"/>
      <c r="R456" s="326"/>
      <c r="S456" s="326"/>
      <c r="T456" s="326"/>
      <c r="U456" s="326"/>
      <c r="V456" s="326"/>
      <c r="W456" s="326"/>
      <c r="X456" s="326"/>
      <c r="Y456" s="326"/>
    </row>
    <row r="457" spans="1:25">
      <c r="A457" s="326"/>
      <c r="B457" s="572"/>
      <c r="C457" s="326"/>
      <c r="D457" s="326"/>
      <c r="E457" s="326"/>
      <c r="F457" s="326"/>
      <c r="G457" s="326"/>
      <c r="H457" s="326"/>
      <c r="I457" s="326"/>
      <c r="J457" s="326"/>
      <c r="K457" s="326"/>
      <c r="L457" s="326"/>
      <c r="M457" s="326"/>
      <c r="N457" s="326"/>
      <c r="O457" s="326"/>
      <c r="P457" s="326"/>
      <c r="Q457" s="326"/>
      <c r="R457" s="326"/>
      <c r="S457" s="326"/>
      <c r="T457" s="326"/>
      <c r="U457" s="326"/>
      <c r="V457" s="326"/>
      <c r="W457" s="326"/>
      <c r="X457" s="326"/>
      <c r="Y457" s="326"/>
    </row>
    <row r="458" spans="1:25">
      <c r="A458" s="326"/>
      <c r="B458" s="572"/>
      <c r="C458" s="326"/>
      <c r="D458" s="326"/>
      <c r="E458" s="326"/>
      <c r="F458" s="326"/>
      <c r="G458" s="326"/>
      <c r="H458" s="326"/>
      <c r="I458" s="326"/>
      <c r="J458" s="326"/>
      <c r="K458" s="326"/>
      <c r="L458" s="326"/>
      <c r="M458" s="326"/>
      <c r="N458" s="326"/>
      <c r="O458" s="326"/>
      <c r="P458" s="326"/>
      <c r="Q458" s="326"/>
      <c r="R458" s="326"/>
      <c r="S458" s="326"/>
      <c r="T458" s="326"/>
      <c r="U458" s="326"/>
      <c r="V458" s="326"/>
      <c r="W458" s="326"/>
      <c r="X458" s="326"/>
      <c r="Y458" s="326"/>
    </row>
    <row r="459" spans="1:25">
      <c r="A459" s="326"/>
      <c r="B459" s="572"/>
      <c r="C459" s="326"/>
      <c r="D459" s="326"/>
      <c r="E459" s="326"/>
      <c r="F459" s="326"/>
      <c r="G459" s="326"/>
      <c r="H459" s="326"/>
      <c r="I459" s="326"/>
      <c r="J459" s="326"/>
      <c r="K459" s="326"/>
      <c r="L459" s="326"/>
      <c r="M459" s="326"/>
      <c r="N459" s="326"/>
      <c r="O459" s="326"/>
      <c r="P459" s="326"/>
      <c r="Q459" s="326"/>
      <c r="R459" s="326"/>
      <c r="S459" s="326"/>
      <c r="T459" s="326"/>
      <c r="U459" s="326"/>
      <c r="V459" s="326"/>
      <c r="W459" s="326"/>
      <c r="X459" s="326"/>
      <c r="Y459" s="326"/>
    </row>
    <row r="460" spans="1:25">
      <c r="A460" s="326"/>
      <c r="B460" s="572"/>
      <c r="C460" s="326"/>
      <c r="D460" s="326"/>
      <c r="E460" s="326"/>
      <c r="F460" s="326"/>
      <c r="G460" s="326"/>
      <c r="H460" s="326"/>
      <c r="I460" s="326"/>
      <c r="J460" s="326"/>
      <c r="K460" s="326"/>
      <c r="L460" s="326"/>
      <c r="M460" s="326"/>
      <c r="N460" s="326"/>
      <c r="O460" s="326"/>
      <c r="P460" s="326"/>
      <c r="Q460" s="326"/>
      <c r="R460" s="326"/>
      <c r="S460" s="326"/>
      <c r="T460" s="326"/>
      <c r="U460" s="326"/>
      <c r="V460" s="326"/>
      <c r="W460" s="326"/>
      <c r="X460" s="326"/>
      <c r="Y460" s="326"/>
    </row>
    <row r="461" spans="1:25">
      <c r="A461" s="326"/>
      <c r="B461" s="572"/>
      <c r="C461" s="326"/>
      <c r="D461" s="326"/>
      <c r="E461" s="326"/>
      <c r="F461" s="326"/>
      <c r="G461" s="326"/>
      <c r="H461" s="326"/>
      <c r="I461" s="326"/>
      <c r="J461" s="326"/>
      <c r="K461" s="326"/>
      <c r="L461" s="326"/>
      <c r="M461" s="326"/>
      <c r="N461" s="326"/>
      <c r="O461" s="326"/>
      <c r="P461" s="326"/>
      <c r="Q461" s="326"/>
      <c r="R461" s="326"/>
      <c r="S461" s="326"/>
      <c r="T461" s="326"/>
      <c r="U461" s="326"/>
      <c r="V461" s="326"/>
      <c r="W461" s="326"/>
      <c r="X461" s="326"/>
      <c r="Y461" s="326"/>
    </row>
    <row r="462" spans="1:25">
      <c r="A462" s="326"/>
      <c r="B462" s="572"/>
      <c r="C462" s="326"/>
      <c r="D462" s="326"/>
      <c r="E462" s="326"/>
      <c r="F462" s="326"/>
      <c r="G462" s="326"/>
      <c r="H462" s="326"/>
      <c r="I462" s="326"/>
      <c r="J462" s="326"/>
      <c r="K462" s="326"/>
      <c r="L462" s="326"/>
      <c r="M462" s="326"/>
      <c r="N462" s="326"/>
      <c r="O462" s="326"/>
      <c r="P462" s="326"/>
      <c r="Q462" s="326"/>
      <c r="R462" s="326"/>
      <c r="S462" s="326"/>
      <c r="T462" s="326"/>
      <c r="U462" s="326"/>
      <c r="V462" s="326"/>
      <c r="W462" s="326"/>
      <c r="X462" s="326"/>
      <c r="Y462" s="326"/>
    </row>
    <row r="463" spans="1:25">
      <c r="A463" s="326"/>
      <c r="B463" s="572"/>
      <c r="C463" s="326"/>
      <c r="D463" s="326"/>
      <c r="E463" s="326"/>
      <c r="F463" s="326"/>
      <c r="G463" s="326"/>
      <c r="H463" s="326"/>
      <c r="I463" s="326"/>
      <c r="J463" s="326"/>
      <c r="K463" s="326"/>
      <c r="L463" s="326"/>
      <c r="M463" s="326"/>
      <c r="N463" s="326"/>
      <c r="O463" s="326"/>
      <c r="P463" s="326"/>
      <c r="Q463" s="326"/>
      <c r="R463" s="326"/>
      <c r="S463" s="326"/>
      <c r="T463" s="326"/>
      <c r="U463" s="326"/>
      <c r="V463" s="326"/>
      <c r="W463" s="326"/>
      <c r="X463" s="326"/>
      <c r="Y463" s="326"/>
    </row>
    <row r="464" spans="1:25">
      <c r="A464" s="326"/>
      <c r="B464" s="572"/>
      <c r="C464" s="326"/>
      <c r="D464" s="326"/>
      <c r="E464" s="326"/>
      <c r="F464" s="326"/>
      <c r="G464" s="326"/>
      <c r="H464" s="326"/>
      <c r="I464" s="326"/>
      <c r="J464" s="326"/>
      <c r="K464" s="326"/>
      <c r="L464" s="326"/>
      <c r="M464" s="326"/>
      <c r="N464" s="326"/>
      <c r="O464" s="326"/>
      <c r="P464" s="326"/>
      <c r="Q464" s="326"/>
      <c r="R464" s="326"/>
      <c r="S464" s="326"/>
      <c r="T464" s="326"/>
      <c r="U464" s="326"/>
      <c r="V464" s="326"/>
      <c r="W464" s="326"/>
      <c r="X464" s="326"/>
      <c r="Y464" s="326"/>
    </row>
    <row r="465" spans="1:25">
      <c r="A465" s="326"/>
      <c r="B465" s="572"/>
      <c r="C465" s="326"/>
      <c r="D465" s="326"/>
      <c r="E465" s="326"/>
      <c r="F465" s="326"/>
      <c r="G465" s="326"/>
      <c r="H465" s="326"/>
      <c r="I465" s="326"/>
      <c r="J465" s="326"/>
      <c r="K465" s="326"/>
      <c r="L465" s="326"/>
      <c r="M465" s="326"/>
      <c r="N465" s="326"/>
      <c r="O465" s="326"/>
      <c r="P465" s="326"/>
      <c r="Q465" s="326"/>
      <c r="R465" s="326"/>
      <c r="S465" s="326"/>
      <c r="T465" s="326"/>
      <c r="U465" s="326"/>
      <c r="V465" s="326"/>
      <c r="W465" s="326"/>
      <c r="X465" s="326"/>
      <c r="Y465" s="326"/>
    </row>
    <row r="466" spans="1:25">
      <c r="A466" s="326"/>
      <c r="B466" s="572"/>
      <c r="C466" s="326"/>
      <c r="D466" s="326"/>
      <c r="E466" s="326"/>
      <c r="F466" s="326"/>
      <c r="G466" s="326"/>
      <c r="H466" s="326"/>
      <c r="I466" s="326"/>
      <c r="J466" s="326"/>
      <c r="K466" s="326"/>
      <c r="L466" s="326"/>
      <c r="M466" s="326"/>
      <c r="N466" s="326"/>
      <c r="O466" s="326"/>
      <c r="P466" s="326"/>
      <c r="Q466" s="326"/>
      <c r="R466" s="326"/>
      <c r="S466" s="326"/>
      <c r="T466" s="326"/>
      <c r="U466" s="326"/>
      <c r="V466" s="326"/>
      <c r="W466" s="326"/>
      <c r="X466" s="326"/>
      <c r="Y466" s="326"/>
    </row>
    <row r="467" spans="1:25">
      <c r="A467" s="326"/>
      <c r="B467" s="572"/>
      <c r="C467" s="326"/>
      <c r="D467" s="326"/>
      <c r="E467" s="326"/>
      <c r="F467" s="326"/>
      <c r="G467" s="326"/>
      <c r="H467" s="326"/>
      <c r="I467" s="326"/>
      <c r="J467" s="326"/>
      <c r="K467" s="326"/>
      <c r="L467" s="326"/>
      <c r="M467" s="326"/>
      <c r="N467" s="326"/>
      <c r="O467" s="326"/>
      <c r="P467" s="326"/>
      <c r="Q467" s="326"/>
      <c r="R467" s="326"/>
      <c r="S467" s="326"/>
      <c r="T467" s="326"/>
      <c r="U467" s="326"/>
      <c r="V467" s="326"/>
      <c r="W467" s="326"/>
      <c r="X467" s="326"/>
      <c r="Y467" s="326"/>
    </row>
    <row r="468" spans="1:25">
      <c r="A468" s="326"/>
      <c r="B468" s="572"/>
      <c r="C468" s="326"/>
      <c r="D468" s="326"/>
      <c r="E468" s="326"/>
      <c r="F468" s="326"/>
      <c r="G468" s="326"/>
      <c r="H468" s="326"/>
      <c r="I468" s="326"/>
      <c r="J468" s="326"/>
      <c r="K468" s="326"/>
      <c r="L468" s="326"/>
      <c r="M468" s="326"/>
      <c r="N468" s="326"/>
      <c r="O468" s="326"/>
      <c r="P468" s="326"/>
      <c r="Q468" s="326"/>
      <c r="R468" s="326"/>
      <c r="S468" s="326"/>
      <c r="T468" s="326"/>
      <c r="U468" s="326"/>
      <c r="V468" s="326"/>
      <c r="W468" s="326"/>
      <c r="X468" s="326"/>
      <c r="Y468" s="326"/>
    </row>
    <row r="469" spans="1:25">
      <c r="A469" s="326"/>
      <c r="B469" s="572"/>
      <c r="C469" s="326"/>
      <c r="D469" s="326"/>
      <c r="E469" s="326"/>
      <c r="F469" s="326"/>
      <c r="G469" s="326"/>
      <c r="H469" s="326"/>
      <c r="I469" s="326"/>
      <c r="J469" s="326"/>
      <c r="K469" s="326"/>
      <c r="L469" s="326"/>
      <c r="M469" s="326"/>
      <c r="N469" s="326"/>
      <c r="O469" s="326"/>
      <c r="P469" s="326"/>
      <c r="Q469" s="326"/>
      <c r="R469" s="326"/>
      <c r="S469" s="326"/>
      <c r="T469" s="326"/>
      <c r="U469" s="326"/>
      <c r="V469" s="326"/>
      <c r="W469" s="326"/>
      <c r="X469" s="326"/>
      <c r="Y469" s="326"/>
    </row>
    <row r="470" spans="1:25">
      <c r="A470" s="326"/>
      <c r="B470" s="572"/>
      <c r="C470" s="326"/>
      <c r="D470" s="326"/>
      <c r="E470" s="326"/>
      <c r="F470" s="326"/>
      <c r="G470" s="326"/>
      <c r="H470" s="326"/>
      <c r="I470" s="326"/>
      <c r="J470" s="326"/>
      <c r="K470" s="326"/>
      <c r="L470" s="326"/>
      <c r="M470" s="326"/>
      <c r="N470" s="326"/>
      <c r="O470" s="326"/>
      <c r="P470" s="326"/>
      <c r="Q470" s="326"/>
      <c r="R470" s="326"/>
      <c r="S470" s="326"/>
      <c r="T470" s="326"/>
      <c r="U470" s="326"/>
      <c r="V470" s="326"/>
      <c r="W470" s="326"/>
      <c r="X470" s="326"/>
      <c r="Y470" s="326"/>
    </row>
    <row r="471" spans="1:25">
      <c r="A471" s="326"/>
      <c r="B471" s="572"/>
      <c r="C471" s="326"/>
      <c r="D471" s="326"/>
      <c r="E471" s="326"/>
      <c r="F471" s="326"/>
      <c r="G471" s="326"/>
      <c r="H471" s="326"/>
      <c r="I471" s="326"/>
      <c r="J471" s="326"/>
      <c r="K471" s="326"/>
      <c r="L471" s="326"/>
      <c r="M471" s="326"/>
      <c r="N471" s="326"/>
      <c r="O471" s="326"/>
      <c r="P471" s="326"/>
      <c r="Q471" s="326"/>
      <c r="R471" s="326"/>
      <c r="S471" s="326"/>
      <c r="T471" s="326"/>
      <c r="U471" s="326"/>
      <c r="V471" s="326"/>
      <c r="W471" s="326"/>
      <c r="X471" s="326"/>
      <c r="Y471" s="326"/>
    </row>
    <row r="472" spans="1:25">
      <c r="A472" s="326"/>
      <c r="B472" s="572"/>
      <c r="C472" s="326"/>
      <c r="D472" s="326"/>
      <c r="E472" s="326"/>
      <c r="F472" s="326"/>
      <c r="G472" s="326"/>
      <c r="H472" s="326"/>
      <c r="I472" s="326"/>
      <c r="J472" s="326"/>
      <c r="K472" s="326"/>
      <c r="L472" s="326"/>
      <c r="M472" s="326"/>
      <c r="N472" s="326"/>
      <c r="O472" s="326"/>
      <c r="P472" s="326"/>
      <c r="Q472" s="326"/>
      <c r="R472" s="326"/>
      <c r="S472" s="326"/>
      <c r="T472" s="326"/>
      <c r="U472" s="326"/>
      <c r="V472" s="326"/>
      <c r="W472" s="326"/>
      <c r="X472" s="326"/>
      <c r="Y472" s="326"/>
    </row>
    <row r="473" spans="1:25">
      <c r="A473" s="326"/>
      <c r="B473" s="572"/>
      <c r="C473" s="326"/>
      <c r="D473" s="326"/>
      <c r="E473" s="326"/>
      <c r="F473" s="326"/>
      <c r="G473" s="326"/>
      <c r="H473" s="326"/>
      <c r="I473" s="326"/>
      <c r="J473" s="326"/>
      <c r="K473" s="326"/>
      <c r="L473" s="326"/>
      <c r="M473" s="326"/>
      <c r="N473" s="326"/>
      <c r="O473" s="326"/>
      <c r="P473" s="326"/>
      <c r="Q473" s="326"/>
      <c r="R473" s="326"/>
      <c r="S473" s="326"/>
      <c r="T473" s="326"/>
      <c r="U473" s="326"/>
      <c r="V473" s="326"/>
      <c r="W473" s="326"/>
      <c r="X473" s="326"/>
      <c r="Y473" s="326"/>
    </row>
    <row r="474" spans="1:25">
      <c r="A474" s="326"/>
      <c r="B474" s="572"/>
      <c r="C474" s="326"/>
      <c r="D474" s="326"/>
      <c r="E474" s="326"/>
      <c r="F474" s="326"/>
      <c r="G474" s="326"/>
      <c r="H474" s="326"/>
      <c r="I474" s="326"/>
      <c r="J474" s="326"/>
      <c r="K474" s="326"/>
      <c r="L474" s="326"/>
      <c r="M474" s="326"/>
      <c r="N474" s="326"/>
      <c r="O474" s="326"/>
      <c r="P474" s="326"/>
      <c r="Q474" s="326"/>
      <c r="R474" s="326"/>
      <c r="S474" s="326"/>
      <c r="T474" s="326"/>
      <c r="U474" s="326"/>
      <c r="V474" s="326"/>
      <c r="W474" s="326"/>
      <c r="X474" s="326"/>
      <c r="Y474" s="326"/>
    </row>
    <row r="475" spans="1:25">
      <c r="A475" s="326"/>
      <c r="B475" s="572"/>
      <c r="C475" s="326"/>
      <c r="D475" s="326"/>
      <c r="E475" s="326"/>
      <c r="F475" s="326"/>
      <c r="G475" s="326"/>
      <c r="H475" s="326"/>
      <c r="I475" s="326"/>
      <c r="J475" s="326"/>
      <c r="K475" s="326"/>
      <c r="L475" s="326"/>
      <c r="M475" s="326"/>
      <c r="N475" s="326"/>
      <c r="O475" s="326"/>
      <c r="P475" s="326"/>
      <c r="Q475" s="326"/>
      <c r="R475" s="326"/>
      <c r="S475" s="326"/>
      <c r="T475" s="326"/>
      <c r="U475" s="326"/>
      <c r="V475" s="326"/>
      <c r="W475" s="326"/>
      <c r="X475" s="326"/>
      <c r="Y475" s="326"/>
    </row>
    <row r="476" spans="1:25">
      <c r="A476" s="326"/>
      <c r="B476" s="572"/>
      <c r="C476" s="326"/>
      <c r="D476" s="326"/>
      <c r="E476" s="326"/>
      <c r="F476" s="326"/>
      <c r="G476" s="326"/>
      <c r="H476" s="326"/>
      <c r="I476" s="326"/>
      <c r="J476" s="326"/>
      <c r="K476" s="326"/>
      <c r="L476" s="326"/>
      <c r="M476" s="326"/>
      <c r="N476" s="326"/>
      <c r="O476" s="326"/>
      <c r="P476" s="326"/>
      <c r="Q476" s="326"/>
      <c r="R476" s="326"/>
      <c r="S476" s="326"/>
      <c r="T476" s="326"/>
      <c r="U476" s="326"/>
      <c r="V476" s="326"/>
      <c r="W476" s="326"/>
      <c r="X476" s="326"/>
      <c r="Y476" s="326"/>
    </row>
    <row r="477" spans="1:25">
      <c r="A477" s="326"/>
      <c r="B477" s="572"/>
      <c r="C477" s="326"/>
      <c r="D477" s="326"/>
      <c r="E477" s="326"/>
      <c r="F477" s="326"/>
      <c r="G477" s="326"/>
      <c r="H477" s="326"/>
      <c r="I477" s="326"/>
      <c r="J477" s="326"/>
      <c r="K477" s="326"/>
      <c r="L477" s="326"/>
      <c r="M477" s="326"/>
      <c r="N477" s="326"/>
      <c r="O477" s="326"/>
      <c r="P477" s="326"/>
      <c r="Q477" s="326"/>
      <c r="R477" s="326"/>
      <c r="S477" s="326"/>
      <c r="T477" s="326"/>
      <c r="U477" s="326"/>
      <c r="V477" s="326"/>
      <c r="W477" s="326"/>
      <c r="X477" s="326"/>
      <c r="Y477" s="326"/>
    </row>
    <row r="478" spans="1:25">
      <c r="A478" s="326"/>
      <c r="B478" s="572"/>
      <c r="C478" s="326"/>
      <c r="D478" s="326"/>
      <c r="E478" s="326"/>
      <c r="F478" s="326"/>
      <c r="G478" s="326"/>
      <c r="H478" s="326"/>
      <c r="I478" s="326"/>
      <c r="J478" s="326"/>
      <c r="K478" s="326"/>
      <c r="L478" s="326"/>
      <c r="M478" s="326"/>
      <c r="N478" s="326"/>
      <c r="O478" s="326"/>
      <c r="P478" s="326"/>
      <c r="Q478" s="326"/>
      <c r="R478" s="326"/>
      <c r="S478" s="326"/>
      <c r="T478" s="326"/>
      <c r="U478" s="326"/>
      <c r="V478" s="326"/>
      <c r="W478" s="326"/>
      <c r="X478" s="326"/>
      <c r="Y478" s="326"/>
    </row>
    <row r="479" spans="1:25">
      <c r="A479" s="326"/>
      <c r="B479" s="572"/>
      <c r="C479" s="326"/>
      <c r="D479" s="326"/>
      <c r="E479" s="326"/>
      <c r="F479" s="326"/>
      <c r="G479" s="326"/>
      <c r="H479" s="326"/>
      <c r="I479" s="326"/>
      <c r="J479" s="326"/>
      <c r="K479" s="326"/>
      <c r="L479" s="326"/>
      <c r="M479" s="326"/>
      <c r="N479" s="326"/>
      <c r="O479" s="326"/>
      <c r="P479" s="326"/>
      <c r="Q479" s="326"/>
      <c r="R479" s="326"/>
      <c r="S479" s="326"/>
      <c r="T479" s="326"/>
      <c r="U479" s="326"/>
      <c r="V479" s="326"/>
      <c r="W479" s="326"/>
      <c r="X479" s="326"/>
      <c r="Y479" s="326"/>
    </row>
    <row r="480" spans="1:25">
      <c r="A480" s="326"/>
      <c r="B480" s="572"/>
      <c r="C480" s="326"/>
      <c r="D480" s="326"/>
      <c r="E480" s="326"/>
      <c r="F480" s="326"/>
      <c r="G480" s="326"/>
      <c r="H480" s="326"/>
      <c r="I480" s="326"/>
      <c r="J480" s="326"/>
      <c r="K480" s="326"/>
      <c r="L480" s="326"/>
      <c r="M480" s="326"/>
      <c r="N480" s="326"/>
      <c r="O480" s="326"/>
      <c r="P480" s="326"/>
      <c r="Q480" s="326"/>
      <c r="R480" s="326"/>
      <c r="S480" s="326"/>
      <c r="T480" s="326"/>
      <c r="U480" s="326"/>
      <c r="V480" s="326"/>
      <c r="W480" s="326"/>
      <c r="X480" s="326"/>
      <c r="Y480" s="326"/>
    </row>
    <row r="481" spans="1:25">
      <c r="A481" s="326"/>
      <c r="B481" s="572"/>
      <c r="C481" s="326"/>
      <c r="D481" s="326"/>
      <c r="E481" s="326"/>
      <c r="F481" s="326"/>
      <c r="G481" s="326"/>
      <c r="H481" s="326"/>
      <c r="I481" s="326"/>
      <c r="J481" s="326"/>
      <c r="K481" s="326"/>
      <c r="L481" s="326"/>
      <c r="M481" s="326"/>
      <c r="N481" s="326"/>
      <c r="O481" s="326"/>
      <c r="P481" s="326"/>
      <c r="Q481" s="326"/>
      <c r="R481" s="326"/>
      <c r="S481" s="326"/>
      <c r="T481" s="326"/>
      <c r="U481" s="326"/>
      <c r="V481" s="326"/>
      <c r="W481" s="326"/>
      <c r="X481" s="326"/>
      <c r="Y481" s="326"/>
    </row>
    <row r="482" spans="1:25">
      <c r="A482" s="326"/>
      <c r="B482" s="572"/>
      <c r="C482" s="326"/>
      <c r="D482" s="326"/>
      <c r="E482" s="326"/>
      <c r="F482" s="326"/>
      <c r="G482" s="326"/>
      <c r="H482" s="326"/>
      <c r="I482" s="326"/>
      <c r="J482" s="326"/>
      <c r="K482" s="326"/>
      <c r="L482" s="326"/>
      <c r="M482" s="326"/>
      <c r="N482" s="326"/>
      <c r="O482" s="326"/>
      <c r="P482" s="326"/>
      <c r="Q482" s="326"/>
      <c r="R482" s="326"/>
      <c r="S482" s="326"/>
      <c r="T482" s="326"/>
      <c r="U482" s="326"/>
      <c r="V482" s="326"/>
      <c r="W482" s="326"/>
      <c r="X482" s="326"/>
      <c r="Y482" s="326"/>
    </row>
    <row r="483" spans="1:25">
      <c r="A483" s="326"/>
      <c r="B483" s="572"/>
      <c r="C483" s="326"/>
      <c r="D483" s="326"/>
      <c r="E483" s="326"/>
      <c r="F483" s="326"/>
      <c r="G483" s="326"/>
      <c r="H483" s="326"/>
      <c r="I483" s="326"/>
      <c r="J483" s="326"/>
      <c r="K483" s="326"/>
      <c r="L483" s="326"/>
      <c r="M483" s="326"/>
      <c r="N483" s="326"/>
      <c r="O483" s="326"/>
      <c r="P483" s="326"/>
      <c r="Q483" s="326"/>
      <c r="R483" s="326"/>
      <c r="S483" s="326"/>
      <c r="T483" s="326"/>
      <c r="U483" s="326"/>
      <c r="V483" s="326"/>
      <c r="W483" s="326"/>
      <c r="X483" s="326"/>
      <c r="Y483" s="326"/>
    </row>
    <row r="484" spans="1:25">
      <c r="A484" s="326"/>
      <c r="B484" s="572"/>
      <c r="C484" s="326"/>
      <c r="D484" s="326"/>
      <c r="E484" s="326"/>
      <c r="F484" s="326"/>
      <c r="G484" s="326"/>
      <c r="H484" s="326"/>
      <c r="I484" s="326"/>
      <c r="J484" s="326"/>
      <c r="K484" s="326"/>
      <c r="L484" s="326"/>
      <c r="M484" s="326"/>
      <c r="N484" s="326"/>
      <c r="O484" s="326"/>
      <c r="P484" s="326"/>
      <c r="Q484" s="326"/>
      <c r="R484" s="326"/>
      <c r="S484" s="326"/>
      <c r="T484" s="326"/>
      <c r="U484" s="326"/>
      <c r="V484" s="326"/>
      <c r="W484" s="326"/>
      <c r="X484" s="326"/>
      <c r="Y484" s="326"/>
    </row>
    <row r="485" spans="1:25">
      <c r="A485" s="326"/>
      <c r="B485" s="572"/>
      <c r="C485" s="326"/>
      <c r="D485" s="326"/>
      <c r="E485" s="326"/>
      <c r="F485" s="326"/>
      <c r="G485" s="326"/>
      <c r="H485" s="326"/>
      <c r="I485" s="326"/>
      <c r="J485" s="326"/>
      <c r="K485" s="326"/>
      <c r="L485" s="326"/>
      <c r="M485" s="326"/>
      <c r="N485" s="326"/>
      <c r="O485" s="326"/>
      <c r="P485" s="326"/>
      <c r="Q485" s="326"/>
      <c r="R485" s="326"/>
      <c r="S485" s="326"/>
      <c r="T485" s="326"/>
      <c r="U485" s="326"/>
      <c r="V485" s="326"/>
      <c r="W485" s="326"/>
      <c r="X485" s="326"/>
      <c r="Y485" s="326"/>
    </row>
    <row r="486" spans="1:25">
      <c r="A486" s="326"/>
      <c r="B486" s="572"/>
      <c r="C486" s="326"/>
      <c r="D486" s="326"/>
      <c r="E486" s="326"/>
      <c r="F486" s="326"/>
      <c r="G486" s="326"/>
      <c r="H486" s="326"/>
      <c r="I486" s="326"/>
      <c r="J486" s="326"/>
      <c r="K486" s="326"/>
      <c r="L486" s="326"/>
      <c r="M486" s="326"/>
      <c r="N486" s="326"/>
      <c r="O486" s="326"/>
      <c r="P486" s="326"/>
      <c r="Q486" s="326"/>
      <c r="R486" s="326"/>
      <c r="S486" s="326"/>
      <c r="T486" s="326"/>
      <c r="U486" s="326"/>
      <c r="V486" s="326"/>
      <c r="W486" s="326"/>
      <c r="X486" s="326"/>
      <c r="Y486" s="326"/>
    </row>
    <row r="487" spans="1:25">
      <c r="A487" s="326"/>
      <c r="B487" s="572"/>
      <c r="C487" s="326"/>
      <c r="D487" s="326"/>
      <c r="E487" s="326"/>
      <c r="F487" s="326"/>
      <c r="G487" s="326"/>
      <c r="H487" s="326"/>
      <c r="I487" s="326"/>
      <c r="J487" s="326"/>
      <c r="K487" s="326"/>
      <c r="L487" s="326"/>
      <c r="M487" s="326"/>
      <c r="N487" s="326"/>
      <c r="O487" s="326"/>
      <c r="P487" s="326"/>
      <c r="Q487" s="326"/>
      <c r="R487" s="326"/>
      <c r="S487" s="326"/>
      <c r="T487" s="326"/>
      <c r="U487" s="326"/>
      <c r="V487" s="326"/>
      <c r="W487" s="326"/>
      <c r="X487" s="326"/>
      <c r="Y487" s="326"/>
    </row>
    <row r="488" spans="1:25">
      <c r="A488" s="326"/>
      <c r="B488" s="572"/>
      <c r="C488" s="326"/>
      <c r="D488" s="326"/>
      <c r="E488" s="326"/>
      <c r="F488" s="326"/>
      <c r="G488" s="326"/>
      <c r="H488" s="326"/>
      <c r="I488" s="326"/>
      <c r="J488" s="326"/>
      <c r="K488" s="326"/>
      <c r="L488" s="326"/>
      <c r="M488" s="326"/>
      <c r="N488" s="326"/>
      <c r="O488" s="326"/>
      <c r="P488" s="326"/>
      <c r="Q488" s="326"/>
      <c r="R488" s="326"/>
      <c r="S488" s="326"/>
      <c r="T488" s="326"/>
      <c r="U488" s="326"/>
      <c r="V488" s="326"/>
      <c r="W488" s="326"/>
      <c r="X488" s="326"/>
      <c r="Y488" s="326"/>
    </row>
    <row r="489" spans="1:25">
      <c r="A489" s="326"/>
      <c r="B489" s="572"/>
      <c r="C489" s="326"/>
      <c r="D489" s="326"/>
      <c r="E489" s="326"/>
      <c r="F489" s="326"/>
      <c r="G489" s="326"/>
      <c r="H489" s="326"/>
      <c r="I489" s="326"/>
      <c r="J489" s="326"/>
      <c r="K489" s="326"/>
      <c r="L489" s="326"/>
      <c r="M489" s="326"/>
      <c r="N489" s="326"/>
      <c r="O489" s="326"/>
      <c r="P489" s="326"/>
      <c r="Q489" s="326"/>
      <c r="R489" s="326"/>
      <c r="S489" s="326"/>
      <c r="T489" s="326"/>
      <c r="U489" s="326"/>
      <c r="V489" s="326"/>
      <c r="W489" s="326"/>
      <c r="X489" s="326"/>
      <c r="Y489" s="326"/>
    </row>
    <row r="490" spans="1:25">
      <c r="A490" s="326"/>
      <c r="B490" s="572"/>
      <c r="C490" s="326"/>
      <c r="D490" s="326"/>
      <c r="E490" s="326"/>
      <c r="F490" s="326"/>
      <c r="G490" s="326"/>
      <c r="H490" s="326"/>
      <c r="I490" s="326"/>
      <c r="J490" s="326"/>
      <c r="K490" s="326"/>
      <c r="L490" s="326"/>
      <c r="M490" s="326"/>
      <c r="N490" s="326"/>
      <c r="O490" s="326"/>
      <c r="P490" s="326"/>
      <c r="Q490" s="326"/>
      <c r="R490" s="326"/>
      <c r="S490" s="326"/>
      <c r="T490" s="326"/>
      <c r="U490" s="326"/>
      <c r="V490" s="326"/>
      <c r="W490" s="326"/>
      <c r="X490" s="326"/>
      <c r="Y490" s="326"/>
    </row>
    <row r="491" spans="1:25">
      <c r="A491" s="326"/>
      <c r="B491" s="572"/>
      <c r="C491" s="326"/>
      <c r="D491" s="326"/>
      <c r="E491" s="326"/>
      <c r="F491" s="326"/>
      <c r="G491" s="326"/>
      <c r="H491" s="326"/>
      <c r="I491" s="326"/>
      <c r="J491" s="326"/>
      <c r="K491" s="326"/>
      <c r="L491" s="326"/>
      <c r="M491" s="326"/>
      <c r="N491" s="326"/>
      <c r="O491" s="326"/>
      <c r="P491" s="326"/>
      <c r="Q491" s="326"/>
      <c r="R491" s="326"/>
      <c r="S491" s="326"/>
      <c r="T491" s="326"/>
      <c r="U491" s="326"/>
      <c r="V491" s="326"/>
      <c r="W491" s="326"/>
      <c r="X491" s="326"/>
      <c r="Y491" s="326"/>
    </row>
    <row r="492" spans="1:25">
      <c r="A492" s="326"/>
      <c r="B492" s="572"/>
      <c r="C492" s="326"/>
      <c r="D492" s="326"/>
      <c r="E492" s="326"/>
      <c r="F492" s="326"/>
      <c r="G492" s="326"/>
      <c r="H492" s="326"/>
      <c r="I492" s="326"/>
      <c r="J492" s="326"/>
      <c r="K492" s="326"/>
      <c r="L492" s="326"/>
      <c r="M492" s="326"/>
      <c r="N492" s="326"/>
      <c r="O492" s="326"/>
      <c r="P492" s="326"/>
      <c r="Q492" s="326"/>
      <c r="R492" s="326"/>
      <c r="S492" s="326"/>
      <c r="T492" s="326"/>
      <c r="U492" s="326"/>
      <c r="V492" s="326"/>
      <c r="W492" s="326"/>
      <c r="X492" s="326"/>
      <c r="Y492" s="326"/>
    </row>
    <row r="493" spans="1:25">
      <c r="A493" s="326"/>
      <c r="B493" s="572"/>
      <c r="C493" s="326"/>
      <c r="D493" s="326"/>
      <c r="E493" s="326"/>
      <c r="F493" s="326"/>
      <c r="G493" s="326"/>
      <c r="H493" s="326"/>
      <c r="I493" s="326"/>
      <c r="J493" s="326"/>
      <c r="K493" s="326"/>
      <c r="L493" s="326"/>
      <c r="M493" s="326"/>
      <c r="N493" s="326"/>
      <c r="O493" s="326"/>
      <c r="P493" s="326"/>
      <c r="Q493" s="326"/>
      <c r="R493" s="326"/>
      <c r="S493" s="326"/>
      <c r="T493" s="326"/>
      <c r="U493" s="326"/>
      <c r="V493" s="326"/>
      <c r="W493" s="326"/>
      <c r="X493" s="326"/>
      <c r="Y493" s="326"/>
    </row>
    <row r="494" spans="1:25">
      <c r="A494" s="326"/>
      <c r="B494" s="572"/>
      <c r="C494" s="326"/>
      <c r="D494" s="326"/>
      <c r="E494" s="326"/>
      <c r="F494" s="326"/>
      <c r="G494" s="326"/>
      <c r="H494" s="326"/>
      <c r="I494" s="326"/>
      <c r="J494" s="326"/>
      <c r="K494" s="326"/>
      <c r="L494" s="326"/>
      <c r="M494" s="326"/>
      <c r="N494" s="326"/>
      <c r="O494" s="326"/>
      <c r="P494" s="326"/>
      <c r="Q494" s="326"/>
      <c r="R494" s="326"/>
      <c r="S494" s="326"/>
      <c r="T494" s="326"/>
      <c r="U494" s="326"/>
      <c r="V494" s="326"/>
      <c r="W494" s="326"/>
      <c r="X494" s="326"/>
      <c r="Y494" s="326"/>
    </row>
    <row r="495" spans="1:25">
      <c r="A495" s="326"/>
      <c r="B495" s="572"/>
      <c r="C495" s="326"/>
      <c r="D495" s="326"/>
      <c r="E495" s="326"/>
      <c r="F495" s="326"/>
      <c r="G495" s="326"/>
      <c r="H495" s="326"/>
      <c r="I495" s="326"/>
      <c r="J495" s="326"/>
      <c r="K495" s="326"/>
      <c r="L495" s="326"/>
      <c r="M495" s="326"/>
      <c r="N495" s="326"/>
      <c r="O495" s="326"/>
      <c r="P495" s="326"/>
      <c r="Q495" s="326"/>
      <c r="R495" s="326"/>
      <c r="S495" s="326"/>
      <c r="T495" s="326"/>
      <c r="U495" s="326"/>
      <c r="V495" s="326"/>
      <c r="W495" s="326"/>
      <c r="X495" s="326"/>
      <c r="Y495" s="326"/>
    </row>
    <row r="496" spans="1:25">
      <c r="A496" s="326"/>
      <c r="B496" s="572"/>
      <c r="C496" s="326"/>
      <c r="D496" s="326"/>
      <c r="E496" s="326"/>
      <c r="F496" s="326"/>
      <c r="G496" s="326"/>
      <c r="H496" s="326"/>
      <c r="I496" s="326"/>
      <c r="J496" s="326"/>
      <c r="K496" s="326"/>
      <c r="L496" s="326"/>
      <c r="M496" s="326"/>
      <c r="N496" s="326"/>
      <c r="O496" s="326"/>
      <c r="P496" s="326"/>
      <c r="Q496" s="326"/>
      <c r="R496" s="326"/>
      <c r="S496" s="326"/>
      <c r="T496" s="326"/>
      <c r="U496" s="326"/>
      <c r="V496" s="326"/>
      <c r="W496" s="326"/>
      <c r="X496" s="326"/>
      <c r="Y496" s="326"/>
    </row>
    <row r="497" spans="1:25">
      <c r="A497" s="326"/>
      <c r="B497" s="572"/>
      <c r="C497" s="326"/>
      <c r="D497" s="326"/>
      <c r="E497" s="326"/>
      <c r="F497" s="326"/>
      <c r="G497" s="326"/>
      <c r="H497" s="326"/>
      <c r="I497" s="326"/>
      <c r="J497" s="326"/>
      <c r="K497" s="326"/>
      <c r="L497" s="326"/>
      <c r="M497" s="326"/>
      <c r="N497" s="326"/>
      <c r="O497" s="326"/>
      <c r="P497" s="326"/>
      <c r="Q497" s="326"/>
      <c r="R497" s="326"/>
      <c r="S497" s="326"/>
      <c r="T497" s="326"/>
      <c r="U497" s="326"/>
      <c r="V497" s="326"/>
      <c r="W497" s="326"/>
      <c r="X497" s="326"/>
      <c r="Y497" s="326"/>
    </row>
    <row r="498" spans="1:25">
      <c r="A498" s="326"/>
      <c r="B498" s="572"/>
      <c r="C498" s="326"/>
      <c r="D498" s="326"/>
      <c r="E498" s="326"/>
      <c r="F498" s="326"/>
      <c r="G498" s="326"/>
      <c r="H498" s="326"/>
      <c r="I498" s="326"/>
      <c r="J498" s="326"/>
      <c r="K498" s="326"/>
      <c r="L498" s="326"/>
      <c r="M498" s="326"/>
      <c r="N498" s="326"/>
      <c r="O498" s="326"/>
      <c r="P498" s="326"/>
      <c r="Q498" s="326"/>
      <c r="R498" s="326"/>
      <c r="S498" s="326"/>
      <c r="T498" s="326"/>
      <c r="U498" s="326"/>
      <c r="V498" s="326"/>
      <c r="W498" s="326"/>
      <c r="X498" s="326"/>
      <c r="Y498" s="326"/>
    </row>
    <row r="499" spans="1:25">
      <c r="A499" s="326"/>
      <c r="B499" s="572"/>
      <c r="C499" s="326"/>
      <c r="D499" s="326"/>
      <c r="E499" s="326"/>
      <c r="F499" s="326"/>
      <c r="G499" s="326"/>
      <c r="H499" s="326"/>
      <c r="I499" s="326"/>
      <c r="J499" s="326"/>
      <c r="K499" s="326"/>
      <c r="L499" s="326"/>
      <c r="M499" s="326"/>
      <c r="N499" s="326"/>
      <c r="O499" s="326"/>
      <c r="P499" s="326"/>
      <c r="Q499" s="326"/>
      <c r="R499" s="326"/>
      <c r="S499" s="326"/>
      <c r="T499" s="326"/>
      <c r="U499" s="326"/>
      <c r="V499" s="326"/>
      <c r="W499" s="326"/>
      <c r="X499" s="326"/>
      <c r="Y499" s="326"/>
    </row>
    <row r="500" spans="1:25">
      <c r="A500" s="326"/>
      <c r="B500" s="572"/>
      <c r="C500" s="326"/>
      <c r="D500" s="326"/>
      <c r="E500" s="326"/>
      <c r="F500" s="326"/>
      <c r="G500" s="326"/>
      <c r="H500" s="326"/>
      <c r="I500" s="326"/>
      <c r="J500" s="326"/>
      <c r="K500" s="326"/>
      <c r="L500" s="326"/>
      <c r="M500" s="326"/>
      <c r="N500" s="326"/>
      <c r="O500" s="326"/>
      <c r="P500" s="326"/>
      <c r="Q500" s="326"/>
      <c r="R500" s="326"/>
      <c r="S500" s="326"/>
      <c r="T500" s="326"/>
      <c r="U500" s="326"/>
      <c r="V500" s="326"/>
      <c r="W500" s="326"/>
      <c r="X500" s="326"/>
      <c r="Y500" s="326"/>
    </row>
    <row r="501" spans="1:25">
      <c r="A501" s="326"/>
      <c r="B501" s="572"/>
      <c r="C501" s="326"/>
      <c r="D501" s="326"/>
      <c r="E501" s="326"/>
      <c r="F501" s="326"/>
      <c r="G501" s="326"/>
      <c r="H501" s="326"/>
      <c r="I501" s="326"/>
      <c r="J501" s="326"/>
      <c r="K501" s="326"/>
      <c r="L501" s="326"/>
      <c r="M501" s="326"/>
      <c r="N501" s="326"/>
      <c r="O501" s="326"/>
      <c r="P501" s="326"/>
      <c r="Q501" s="326"/>
      <c r="R501" s="326"/>
      <c r="S501" s="326"/>
      <c r="T501" s="326"/>
      <c r="U501" s="326"/>
      <c r="V501" s="326"/>
      <c r="W501" s="326"/>
      <c r="X501" s="326"/>
      <c r="Y501" s="326"/>
    </row>
    <row r="502" spans="1:25">
      <c r="A502" s="326"/>
      <c r="B502" s="572"/>
      <c r="C502" s="326"/>
      <c r="D502" s="326"/>
      <c r="E502" s="326"/>
      <c r="F502" s="326"/>
      <c r="G502" s="326"/>
      <c r="H502" s="326"/>
      <c r="I502" s="326"/>
      <c r="J502" s="326"/>
      <c r="K502" s="326"/>
      <c r="L502" s="326"/>
      <c r="M502" s="326"/>
      <c r="N502" s="326"/>
      <c r="O502" s="326"/>
      <c r="P502" s="326"/>
      <c r="Q502" s="326"/>
      <c r="R502" s="326"/>
      <c r="S502" s="326"/>
      <c r="T502" s="326"/>
      <c r="U502" s="326"/>
      <c r="V502" s="326"/>
      <c r="W502" s="326"/>
      <c r="X502" s="326"/>
      <c r="Y502" s="326"/>
    </row>
    <row r="503" spans="1:25">
      <c r="A503" s="326"/>
      <c r="B503" s="572"/>
      <c r="C503" s="326"/>
      <c r="D503" s="326"/>
      <c r="E503" s="326"/>
      <c r="F503" s="326"/>
      <c r="G503" s="326"/>
      <c r="H503" s="326"/>
      <c r="I503" s="326"/>
      <c r="J503" s="326"/>
      <c r="K503" s="326"/>
      <c r="L503" s="326"/>
      <c r="M503" s="326"/>
      <c r="N503" s="326"/>
      <c r="O503" s="326"/>
      <c r="P503" s="326"/>
      <c r="Q503" s="326"/>
      <c r="R503" s="326"/>
      <c r="S503" s="326"/>
      <c r="T503" s="326"/>
      <c r="U503" s="326"/>
      <c r="V503" s="326"/>
      <c r="W503" s="326"/>
      <c r="X503" s="326"/>
      <c r="Y503" s="326"/>
    </row>
    <row r="504" spans="1:25">
      <c r="A504" s="326"/>
      <c r="B504" s="572"/>
      <c r="C504" s="326"/>
      <c r="D504" s="326"/>
      <c r="E504" s="326"/>
      <c r="F504" s="326"/>
      <c r="G504" s="326"/>
      <c r="H504" s="326"/>
      <c r="I504" s="326"/>
      <c r="J504" s="326"/>
      <c r="K504" s="326"/>
      <c r="L504" s="326"/>
      <c r="M504" s="326"/>
      <c r="N504" s="326"/>
      <c r="O504" s="326"/>
      <c r="P504" s="326"/>
      <c r="Q504" s="326"/>
      <c r="R504" s="326"/>
      <c r="S504" s="326"/>
      <c r="T504" s="326"/>
      <c r="U504" s="326"/>
      <c r="V504" s="326"/>
      <c r="W504" s="326"/>
      <c r="X504" s="326"/>
      <c r="Y504" s="326"/>
    </row>
    <row r="505" spans="1:25">
      <c r="A505" s="326"/>
      <c r="B505" s="572"/>
      <c r="C505" s="326"/>
      <c r="D505" s="326"/>
      <c r="E505" s="326"/>
      <c r="F505" s="326"/>
      <c r="G505" s="326"/>
      <c r="H505" s="326"/>
      <c r="I505" s="326"/>
      <c r="J505" s="326"/>
      <c r="K505" s="326"/>
      <c r="L505" s="326"/>
      <c r="M505" s="326"/>
      <c r="N505" s="326"/>
      <c r="O505" s="326"/>
      <c r="P505" s="326"/>
      <c r="Q505" s="326"/>
      <c r="R505" s="326"/>
      <c r="S505" s="326"/>
      <c r="T505" s="326"/>
      <c r="U505" s="326"/>
      <c r="V505" s="326"/>
      <c r="W505" s="326"/>
      <c r="X505" s="326"/>
      <c r="Y505" s="326"/>
    </row>
    <row r="506" spans="1:25">
      <c r="A506" s="326"/>
      <c r="B506" s="572"/>
      <c r="C506" s="326"/>
      <c r="D506" s="326"/>
      <c r="E506" s="326"/>
      <c r="F506" s="326"/>
      <c r="G506" s="326"/>
      <c r="H506" s="326"/>
      <c r="I506" s="326"/>
      <c r="J506" s="326"/>
      <c r="K506" s="326"/>
      <c r="L506" s="326"/>
      <c r="M506" s="326"/>
      <c r="N506" s="326"/>
      <c r="O506" s="326"/>
      <c r="P506" s="326"/>
      <c r="Q506" s="326"/>
      <c r="R506" s="326"/>
      <c r="S506" s="326"/>
      <c r="T506" s="326"/>
      <c r="U506" s="326"/>
      <c r="V506" s="326"/>
      <c r="W506" s="326"/>
      <c r="X506" s="326"/>
      <c r="Y506" s="326"/>
    </row>
    <row r="507" spans="1:25">
      <c r="A507" s="326"/>
      <c r="B507" s="572"/>
      <c r="C507" s="326"/>
      <c r="D507" s="326"/>
      <c r="E507" s="326"/>
      <c r="F507" s="326"/>
      <c r="G507" s="326"/>
      <c r="H507" s="326"/>
      <c r="I507" s="326"/>
      <c r="J507" s="326"/>
      <c r="K507" s="326"/>
      <c r="L507" s="326"/>
      <c r="M507" s="326"/>
      <c r="N507" s="326"/>
      <c r="O507" s="326"/>
      <c r="P507" s="326"/>
      <c r="Q507" s="326"/>
      <c r="R507" s="326"/>
      <c r="S507" s="326"/>
      <c r="T507" s="326"/>
      <c r="U507" s="326"/>
      <c r="V507" s="326"/>
      <c r="W507" s="326"/>
      <c r="X507" s="326"/>
      <c r="Y507" s="326"/>
    </row>
    <row r="508" spans="1:25">
      <c r="A508" s="326"/>
      <c r="B508" s="572"/>
      <c r="C508" s="326"/>
      <c r="D508" s="326"/>
      <c r="E508" s="326"/>
      <c r="F508" s="326"/>
      <c r="G508" s="326"/>
      <c r="H508" s="326"/>
      <c r="I508" s="326"/>
      <c r="J508" s="326"/>
      <c r="K508" s="326"/>
      <c r="L508" s="326"/>
      <c r="M508" s="326"/>
      <c r="N508" s="326"/>
      <c r="O508" s="326"/>
      <c r="P508" s="326"/>
      <c r="Q508" s="326"/>
      <c r="R508" s="326"/>
      <c r="S508" s="326"/>
      <c r="T508" s="326"/>
      <c r="U508" s="326"/>
      <c r="V508" s="326"/>
      <c r="W508" s="326"/>
      <c r="X508" s="326"/>
      <c r="Y508" s="326"/>
    </row>
    <row r="509" spans="1:25">
      <c r="A509" s="326"/>
      <c r="B509" s="572"/>
      <c r="C509" s="326"/>
      <c r="D509" s="326"/>
      <c r="E509" s="326"/>
      <c r="F509" s="326"/>
      <c r="G509" s="326"/>
      <c r="H509" s="326"/>
      <c r="I509" s="326"/>
      <c r="J509" s="326"/>
      <c r="K509" s="326"/>
      <c r="L509" s="326"/>
      <c r="M509" s="326"/>
      <c r="N509" s="326"/>
      <c r="O509" s="326"/>
      <c r="P509" s="326"/>
      <c r="Q509" s="326"/>
      <c r="R509" s="326"/>
      <c r="S509" s="326"/>
      <c r="T509" s="326"/>
      <c r="U509" s="326"/>
      <c r="V509" s="326"/>
      <c r="W509" s="326"/>
      <c r="X509" s="326"/>
      <c r="Y509" s="326"/>
    </row>
    <row r="510" spans="1:25">
      <c r="A510" s="326"/>
      <c r="B510" s="572"/>
      <c r="C510" s="326"/>
      <c r="D510" s="326"/>
      <c r="E510" s="326"/>
      <c r="F510" s="326"/>
      <c r="G510" s="326"/>
      <c r="H510" s="326"/>
      <c r="I510" s="326"/>
      <c r="J510" s="326"/>
      <c r="K510" s="326"/>
      <c r="L510" s="326"/>
      <c r="M510" s="326"/>
      <c r="N510" s="326"/>
      <c r="O510" s="326"/>
      <c r="P510" s="326"/>
      <c r="Q510" s="326"/>
      <c r="R510" s="326"/>
      <c r="S510" s="326"/>
      <c r="T510" s="326"/>
      <c r="U510" s="326"/>
      <c r="V510" s="326"/>
      <c r="W510" s="326"/>
      <c r="X510" s="326"/>
      <c r="Y510" s="326"/>
    </row>
    <row r="511" spans="1:25">
      <c r="A511" s="326"/>
      <c r="B511" s="572"/>
      <c r="C511" s="326"/>
      <c r="D511" s="326"/>
      <c r="E511" s="326"/>
      <c r="F511" s="326"/>
      <c r="G511" s="326"/>
      <c r="H511" s="326"/>
      <c r="I511" s="326"/>
      <c r="J511" s="326"/>
      <c r="K511" s="326"/>
      <c r="L511" s="326"/>
      <c r="M511" s="326"/>
      <c r="N511" s="326"/>
      <c r="O511" s="326"/>
      <c r="P511" s="326"/>
      <c r="Q511" s="326"/>
      <c r="R511" s="326"/>
      <c r="S511" s="326"/>
      <c r="T511" s="326"/>
      <c r="U511" s="326"/>
      <c r="V511" s="326"/>
      <c r="W511" s="326"/>
      <c r="X511" s="326"/>
      <c r="Y511" s="326"/>
    </row>
    <row r="512" spans="1:25">
      <c r="A512" s="326"/>
      <c r="B512" s="572"/>
      <c r="C512" s="326"/>
      <c r="D512" s="326"/>
      <c r="E512" s="326"/>
      <c r="F512" s="326"/>
      <c r="G512" s="326"/>
      <c r="H512" s="326"/>
      <c r="I512" s="326"/>
      <c r="J512" s="326"/>
      <c r="K512" s="326"/>
      <c r="L512" s="326"/>
      <c r="M512" s="326"/>
      <c r="N512" s="326"/>
      <c r="O512" s="326"/>
      <c r="P512" s="326"/>
      <c r="Q512" s="326"/>
      <c r="R512" s="326"/>
      <c r="S512" s="326"/>
      <c r="T512" s="326"/>
      <c r="U512" s="326"/>
      <c r="V512" s="326"/>
      <c r="W512" s="326"/>
      <c r="X512" s="326"/>
      <c r="Y512" s="326"/>
    </row>
    <row r="513" spans="1:25">
      <c r="A513" s="326"/>
      <c r="B513" s="572"/>
      <c r="C513" s="326"/>
      <c r="D513" s="326"/>
      <c r="E513" s="326"/>
      <c r="F513" s="326"/>
      <c r="G513" s="326"/>
      <c r="H513" s="326"/>
      <c r="I513" s="326"/>
      <c r="J513" s="326"/>
      <c r="K513" s="326"/>
      <c r="L513" s="326"/>
      <c r="M513" s="326"/>
      <c r="N513" s="326"/>
      <c r="O513" s="326"/>
      <c r="P513" s="326"/>
      <c r="Q513" s="326"/>
      <c r="R513" s="326"/>
      <c r="S513" s="326"/>
      <c r="T513" s="326"/>
      <c r="U513" s="326"/>
      <c r="V513" s="326"/>
      <c r="W513" s="326"/>
      <c r="X513" s="326"/>
      <c r="Y513" s="326"/>
    </row>
    <row r="514" spans="1:25">
      <c r="A514" s="326"/>
      <c r="B514" s="572"/>
      <c r="C514" s="326"/>
      <c r="D514" s="326"/>
      <c r="E514" s="326"/>
      <c r="F514" s="326"/>
      <c r="G514" s="326"/>
      <c r="H514" s="326"/>
      <c r="I514" s="326"/>
      <c r="J514" s="326"/>
      <c r="K514" s="326"/>
      <c r="L514" s="326"/>
      <c r="M514" s="326"/>
      <c r="N514" s="326"/>
      <c r="O514" s="326"/>
      <c r="P514" s="326"/>
      <c r="Q514" s="326"/>
      <c r="R514" s="326"/>
      <c r="S514" s="326"/>
      <c r="T514" s="326"/>
      <c r="U514" s="326"/>
      <c r="V514" s="326"/>
      <c r="W514" s="326"/>
      <c r="X514" s="326"/>
      <c r="Y514" s="326"/>
    </row>
    <row r="515" spans="1:25">
      <c r="A515" s="326"/>
      <c r="B515" s="572"/>
      <c r="C515" s="326"/>
      <c r="D515" s="326"/>
      <c r="E515" s="326"/>
      <c r="F515" s="326"/>
      <c r="G515" s="326"/>
      <c r="H515" s="326"/>
      <c r="I515" s="326"/>
      <c r="J515" s="326"/>
      <c r="K515" s="326"/>
      <c r="L515" s="326"/>
      <c r="M515" s="326"/>
      <c r="N515" s="326"/>
      <c r="O515" s="326"/>
      <c r="P515" s="326"/>
      <c r="Q515" s="326"/>
      <c r="R515" s="326"/>
      <c r="S515" s="326"/>
      <c r="T515" s="326"/>
      <c r="U515" s="326"/>
      <c r="V515" s="326"/>
      <c r="W515" s="326"/>
      <c r="X515" s="326"/>
      <c r="Y515" s="326"/>
    </row>
    <row r="516" spans="1:25">
      <c r="A516" s="326"/>
      <c r="B516" s="572"/>
      <c r="C516" s="326"/>
      <c r="D516" s="326"/>
      <c r="E516" s="326"/>
      <c r="F516" s="326"/>
      <c r="G516" s="326"/>
      <c r="H516" s="326"/>
      <c r="I516" s="326"/>
      <c r="J516" s="326"/>
      <c r="K516" s="326"/>
      <c r="L516" s="326"/>
      <c r="M516" s="326"/>
      <c r="N516" s="326"/>
      <c r="O516" s="326"/>
      <c r="P516" s="326"/>
      <c r="Q516" s="326"/>
      <c r="R516" s="326"/>
      <c r="S516" s="326"/>
      <c r="T516" s="326"/>
      <c r="U516" s="326"/>
      <c r="V516" s="326"/>
      <c r="W516" s="326"/>
      <c r="X516" s="326"/>
      <c r="Y516" s="326"/>
    </row>
    <row r="517" spans="1:25">
      <c r="A517" s="326"/>
      <c r="B517" s="572"/>
      <c r="C517" s="326"/>
      <c r="D517" s="326"/>
      <c r="E517" s="326"/>
      <c r="F517" s="326"/>
      <c r="G517" s="326"/>
      <c r="H517" s="326"/>
      <c r="I517" s="326"/>
      <c r="J517" s="326"/>
      <c r="K517" s="326"/>
      <c r="L517" s="326"/>
      <c r="M517" s="326"/>
      <c r="N517" s="326"/>
      <c r="O517" s="326"/>
      <c r="P517" s="326"/>
      <c r="Q517" s="326"/>
      <c r="R517" s="326"/>
      <c r="S517" s="326"/>
      <c r="T517" s="326"/>
      <c r="U517" s="326"/>
      <c r="V517" s="326"/>
      <c r="W517" s="326"/>
      <c r="X517" s="326"/>
      <c r="Y517" s="326"/>
    </row>
    <row r="518" spans="1:25">
      <c r="A518" s="326"/>
      <c r="B518" s="572"/>
      <c r="C518" s="326"/>
      <c r="D518" s="326"/>
      <c r="E518" s="326"/>
      <c r="F518" s="326"/>
      <c r="G518" s="326"/>
      <c r="H518" s="326"/>
      <c r="I518" s="326"/>
      <c r="J518" s="326"/>
      <c r="K518" s="326"/>
      <c r="L518" s="326"/>
      <c r="M518" s="326"/>
      <c r="N518" s="326"/>
      <c r="O518" s="326"/>
      <c r="P518" s="326"/>
      <c r="Q518" s="326"/>
      <c r="R518" s="326"/>
      <c r="S518" s="326"/>
      <c r="T518" s="326"/>
      <c r="U518" s="326"/>
      <c r="V518" s="326"/>
      <c r="W518" s="326"/>
      <c r="X518" s="326"/>
      <c r="Y518" s="326"/>
    </row>
    <row r="519" spans="1:25">
      <c r="A519" s="326"/>
      <c r="B519" s="572"/>
      <c r="C519" s="326"/>
      <c r="D519" s="326"/>
      <c r="E519" s="326"/>
      <c r="F519" s="326"/>
      <c r="G519" s="326"/>
      <c r="H519" s="326"/>
      <c r="I519" s="326"/>
      <c r="J519" s="326"/>
      <c r="K519" s="326"/>
      <c r="L519" s="326"/>
      <c r="M519" s="326"/>
      <c r="N519" s="326"/>
      <c r="O519" s="326"/>
      <c r="P519" s="326"/>
      <c r="Q519" s="326"/>
      <c r="R519" s="326"/>
      <c r="S519" s="326"/>
      <c r="T519" s="326"/>
      <c r="U519" s="326"/>
      <c r="V519" s="326"/>
      <c r="W519" s="326"/>
      <c r="X519" s="326"/>
      <c r="Y519" s="326"/>
    </row>
    <row r="520" spans="1:25">
      <c r="A520" s="326"/>
      <c r="B520" s="572"/>
      <c r="C520" s="326"/>
      <c r="D520" s="326"/>
      <c r="E520" s="326"/>
      <c r="F520" s="326"/>
      <c r="G520" s="326"/>
      <c r="H520" s="326"/>
      <c r="I520" s="326"/>
      <c r="J520" s="326"/>
      <c r="K520" s="326"/>
      <c r="L520" s="326"/>
      <c r="M520" s="326"/>
      <c r="N520" s="326"/>
      <c r="O520" s="326"/>
      <c r="P520" s="326"/>
      <c r="Q520" s="326"/>
      <c r="R520" s="326"/>
      <c r="S520" s="326"/>
      <c r="T520" s="326"/>
      <c r="U520" s="326"/>
      <c r="V520" s="326"/>
      <c r="W520" s="326"/>
      <c r="X520" s="326"/>
      <c r="Y520" s="326"/>
    </row>
    <row r="521" spans="1:25">
      <c r="A521" s="326"/>
      <c r="B521" s="572"/>
      <c r="C521" s="326"/>
      <c r="D521" s="326"/>
      <c r="E521" s="326"/>
      <c r="F521" s="326"/>
      <c r="G521" s="326"/>
      <c r="H521" s="326"/>
      <c r="I521" s="326"/>
      <c r="J521" s="326"/>
      <c r="K521" s="326"/>
      <c r="L521" s="326"/>
      <c r="M521" s="326"/>
      <c r="N521" s="326"/>
      <c r="O521" s="326"/>
      <c r="P521" s="326"/>
      <c r="Q521" s="326"/>
      <c r="R521" s="326"/>
      <c r="S521" s="326"/>
      <c r="T521" s="326"/>
      <c r="U521" s="326"/>
      <c r="V521" s="326"/>
      <c r="W521" s="326"/>
      <c r="X521" s="326"/>
      <c r="Y521" s="326"/>
    </row>
    <row r="522" spans="1:25">
      <c r="A522" s="326"/>
      <c r="B522" s="572"/>
      <c r="C522" s="326"/>
      <c r="D522" s="326"/>
      <c r="E522" s="326"/>
      <c r="F522" s="326"/>
      <c r="G522" s="326"/>
      <c r="H522" s="326"/>
      <c r="I522" s="326"/>
      <c r="J522" s="326"/>
      <c r="K522" s="326"/>
      <c r="L522" s="326"/>
      <c r="M522" s="326"/>
      <c r="N522" s="326"/>
      <c r="O522" s="326"/>
      <c r="P522" s="326"/>
      <c r="Q522" s="326"/>
      <c r="R522" s="326"/>
      <c r="S522" s="326"/>
      <c r="T522" s="326"/>
      <c r="U522" s="326"/>
      <c r="V522" s="326"/>
      <c r="W522" s="326"/>
      <c r="X522" s="326"/>
      <c r="Y522" s="326"/>
    </row>
    <row r="523" spans="1:25">
      <c r="A523" s="326"/>
      <c r="B523" s="572"/>
      <c r="C523" s="326"/>
      <c r="D523" s="326"/>
      <c r="E523" s="326"/>
      <c r="F523" s="326"/>
      <c r="G523" s="326"/>
      <c r="H523" s="326"/>
      <c r="I523" s="326"/>
      <c r="J523" s="326"/>
      <c r="K523" s="326"/>
      <c r="L523" s="326"/>
      <c r="M523" s="326"/>
      <c r="N523" s="326"/>
      <c r="O523" s="326"/>
      <c r="P523" s="326"/>
      <c r="Q523" s="326"/>
      <c r="R523" s="326"/>
      <c r="S523" s="326"/>
      <c r="T523" s="326"/>
      <c r="U523" s="326"/>
      <c r="V523" s="326"/>
      <c r="W523" s="326"/>
      <c r="X523" s="326"/>
      <c r="Y523" s="326"/>
    </row>
    <row r="524" spans="1:25">
      <c r="A524" s="326"/>
      <c r="B524" s="572"/>
      <c r="C524" s="326"/>
      <c r="D524" s="326"/>
      <c r="E524" s="326"/>
      <c r="F524" s="326"/>
      <c r="G524" s="326"/>
      <c r="H524" s="326"/>
      <c r="I524" s="326"/>
      <c r="J524" s="326"/>
      <c r="K524" s="326"/>
      <c r="L524" s="326"/>
      <c r="M524" s="326"/>
      <c r="N524" s="326"/>
      <c r="O524" s="326"/>
      <c r="P524" s="326"/>
      <c r="Q524" s="326"/>
      <c r="R524" s="326"/>
      <c r="S524" s="326"/>
      <c r="T524" s="326"/>
      <c r="U524" s="326"/>
      <c r="V524" s="326"/>
      <c r="W524" s="326"/>
      <c r="X524" s="326"/>
      <c r="Y524" s="326"/>
    </row>
    <row r="525" spans="1:25">
      <c r="A525" s="326"/>
      <c r="B525" s="572"/>
      <c r="C525" s="326"/>
      <c r="D525" s="326"/>
      <c r="E525" s="326"/>
      <c r="F525" s="326"/>
      <c r="G525" s="326"/>
      <c r="H525" s="326"/>
      <c r="I525" s="326"/>
      <c r="J525" s="326"/>
      <c r="K525" s="326"/>
      <c r="L525" s="326"/>
      <c r="M525" s="326"/>
      <c r="N525" s="326"/>
      <c r="O525" s="326"/>
      <c r="P525" s="326"/>
      <c r="Q525" s="326"/>
      <c r="R525" s="326"/>
      <c r="S525" s="326"/>
      <c r="T525" s="326"/>
      <c r="U525" s="326"/>
      <c r="V525" s="326"/>
      <c r="W525" s="326"/>
      <c r="X525" s="326"/>
      <c r="Y525" s="326"/>
    </row>
    <row r="526" spans="1:25">
      <c r="A526" s="326"/>
      <c r="B526" s="572"/>
      <c r="C526" s="326"/>
      <c r="D526" s="326"/>
      <c r="E526" s="326"/>
      <c r="F526" s="326"/>
      <c r="G526" s="326"/>
      <c r="H526" s="326"/>
      <c r="I526" s="326"/>
      <c r="J526" s="326"/>
      <c r="K526" s="326"/>
      <c r="L526" s="326"/>
      <c r="M526" s="326"/>
      <c r="N526" s="326"/>
      <c r="O526" s="326"/>
      <c r="P526" s="326"/>
      <c r="Q526" s="326"/>
      <c r="R526" s="326"/>
      <c r="S526" s="326"/>
      <c r="T526" s="326"/>
      <c r="U526" s="326"/>
      <c r="V526" s="326"/>
      <c r="W526" s="326"/>
      <c r="X526" s="326"/>
      <c r="Y526" s="326"/>
    </row>
    <row r="527" spans="1:25">
      <c r="A527" s="326"/>
      <c r="B527" s="572"/>
      <c r="C527" s="326"/>
      <c r="D527" s="326"/>
      <c r="E527" s="326"/>
      <c r="F527" s="326"/>
      <c r="G527" s="326"/>
      <c r="H527" s="326"/>
      <c r="I527" s="326"/>
      <c r="J527" s="326"/>
      <c r="K527" s="326"/>
      <c r="L527" s="326"/>
      <c r="M527" s="326"/>
      <c r="N527" s="326"/>
      <c r="O527" s="326"/>
      <c r="P527" s="326"/>
      <c r="Q527" s="326"/>
      <c r="R527" s="326"/>
      <c r="S527" s="326"/>
      <c r="T527" s="326"/>
      <c r="U527" s="326"/>
      <c r="V527" s="326"/>
      <c r="W527" s="326"/>
      <c r="X527" s="326"/>
      <c r="Y527" s="326"/>
    </row>
    <row r="528" spans="1:25">
      <c r="A528" s="326"/>
      <c r="B528" s="572"/>
      <c r="C528" s="326"/>
      <c r="D528" s="326"/>
      <c r="E528" s="326"/>
      <c r="F528" s="326"/>
      <c r="G528" s="326"/>
      <c r="H528" s="326"/>
      <c r="I528" s="326"/>
      <c r="J528" s="326"/>
      <c r="K528" s="326"/>
      <c r="L528" s="326"/>
      <c r="M528" s="326"/>
      <c r="N528" s="326"/>
      <c r="O528" s="326"/>
      <c r="P528" s="326"/>
      <c r="Q528" s="326"/>
      <c r="R528" s="326"/>
      <c r="S528" s="326"/>
      <c r="T528" s="326"/>
      <c r="U528" s="326"/>
      <c r="V528" s="326"/>
      <c r="W528" s="326"/>
      <c r="X528" s="326"/>
      <c r="Y528" s="326"/>
    </row>
    <row r="529" spans="1:25">
      <c r="A529" s="326"/>
      <c r="B529" s="572"/>
      <c r="C529" s="326"/>
      <c r="D529" s="326"/>
      <c r="E529" s="326"/>
      <c r="F529" s="326"/>
      <c r="G529" s="326"/>
      <c r="H529" s="326"/>
      <c r="I529" s="326"/>
      <c r="J529" s="326"/>
      <c r="K529" s="326"/>
      <c r="L529" s="326"/>
      <c r="M529" s="326"/>
      <c r="N529" s="326"/>
      <c r="O529" s="326"/>
      <c r="P529" s="326"/>
      <c r="Q529" s="326"/>
      <c r="R529" s="326"/>
      <c r="S529" s="326"/>
      <c r="T529" s="326"/>
      <c r="U529" s="326"/>
      <c r="V529" s="326"/>
      <c r="W529" s="326"/>
      <c r="X529" s="326"/>
      <c r="Y529" s="326"/>
    </row>
    <row r="530" spans="1:25">
      <c r="A530" s="326"/>
      <c r="B530" s="572"/>
      <c r="C530" s="326"/>
      <c r="D530" s="326"/>
      <c r="E530" s="326"/>
      <c r="F530" s="326"/>
      <c r="G530" s="326"/>
      <c r="H530" s="326"/>
      <c r="I530" s="326"/>
      <c r="J530" s="326"/>
      <c r="K530" s="326"/>
      <c r="L530" s="326"/>
      <c r="M530" s="326"/>
      <c r="N530" s="326"/>
      <c r="O530" s="326"/>
      <c r="P530" s="326"/>
      <c r="Q530" s="326"/>
      <c r="R530" s="326"/>
      <c r="S530" s="326"/>
      <c r="T530" s="326"/>
      <c r="U530" s="326"/>
      <c r="V530" s="326"/>
      <c r="W530" s="326"/>
      <c r="X530" s="326"/>
      <c r="Y530" s="326"/>
    </row>
    <row r="531" spans="1:25">
      <c r="A531" s="326"/>
      <c r="B531" s="572"/>
      <c r="C531" s="326"/>
      <c r="D531" s="326"/>
      <c r="E531" s="326"/>
      <c r="F531" s="326"/>
      <c r="G531" s="326"/>
      <c r="H531" s="326"/>
      <c r="I531" s="326"/>
      <c r="J531" s="326"/>
      <c r="K531" s="326"/>
      <c r="L531" s="326"/>
      <c r="M531" s="326"/>
      <c r="N531" s="326"/>
      <c r="O531" s="326"/>
      <c r="P531" s="326"/>
      <c r="Q531" s="326"/>
      <c r="R531" s="326"/>
      <c r="S531" s="326"/>
      <c r="T531" s="326"/>
      <c r="U531" s="326"/>
      <c r="V531" s="326"/>
      <c r="W531" s="326"/>
      <c r="X531" s="326"/>
      <c r="Y531" s="326"/>
    </row>
    <row r="532" spans="1:25">
      <c r="A532" s="326"/>
      <c r="B532" s="572"/>
      <c r="C532" s="326"/>
      <c r="D532" s="326"/>
      <c r="E532" s="326"/>
      <c r="F532" s="326"/>
      <c r="G532" s="326"/>
      <c r="H532" s="326"/>
      <c r="I532" s="326"/>
      <c r="J532" s="326"/>
      <c r="K532" s="326"/>
      <c r="L532" s="326"/>
      <c r="M532" s="326"/>
      <c r="N532" s="326"/>
      <c r="O532" s="326"/>
      <c r="P532" s="326"/>
      <c r="Q532" s="326"/>
      <c r="R532" s="326"/>
      <c r="S532" s="326"/>
      <c r="T532" s="326"/>
      <c r="U532" s="326"/>
      <c r="V532" s="326"/>
      <c r="W532" s="326"/>
      <c r="X532" s="326"/>
      <c r="Y532" s="326"/>
    </row>
    <row r="533" spans="1:25">
      <c r="A533" s="326"/>
      <c r="B533" s="572"/>
      <c r="C533" s="326"/>
      <c r="D533" s="326"/>
      <c r="E533" s="326"/>
      <c r="F533" s="326"/>
      <c r="G533" s="326"/>
      <c r="H533" s="326"/>
      <c r="I533" s="326"/>
      <c r="J533" s="326"/>
      <c r="K533" s="326"/>
      <c r="L533" s="326"/>
      <c r="M533" s="326"/>
      <c r="N533" s="326"/>
      <c r="O533" s="326"/>
      <c r="P533" s="326"/>
      <c r="Q533" s="326"/>
      <c r="R533" s="326"/>
      <c r="S533" s="326"/>
      <c r="T533" s="326"/>
      <c r="U533" s="326"/>
      <c r="V533" s="326"/>
      <c r="W533" s="326"/>
      <c r="X533" s="326"/>
      <c r="Y533" s="326"/>
    </row>
    <row r="534" spans="1:25">
      <c r="A534" s="326"/>
      <c r="B534" s="572"/>
      <c r="C534" s="326"/>
      <c r="D534" s="326"/>
      <c r="E534" s="326"/>
      <c r="F534" s="326"/>
      <c r="G534" s="326"/>
      <c r="H534" s="326"/>
      <c r="I534" s="326"/>
      <c r="J534" s="326"/>
      <c r="K534" s="326"/>
      <c r="L534" s="326"/>
      <c r="M534" s="326"/>
      <c r="N534" s="326"/>
      <c r="O534" s="326"/>
      <c r="P534" s="326"/>
      <c r="Q534" s="326"/>
      <c r="R534" s="326"/>
      <c r="S534" s="326"/>
      <c r="T534" s="326"/>
      <c r="U534" s="326"/>
      <c r="V534" s="326"/>
      <c r="W534" s="326"/>
      <c r="X534" s="326"/>
      <c r="Y534" s="326"/>
    </row>
    <row r="535" spans="1:25">
      <c r="A535" s="326"/>
      <c r="B535" s="572"/>
      <c r="C535" s="326"/>
      <c r="D535" s="326"/>
      <c r="E535" s="326"/>
      <c r="F535" s="326"/>
      <c r="G535" s="326"/>
      <c r="H535" s="326"/>
      <c r="I535" s="326"/>
      <c r="J535" s="326"/>
      <c r="K535" s="326"/>
      <c r="L535" s="326"/>
      <c r="M535" s="326"/>
      <c r="N535" s="326"/>
      <c r="O535" s="326"/>
      <c r="P535" s="326"/>
      <c r="Q535" s="326"/>
      <c r="R535" s="326"/>
      <c r="S535" s="326"/>
      <c r="T535" s="326"/>
      <c r="U535" s="326"/>
      <c r="V535" s="326"/>
      <c r="W535" s="326"/>
      <c r="X535" s="326"/>
      <c r="Y535" s="326"/>
    </row>
    <row r="536" spans="1:25">
      <c r="A536" s="326"/>
      <c r="B536" s="572"/>
      <c r="C536" s="326"/>
      <c r="D536" s="326"/>
      <c r="E536" s="326"/>
      <c r="F536" s="326"/>
      <c r="G536" s="326"/>
      <c r="H536" s="326"/>
      <c r="I536" s="326"/>
      <c r="J536" s="326"/>
      <c r="K536" s="326"/>
      <c r="L536" s="326"/>
      <c r="M536" s="326"/>
      <c r="N536" s="326"/>
      <c r="O536" s="326"/>
      <c r="P536" s="326"/>
      <c r="Q536" s="326"/>
      <c r="R536" s="326"/>
      <c r="S536" s="326"/>
      <c r="T536" s="326"/>
      <c r="U536" s="326"/>
      <c r="V536" s="326"/>
      <c r="W536" s="326"/>
      <c r="X536" s="326"/>
      <c r="Y536" s="326"/>
    </row>
    <row r="537" spans="1:25">
      <c r="A537" s="326"/>
      <c r="B537" s="572"/>
      <c r="C537" s="326"/>
      <c r="D537" s="326"/>
      <c r="E537" s="326"/>
      <c r="F537" s="326"/>
      <c r="G537" s="326"/>
      <c r="H537" s="326"/>
      <c r="I537" s="326"/>
      <c r="J537" s="326"/>
      <c r="K537" s="326"/>
      <c r="L537" s="326"/>
      <c r="M537" s="326"/>
      <c r="N537" s="326"/>
      <c r="O537" s="326"/>
      <c r="P537" s="326"/>
      <c r="Q537" s="326"/>
      <c r="R537" s="326"/>
      <c r="S537" s="326"/>
      <c r="T537" s="326"/>
      <c r="U537" s="326"/>
      <c r="V537" s="326"/>
      <c r="W537" s="326"/>
      <c r="X537" s="326"/>
      <c r="Y537" s="326"/>
    </row>
    <row r="538" spans="1:25">
      <c r="A538" s="326"/>
      <c r="B538" s="572"/>
      <c r="C538" s="326"/>
      <c r="D538" s="326"/>
      <c r="E538" s="326"/>
      <c r="F538" s="326"/>
      <c r="G538" s="326"/>
      <c r="H538" s="326"/>
      <c r="I538" s="326"/>
      <c r="J538" s="326"/>
      <c r="K538" s="326"/>
      <c r="L538" s="326"/>
      <c r="M538" s="326"/>
      <c r="N538" s="326"/>
      <c r="O538" s="326"/>
      <c r="P538" s="326"/>
      <c r="Q538" s="326"/>
      <c r="R538" s="326"/>
      <c r="S538" s="326"/>
      <c r="T538" s="326"/>
      <c r="U538" s="326"/>
      <c r="V538" s="326"/>
      <c r="W538" s="326"/>
      <c r="X538" s="326"/>
      <c r="Y538" s="326"/>
    </row>
    <row r="539" spans="1:25">
      <c r="A539" s="326"/>
      <c r="B539" s="572"/>
      <c r="C539" s="326"/>
      <c r="D539" s="326"/>
      <c r="E539" s="326"/>
      <c r="F539" s="326"/>
      <c r="G539" s="326"/>
      <c r="H539" s="326"/>
      <c r="I539" s="326"/>
      <c r="J539" s="326"/>
      <c r="K539" s="326"/>
      <c r="L539" s="326"/>
      <c r="M539" s="326"/>
      <c r="N539" s="326"/>
      <c r="O539" s="326"/>
      <c r="P539" s="326"/>
      <c r="Q539" s="326"/>
      <c r="R539" s="326"/>
      <c r="S539" s="326"/>
      <c r="T539" s="326"/>
      <c r="U539" s="326"/>
      <c r="V539" s="326"/>
      <c r="W539" s="326"/>
      <c r="X539" s="326"/>
      <c r="Y539" s="326"/>
    </row>
    <row r="540" spans="1:25">
      <c r="A540" s="326"/>
      <c r="B540" s="572"/>
      <c r="C540" s="326"/>
      <c r="D540" s="326"/>
      <c r="E540" s="326"/>
      <c r="F540" s="326"/>
      <c r="G540" s="326"/>
      <c r="H540" s="326"/>
      <c r="I540" s="326"/>
      <c r="J540" s="326"/>
      <c r="K540" s="326"/>
      <c r="L540" s="326"/>
      <c r="M540" s="326"/>
      <c r="N540" s="326"/>
      <c r="O540" s="326"/>
      <c r="P540" s="326"/>
      <c r="Q540" s="326"/>
      <c r="R540" s="326"/>
      <c r="S540" s="326"/>
      <c r="T540" s="326"/>
      <c r="U540" s="326"/>
      <c r="V540" s="326"/>
      <c r="W540" s="326"/>
      <c r="X540" s="326"/>
      <c r="Y540" s="326"/>
    </row>
    <row r="541" spans="1:25">
      <c r="A541" s="326"/>
      <c r="B541" s="572"/>
      <c r="C541" s="326"/>
      <c r="D541" s="326"/>
      <c r="E541" s="326"/>
      <c r="F541" s="326"/>
      <c r="G541" s="326"/>
      <c r="H541" s="326"/>
      <c r="I541" s="326"/>
      <c r="J541" s="326"/>
      <c r="K541" s="326"/>
      <c r="L541" s="326"/>
      <c r="M541" s="326"/>
      <c r="N541" s="326"/>
      <c r="O541" s="326"/>
      <c r="P541" s="326"/>
      <c r="Q541" s="326"/>
      <c r="R541" s="326"/>
      <c r="S541" s="326"/>
      <c r="T541" s="326"/>
      <c r="U541" s="326"/>
      <c r="V541" s="326"/>
      <c r="W541" s="326"/>
      <c r="X541" s="326"/>
      <c r="Y541" s="326"/>
    </row>
    <row r="542" spans="1:25">
      <c r="A542" s="326"/>
      <c r="B542" s="572"/>
      <c r="C542" s="326"/>
      <c r="D542" s="326"/>
      <c r="E542" s="326"/>
      <c r="F542" s="326"/>
      <c r="G542" s="326"/>
      <c r="H542" s="326"/>
      <c r="I542" s="326"/>
      <c r="J542" s="326"/>
      <c r="K542" s="326"/>
      <c r="L542" s="326"/>
      <c r="M542" s="326"/>
      <c r="N542" s="326"/>
      <c r="O542" s="326"/>
      <c r="P542" s="326"/>
      <c r="Q542" s="326"/>
      <c r="R542" s="326"/>
      <c r="S542" s="326"/>
      <c r="T542" s="326"/>
      <c r="U542" s="326"/>
      <c r="V542" s="326"/>
      <c r="W542" s="326"/>
      <c r="X542" s="326"/>
      <c r="Y542" s="326"/>
    </row>
    <row r="543" spans="1:25">
      <c r="A543" s="326"/>
      <c r="B543" s="572"/>
      <c r="C543" s="326"/>
      <c r="D543" s="326"/>
      <c r="E543" s="326"/>
      <c r="F543" s="326"/>
      <c r="G543" s="326"/>
      <c r="H543" s="326"/>
      <c r="I543" s="326"/>
      <c r="J543" s="326"/>
      <c r="K543" s="326"/>
      <c r="L543" s="326"/>
      <c r="M543" s="326"/>
      <c r="N543" s="326"/>
      <c r="O543" s="326"/>
      <c r="P543" s="326"/>
      <c r="Q543" s="326"/>
      <c r="R543" s="326"/>
      <c r="S543" s="326"/>
      <c r="T543" s="326"/>
      <c r="U543" s="326"/>
      <c r="V543" s="326"/>
      <c r="W543" s="326"/>
      <c r="X543" s="326"/>
      <c r="Y543" s="326"/>
    </row>
    <row r="544" spans="1:25">
      <c r="A544" s="326"/>
      <c r="B544" s="572"/>
      <c r="C544" s="326"/>
      <c r="D544" s="326"/>
      <c r="E544" s="326"/>
      <c r="F544" s="326"/>
      <c r="G544" s="326"/>
      <c r="H544" s="326"/>
      <c r="I544" s="326"/>
      <c r="J544" s="326"/>
      <c r="K544" s="326"/>
      <c r="L544" s="326"/>
      <c r="M544" s="326"/>
      <c r="N544" s="326"/>
      <c r="O544" s="326"/>
      <c r="P544" s="326"/>
      <c r="Q544" s="326"/>
      <c r="R544" s="326"/>
      <c r="S544" s="326"/>
      <c r="T544" s="326"/>
      <c r="U544" s="326"/>
      <c r="V544" s="326"/>
      <c r="W544" s="326"/>
      <c r="X544" s="326"/>
      <c r="Y544" s="326"/>
    </row>
    <row r="545" spans="1:25">
      <c r="A545" s="326"/>
      <c r="B545" s="572"/>
      <c r="C545" s="326"/>
      <c r="D545" s="326"/>
      <c r="E545" s="326"/>
      <c r="F545" s="326"/>
      <c r="G545" s="326"/>
      <c r="H545" s="326"/>
      <c r="I545" s="326"/>
      <c r="J545" s="326"/>
      <c r="K545" s="326"/>
      <c r="L545" s="326"/>
      <c r="M545" s="326"/>
      <c r="N545" s="326"/>
      <c r="O545" s="326"/>
      <c r="P545" s="326"/>
      <c r="Q545" s="326"/>
      <c r="R545" s="326"/>
      <c r="S545" s="326"/>
      <c r="T545" s="326"/>
      <c r="U545" s="326"/>
      <c r="V545" s="326"/>
      <c r="W545" s="326"/>
      <c r="X545" s="326"/>
      <c r="Y545" s="326"/>
    </row>
    <row r="546" spans="1:25">
      <c r="A546" s="326"/>
      <c r="B546" s="572"/>
      <c r="C546" s="326"/>
      <c r="D546" s="326"/>
      <c r="E546" s="326"/>
      <c r="F546" s="326"/>
      <c r="G546" s="326"/>
      <c r="H546" s="326"/>
      <c r="I546" s="326"/>
      <c r="J546" s="326"/>
      <c r="K546" s="326"/>
      <c r="L546" s="326"/>
      <c r="M546" s="326"/>
      <c r="N546" s="326"/>
      <c r="O546" s="326"/>
      <c r="P546" s="326"/>
      <c r="Q546" s="326"/>
      <c r="R546" s="326"/>
      <c r="S546" s="326"/>
      <c r="T546" s="326"/>
      <c r="U546" s="326"/>
      <c r="V546" s="326"/>
      <c r="W546" s="326"/>
      <c r="X546" s="326"/>
      <c r="Y546" s="326"/>
    </row>
    <row r="547" spans="1:25">
      <c r="A547" s="326"/>
      <c r="B547" s="572"/>
      <c r="C547" s="326"/>
      <c r="D547" s="326"/>
      <c r="E547" s="326"/>
      <c r="F547" s="326"/>
      <c r="G547" s="326"/>
      <c r="H547" s="326"/>
      <c r="I547" s="326"/>
      <c r="J547" s="326"/>
      <c r="K547" s="326"/>
      <c r="L547" s="326"/>
      <c r="M547" s="326"/>
      <c r="N547" s="326"/>
      <c r="O547" s="326"/>
      <c r="P547" s="326"/>
      <c r="Q547" s="326"/>
      <c r="R547" s="326"/>
      <c r="S547" s="326"/>
      <c r="T547" s="326"/>
      <c r="U547" s="326"/>
      <c r="V547" s="326"/>
      <c r="W547" s="326"/>
      <c r="X547" s="326"/>
      <c r="Y547" s="326"/>
    </row>
    <row r="548" spans="1:25">
      <c r="A548" s="326"/>
      <c r="B548" s="572"/>
      <c r="C548" s="326"/>
      <c r="D548" s="326"/>
      <c r="E548" s="326"/>
      <c r="F548" s="326"/>
      <c r="G548" s="326"/>
      <c r="H548" s="326"/>
      <c r="I548" s="326"/>
      <c r="J548" s="326"/>
      <c r="K548" s="326"/>
      <c r="L548" s="326"/>
      <c r="M548" s="326"/>
      <c r="N548" s="326"/>
      <c r="O548" s="326"/>
      <c r="P548" s="326"/>
      <c r="Q548" s="326"/>
      <c r="R548" s="326"/>
      <c r="S548" s="326"/>
      <c r="T548" s="326"/>
      <c r="U548" s="326"/>
      <c r="V548" s="326"/>
      <c r="W548" s="326"/>
      <c r="X548" s="326"/>
      <c r="Y548" s="326"/>
    </row>
    <row r="549" spans="1:25">
      <c r="A549" s="326"/>
      <c r="B549" s="572"/>
      <c r="C549" s="326"/>
      <c r="D549" s="326"/>
      <c r="E549" s="326"/>
      <c r="F549" s="326"/>
      <c r="G549" s="326"/>
      <c r="H549" s="326"/>
      <c r="I549" s="326"/>
      <c r="J549" s="326"/>
      <c r="K549" s="326"/>
      <c r="L549" s="326"/>
      <c r="M549" s="326"/>
      <c r="N549" s="326"/>
      <c r="O549" s="326"/>
      <c r="P549" s="326"/>
      <c r="Q549" s="326"/>
      <c r="R549" s="326"/>
      <c r="S549" s="326"/>
      <c r="T549" s="326"/>
      <c r="U549" s="326"/>
      <c r="V549" s="326"/>
      <c r="W549" s="326"/>
      <c r="X549" s="326"/>
      <c r="Y549" s="326"/>
    </row>
    <row r="550" spans="1:25">
      <c r="A550" s="326"/>
      <c r="B550" s="572"/>
      <c r="C550" s="326"/>
      <c r="D550" s="326"/>
      <c r="E550" s="326"/>
      <c r="F550" s="326"/>
      <c r="G550" s="326"/>
      <c r="H550" s="326"/>
      <c r="I550" s="326"/>
      <c r="J550" s="326"/>
      <c r="K550" s="326"/>
      <c r="L550" s="326"/>
      <c r="M550" s="326"/>
      <c r="N550" s="326"/>
      <c r="O550" s="326"/>
      <c r="P550" s="326"/>
      <c r="Q550" s="326"/>
      <c r="R550" s="326"/>
      <c r="S550" s="326"/>
      <c r="T550" s="326"/>
      <c r="U550" s="326"/>
      <c r="V550" s="326"/>
      <c r="W550" s="326"/>
      <c r="X550" s="326"/>
      <c r="Y550" s="326"/>
    </row>
    <row r="551" spans="1:25">
      <c r="A551" s="326"/>
      <c r="B551" s="572"/>
      <c r="C551" s="326"/>
      <c r="D551" s="326"/>
      <c r="E551" s="326"/>
      <c r="F551" s="326"/>
      <c r="G551" s="326"/>
      <c r="H551" s="326"/>
      <c r="I551" s="326"/>
      <c r="J551" s="326"/>
      <c r="K551" s="326"/>
      <c r="L551" s="326"/>
      <c r="M551" s="326"/>
      <c r="N551" s="326"/>
      <c r="O551" s="326"/>
      <c r="P551" s="326"/>
      <c r="Q551" s="326"/>
      <c r="R551" s="326"/>
      <c r="S551" s="326"/>
      <c r="T551" s="326"/>
      <c r="U551" s="326"/>
      <c r="V551" s="326"/>
      <c r="W551" s="326"/>
      <c r="X551" s="326"/>
      <c r="Y551" s="326"/>
    </row>
    <row r="552" spans="1:25">
      <c r="A552" s="326"/>
      <c r="B552" s="572"/>
      <c r="C552" s="326"/>
      <c r="D552" s="326"/>
      <c r="E552" s="326"/>
      <c r="F552" s="326"/>
      <c r="G552" s="326"/>
      <c r="H552" s="326"/>
      <c r="I552" s="326"/>
      <c r="J552" s="326"/>
      <c r="K552" s="326"/>
      <c r="L552" s="326"/>
      <c r="M552" s="326"/>
      <c r="N552" s="326"/>
      <c r="O552" s="326"/>
      <c r="P552" s="326"/>
      <c r="Q552" s="326"/>
      <c r="R552" s="326"/>
      <c r="S552" s="326"/>
      <c r="T552" s="326"/>
      <c r="U552" s="326"/>
      <c r="V552" s="326"/>
      <c r="W552" s="326"/>
      <c r="X552" s="326"/>
      <c r="Y552" s="326"/>
    </row>
    <row r="553" spans="1:25">
      <c r="A553" s="326"/>
      <c r="B553" s="572"/>
      <c r="C553" s="326"/>
      <c r="D553" s="326"/>
      <c r="E553" s="326"/>
      <c r="F553" s="326"/>
      <c r="G553" s="326"/>
      <c r="H553" s="326"/>
      <c r="I553" s="326"/>
      <c r="J553" s="326"/>
      <c r="K553" s="326"/>
      <c r="L553" s="326"/>
      <c r="M553" s="326"/>
      <c r="N553" s="326"/>
      <c r="O553" s="326"/>
      <c r="P553" s="326"/>
      <c r="Q553" s="326"/>
      <c r="R553" s="326"/>
      <c r="S553" s="326"/>
      <c r="T553" s="326"/>
      <c r="U553" s="326"/>
      <c r="V553" s="326"/>
      <c r="W553" s="326"/>
      <c r="X553" s="326"/>
      <c r="Y553" s="326"/>
    </row>
    <row r="554" spans="1:25">
      <c r="A554" s="326"/>
      <c r="B554" s="572"/>
      <c r="C554" s="326"/>
      <c r="D554" s="326"/>
      <c r="E554" s="326"/>
      <c r="F554" s="326"/>
      <c r="G554" s="326"/>
      <c r="H554" s="326"/>
      <c r="I554" s="326"/>
      <c r="J554" s="326"/>
      <c r="K554" s="326"/>
      <c r="L554" s="326"/>
      <c r="M554" s="326"/>
      <c r="N554" s="326"/>
      <c r="O554" s="326"/>
      <c r="P554" s="326"/>
      <c r="Q554" s="326"/>
      <c r="R554" s="326"/>
      <c r="S554" s="326"/>
      <c r="T554" s="326"/>
      <c r="U554" s="326"/>
      <c r="V554" s="326"/>
      <c r="W554" s="326"/>
      <c r="X554" s="326"/>
      <c r="Y554" s="326"/>
    </row>
    <row r="555" spans="1:25">
      <c r="A555" s="326"/>
      <c r="B555" s="572"/>
      <c r="C555" s="326"/>
      <c r="D555" s="326"/>
      <c r="E555" s="326"/>
      <c r="F555" s="326"/>
      <c r="G555" s="326"/>
      <c r="H555" s="326"/>
      <c r="I555" s="326"/>
      <c r="J555" s="326"/>
      <c r="K555" s="326"/>
      <c r="L555" s="326"/>
      <c r="M555" s="326"/>
      <c r="N555" s="326"/>
      <c r="O555" s="326"/>
      <c r="P555" s="326"/>
      <c r="Q555" s="326"/>
      <c r="R555" s="326"/>
      <c r="S555" s="326"/>
      <c r="T555" s="326"/>
      <c r="U555" s="326"/>
      <c r="V555" s="326"/>
      <c r="W555" s="326"/>
      <c r="X555" s="326"/>
      <c r="Y555" s="326"/>
    </row>
    <row r="556" spans="1:25">
      <c r="A556" s="326"/>
      <c r="B556" s="572"/>
      <c r="C556" s="326"/>
      <c r="D556" s="326"/>
      <c r="E556" s="326"/>
      <c r="F556" s="326"/>
      <c r="G556" s="326"/>
      <c r="H556" s="326"/>
      <c r="I556" s="326"/>
      <c r="J556" s="326"/>
      <c r="K556" s="326"/>
      <c r="L556" s="326"/>
      <c r="M556" s="326"/>
      <c r="N556" s="326"/>
      <c r="O556" s="326"/>
      <c r="P556" s="326"/>
      <c r="Q556" s="326"/>
      <c r="R556" s="326"/>
      <c r="S556" s="326"/>
      <c r="T556" s="326"/>
      <c r="U556" s="326"/>
      <c r="V556" s="326"/>
      <c r="W556" s="326"/>
      <c r="X556" s="326"/>
      <c r="Y556" s="326"/>
    </row>
    <row r="557" spans="1:25">
      <c r="A557" s="326"/>
      <c r="B557" s="572"/>
      <c r="C557" s="326"/>
      <c r="D557" s="326"/>
      <c r="E557" s="326"/>
      <c r="F557" s="326"/>
      <c r="G557" s="326"/>
      <c r="H557" s="326"/>
      <c r="I557" s="326"/>
      <c r="J557" s="326"/>
      <c r="K557" s="326"/>
      <c r="L557" s="326"/>
      <c r="M557" s="326"/>
      <c r="N557" s="326"/>
      <c r="O557" s="326"/>
      <c r="P557" s="326"/>
      <c r="Q557" s="326"/>
      <c r="R557" s="326"/>
      <c r="S557" s="326"/>
      <c r="T557" s="326"/>
      <c r="U557" s="326"/>
      <c r="V557" s="326"/>
      <c r="W557" s="326"/>
      <c r="X557" s="326"/>
      <c r="Y557" s="326"/>
    </row>
    <row r="558" spans="1:25">
      <c r="A558" s="326"/>
      <c r="B558" s="572"/>
      <c r="C558" s="326"/>
      <c r="D558" s="326"/>
      <c r="E558" s="326"/>
      <c r="F558" s="326"/>
      <c r="G558" s="326"/>
      <c r="H558" s="326"/>
      <c r="I558" s="326"/>
      <c r="J558" s="326"/>
      <c r="K558" s="326"/>
      <c r="L558" s="326"/>
      <c r="M558" s="326"/>
      <c r="N558" s="326"/>
      <c r="O558" s="326"/>
      <c r="P558" s="326"/>
      <c r="Q558" s="326"/>
      <c r="R558" s="326"/>
      <c r="S558" s="326"/>
      <c r="T558" s="326"/>
      <c r="U558" s="326"/>
      <c r="V558" s="326"/>
      <c r="W558" s="326"/>
      <c r="X558" s="326"/>
      <c r="Y558" s="326"/>
    </row>
    <row r="559" spans="1:25">
      <c r="A559" s="326"/>
      <c r="B559" s="572"/>
      <c r="C559" s="326"/>
      <c r="D559" s="326"/>
      <c r="E559" s="326"/>
      <c r="F559" s="326"/>
      <c r="G559" s="326"/>
      <c r="H559" s="326"/>
      <c r="I559" s="326"/>
      <c r="J559" s="326"/>
      <c r="K559" s="326"/>
      <c r="L559" s="326"/>
      <c r="M559" s="326"/>
      <c r="N559" s="326"/>
      <c r="O559" s="326"/>
      <c r="P559" s="326"/>
      <c r="Q559" s="326"/>
      <c r="R559" s="326"/>
      <c r="S559" s="326"/>
      <c r="T559" s="326"/>
      <c r="U559" s="326"/>
      <c r="V559" s="326"/>
      <c r="W559" s="326"/>
      <c r="X559" s="326"/>
      <c r="Y559" s="326"/>
    </row>
    <row r="560" spans="1:25">
      <c r="A560" s="326"/>
      <c r="B560" s="572"/>
      <c r="C560" s="326"/>
      <c r="D560" s="326"/>
      <c r="E560" s="326"/>
      <c r="F560" s="326"/>
      <c r="G560" s="326"/>
      <c r="H560" s="326"/>
      <c r="I560" s="326"/>
      <c r="J560" s="326"/>
      <c r="K560" s="326"/>
      <c r="L560" s="326"/>
      <c r="M560" s="326"/>
      <c r="N560" s="326"/>
      <c r="O560" s="326"/>
      <c r="P560" s="326"/>
      <c r="Q560" s="326"/>
      <c r="R560" s="326"/>
      <c r="S560" s="326"/>
      <c r="T560" s="326"/>
      <c r="U560" s="326"/>
      <c r="V560" s="326"/>
      <c r="W560" s="326"/>
      <c r="X560" s="326"/>
      <c r="Y560" s="326"/>
    </row>
    <row r="561" spans="1:25">
      <c r="A561" s="326"/>
      <c r="B561" s="572"/>
      <c r="C561" s="326"/>
      <c r="D561" s="326"/>
      <c r="E561" s="326"/>
      <c r="F561" s="326"/>
      <c r="G561" s="326"/>
      <c r="H561" s="326"/>
      <c r="I561" s="326"/>
      <c r="J561" s="326"/>
      <c r="K561" s="326"/>
      <c r="L561" s="326"/>
      <c r="M561" s="326"/>
      <c r="N561" s="326"/>
      <c r="O561" s="326"/>
      <c r="P561" s="326"/>
      <c r="Q561" s="326"/>
      <c r="R561" s="326"/>
      <c r="S561" s="326"/>
      <c r="T561" s="326"/>
      <c r="U561" s="326"/>
      <c r="V561" s="326"/>
      <c r="W561" s="326"/>
      <c r="X561" s="326"/>
      <c r="Y561" s="326"/>
    </row>
    <row r="562" spans="1:25">
      <c r="A562" s="326"/>
      <c r="B562" s="572"/>
      <c r="C562" s="326"/>
      <c r="D562" s="326"/>
      <c r="E562" s="326"/>
      <c r="F562" s="326"/>
      <c r="G562" s="326"/>
      <c r="H562" s="326"/>
      <c r="I562" s="326"/>
      <c r="J562" s="326"/>
      <c r="K562" s="326"/>
      <c r="L562" s="326"/>
      <c r="M562" s="326"/>
      <c r="N562" s="326"/>
      <c r="O562" s="326"/>
      <c r="P562" s="326"/>
      <c r="Q562" s="326"/>
      <c r="R562" s="326"/>
      <c r="S562" s="326"/>
      <c r="T562" s="326"/>
      <c r="U562" s="326"/>
      <c r="V562" s="326"/>
      <c r="W562" s="326"/>
      <c r="X562" s="326"/>
      <c r="Y562" s="326"/>
    </row>
    <row r="563" spans="1:25">
      <c r="A563" s="326"/>
      <c r="B563" s="572"/>
      <c r="C563" s="326"/>
      <c r="D563" s="326"/>
      <c r="E563" s="326"/>
      <c r="F563" s="326"/>
      <c r="G563" s="326"/>
      <c r="H563" s="326"/>
      <c r="I563" s="326"/>
      <c r="J563" s="326"/>
      <c r="K563" s="326"/>
      <c r="L563" s="326"/>
      <c r="M563" s="326"/>
      <c r="N563" s="326"/>
      <c r="O563" s="326"/>
      <c r="P563" s="326"/>
      <c r="Q563" s="326"/>
      <c r="R563" s="326"/>
      <c r="S563" s="326"/>
      <c r="T563" s="326"/>
      <c r="U563" s="326"/>
      <c r="V563" s="326"/>
      <c r="W563" s="326"/>
      <c r="X563" s="326"/>
      <c r="Y563" s="326"/>
    </row>
    <row r="564" spans="1:25">
      <c r="A564" s="326"/>
      <c r="B564" s="572"/>
      <c r="C564" s="326"/>
      <c r="D564" s="326"/>
      <c r="E564" s="326"/>
      <c r="F564" s="326"/>
      <c r="G564" s="326"/>
      <c r="H564" s="326"/>
      <c r="I564" s="326"/>
      <c r="J564" s="326"/>
      <c r="K564" s="326"/>
      <c r="L564" s="326"/>
      <c r="M564" s="326"/>
      <c r="N564" s="326"/>
      <c r="O564" s="326"/>
      <c r="P564" s="326"/>
      <c r="Q564" s="326"/>
      <c r="R564" s="326"/>
      <c r="S564" s="326"/>
      <c r="T564" s="326"/>
      <c r="U564" s="326"/>
      <c r="V564" s="326"/>
      <c r="W564" s="326"/>
      <c r="X564" s="326"/>
      <c r="Y564" s="326"/>
    </row>
    <row r="565" spans="1:25">
      <c r="A565" s="326"/>
      <c r="B565" s="572"/>
      <c r="C565" s="326"/>
      <c r="D565" s="326"/>
      <c r="E565" s="326"/>
      <c r="F565" s="326"/>
      <c r="G565" s="326"/>
      <c r="H565" s="326"/>
      <c r="I565" s="326"/>
      <c r="J565" s="326"/>
      <c r="K565" s="326"/>
      <c r="L565" s="326"/>
      <c r="M565" s="326"/>
      <c r="N565" s="326"/>
      <c r="O565" s="326"/>
      <c r="P565" s="326"/>
      <c r="Q565" s="326"/>
      <c r="R565" s="326"/>
      <c r="S565" s="326"/>
      <c r="T565" s="326"/>
      <c r="U565" s="326"/>
      <c r="V565" s="326"/>
      <c r="W565" s="326"/>
      <c r="X565" s="326"/>
      <c r="Y565" s="326"/>
    </row>
    <row r="566" spans="1:25">
      <c r="A566" s="326"/>
      <c r="B566" s="572"/>
      <c r="C566" s="326"/>
      <c r="D566" s="326"/>
      <c r="E566" s="326"/>
      <c r="F566" s="326"/>
      <c r="G566" s="326"/>
      <c r="H566" s="326"/>
      <c r="I566" s="326"/>
      <c r="J566" s="326"/>
      <c r="K566" s="326"/>
      <c r="L566" s="326"/>
      <c r="M566" s="326"/>
      <c r="N566" s="326"/>
      <c r="O566" s="326"/>
      <c r="P566" s="326"/>
      <c r="Q566" s="326"/>
      <c r="R566" s="326"/>
      <c r="S566" s="326"/>
      <c r="T566" s="326"/>
      <c r="U566" s="326"/>
      <c r="V566" s="326"/>
      <c r="W566" s="326"/>
      <c r="X566" s="326"/>
      <c r="Y566" s="326"/>
    </row>
    <row r="567" spans="1:25">
      <c r="A567" s="326"/>
      <c r="B567" s="572"/>
      <c r="C567" s="326"/>
      <c r="D567" s="326"/>
      <c r="E567" s="326"/>
      <c r="F567" s="326"/>
      <c r="G567" s="326"/>
      <c r="H567" s="326"/>
      <c r="I567" s="326"/>
      <c r="J567" s="326"/>
      <c r="K567" s="326"/>
      <c r="L567" s="326"/>
      <c r="M567" s="326"/>
      <c r="N567" s="326"/>
      <c r="O567" s="326"/>
      <c r="P567" s="326"/>
      <c r="Q567" s="326"/>
      <c r="R567" s="326"/>
      <c r="S567" s="326"/>
      <c r="T567" s="326"/>
      <c r="U567" s="326"/>
      <c r="V567" s="326"/>
      <c r="W567" s="326"/>
      <c r="X567" s="326"/>
      <c r="Y567" s="326"/>
    </row>
    <row r="568" spans="1:25">
      <c r="A568" s="326"/>
      <c r="B568" s="572"/>
      <c r="C568" s="326"/>
      <c r="D568" s="326"/>
      <c r="E568" s="326"/>
      <c r="F568" s="326"/>
      <c r="G568" s="326"/>
      <c r="H568" s="326"/>
      <c r="I568" s="326"/>
      <c r="J568" s="326"/>
      <c r="K568" s="326"/>
      <c r="L568" s="326"/>
      <c r="M568" s="326"/>
      <c r="N568" s="326"/>
      <c r="O568" s="326"/>
      <c r="P568" s="326"/>
      <c r="Q568" s="326"/>
      <c r="R568" s="326"/>
      <c r="S568" s="326"/>
      <c r="T568" s="326"/>
      <c r="U568" s="326"/>
      <c r="V568" s="326"/>
      <c r="W568" s="326"/>
      <c r="X568" s="326"/>
      <c r="Y568" s="326"/>
    </row>
    <row r="569" spans="1:25">
      <c r="A569" s="326"/>
      <c r="B569" s="572"/>
      <c r="C569" s="326"/>
      <c r="D569" s="326"/>
      <c r="E569" s="326"/>
      <c r="F569" s="326"/>
      <c r="G569" s="326"/>
      <c r="H569" s="326"/>
      <c r="I569" s="326"/>
      <c r="J569" s="326"/>
      <c r="K569" s="326"/>
      <c r="L569" s="326"/>
      <c r="M569" s="326"/>
      <c r="N569" s="326"/>
      <c r="O569" s="326"/>
      <c r="P569" s="326"/>
      <c r="Q569" s="326"/>
      <c r="R569" s="326"/>
      <c r="S569" s="326"/>
      <c r="T569" s="326"/>
      <c r="U569" s="326"/>
      <c r="V569" s="326"/>
      <c r="W569" s="326"/>
      <c r="X569" s="326"/>
      <c r="Y569" s="326"/>
    </row>
    <row r="570" spans="1:25">
      <c r="A570" s="326"/>
      <c r="B570" s="572"/>
      <c r="C570" s="326"/>
      <c r="D570" s="326"/>
      <c r="E570" s="326"/>
      <c r="F570" s="326"/>
      <c r="G570" s="326"/>
      <c r="H570" s="326"/>
      <c r="I570" s="326"/>
      <c r="J570" s="326"/>
      <c r="K570" s="326"/>
      <c r="L570" s="326"/>
      <c r="M570" s="326"/>
      <c r="N570" s="326"/>
      <c r="O570" s="326"/>
      <c r="P570" s="326"/>
      <c r="Q570" s="326"/>
      <c r="R570" s="326"/>
      <c r="S570" s="326"/>
      <c r="T570" s="326"/>
      <c r="U570" s="326"/>
      <c r="V570" s="326"/>
      <c r="W570" s="326"/>
      <c r="X570" s="326"/>
      <c r="Y570" s="326"/>
    </row>
    <row r="571" spans="1:25">
      <c r="A571" s="326"/>
      <c r="B571" s="572"/>
      <c r="C571" s="326"/>
      <c r="D571" s="326"/>
      <c r="E571" s="326"/>
      <c r="F571" s="326"/>
      <c r="G571" s="326"/>
      <c r="H571" s="326"/>
      <c r="I571" s="326"/>
      <c r="J571" s="326"/>
      <c r="K571" s="326"/>
      <c r="L571" s="326"/>
      <c r="M571" s="326"/>
      <c r="N571" s="326"/>
      <c r="O571" s="326"/>
      <c r="P571" s="326"/>
      <c r="Q571" s="326"/>
      <c r="R571" s="326"/>
      <c r="S571" s="326"/>
      <c r="T571" s="326"/>
      <c r="U571" s="326"/>
      <c r="V571" s="326"/>
      <c r="W571" s="326"/>
      <c r="X571" s="326"/>
      <c r="Y571" s="326"/>
    </row>
    <row r="572" spans="1:25">
      <c r="A572" s="326"/>
      <c r="B572" s="572"/>
      <c r="C572" s="326"/>
      <c r="D572" s="326"/>
      <c r="E572" s="326"/>
      <c r="F572" s="326"/>
      <c r="G572" s="326"/>
      <c r="H572" s="326"/>
      <c r="I572" s="326"/>
      <c r="J572" s="326"/>
      <c r="K572" s="326"/>
      <c r="L572" s="326"/>
      <c r="M572" s="326"/>
      <c r="N572" s="326"/>
      <c r="O572" s="326"/>
      <c r="P572" s="326"/>
      <c r="Q572" s="326"/>
      <c r="R572" s="326"/>
      <c r="S572" s="326"/>
      <c r="T572" s="326"/>
      <c r="U572" s="326"/>
      <c r="V572" s="326"/>
      <c r="W572" s="326"/>
      <c r="X572" s="326"/>
      <c r="Y572" s="326"/>
    </row>
    <row r="573" spans="1:25">
      <c r="A573" s="326"/>
      <c r="B573" s="572"/>
      <c r="C573" s="326"/>
      <c r="D573" s="326"/>
      <c r="E573" s="326"/>
      <c r="F573" s="326"/>
      <c r="G573" s="326"/>
      <c r="H573" s="326"/>
      <c r="I573" s="326"/>
      <c r="J573" s="326"/>
      <c r="K573" s="326"/>
      <c r="L573" s="326"/>
      <c r="M573" s="326"/>
      <c r="N573" s="326"/>
      <c r="O573" s="326"/>
      <c r="P573" s="326"/>
      <c r="Q573" s="326"/>
      <c r="R573" s="326"/>
      <c r="S573" s="326"/>
      <c r="T573" s="326"/>
      <c r="U573" s="326"/>
      <c r="V573" s="326"/>
      <c r="W573" s="326"/>
      <c r="X573" s="326"/>
      <c r="Y573" s="326"/>
    </row>
    <row r="574" spans="1:25">
      <c r="A574" s="326"/>
      <c r="B574" s="572"/>
      <c r="C574" s="326"/>
      <c r="D574" s="326"/>
      <c r="E574" s="326"/>
      <c r="F574" s="326"/>
      <c r="G574" s="326"/>
      <c r="H574" s="326"/>
      <c r="I574" s="326"/>
      <c r="J574" s="326"/>
      <c r="K574" s="326"/>
      <c r="L574" s="326"/>
      <c r="M574" s="326"/>
      <c r="N574" s="326"/>
      <c r="O574" s="326"/>
      <c r="P574" s="326"/>
      <c r="Q574" s="326"/>
      <c r="R574" s="326"/>
      <c r="S574" s="326"/>
      <c r="T574" s="326"/>
      <c r="U574" s="326"/>
      <c r="V574" s="326"/>
      <c r="W574" s="326"/>
      <c r="X574" s="326"/>
      <c r="Y574" s="326"/>
    </row>
    <row r="575" spans="1:25">
      <c r="A575" s="326"/>
      <c r="B575" s="572"/>
      <c r="C575" s="326"/>
      <c r="D575" s="326"/>
      <c r="E575" s="326"/>
      <c r="F575" s="326"/>
      <c r="G575" s="326"/>
      <c r="H575" s="326"/>
      <c r="I575" s="326"/>
      <c r="J575" s="326"/>
      <c r="K575" s="326"/>
      <c r="L575" s="326"/>
      <c r="M575" s="326"/>
      <c r="N575" s="326"/>
      <c r="O575" s="326"/>
      <c r="P575" s="326"/>
      <c r="Q575" s="326"/>
      <c r="R575" s="326"/>
      <c r="S575" s="326"/>
      <c r="T575" s="326"/>
      <c r="U575" s="326"/>
      <c r="V575" s="326"/>
      <c r="W575" s="326"/>
      <c r="X575" s="326"/>
      <c r="Y575" s="326"/>
    </row>
    <row r="576" spans="1:25">
      <c r="A576" s="326"/>
      <c r="B576" s="572"/>
      <c r="C576" s="326"/>
      <c r="D576" s="326"/>
      <c r="E576" s="326"/>
      <c r="F576" s="326"/>
      <c r="G576" s="326"/>
      <c r="H576" s="326"/>
      <c r="I576" s="326"/>
      <c r="J576" s="326"/>
      <c r="K576" s="326"/>
      <c r="L576" s="326"/>
      <c r="M576" s="326"/>
      <c r="N576" s="326"/>
      <c r="O576" s="326"/>
      <c r="P576" s="326"/>
      <c r="Q576" s="326"/>
      <c r="R576" s="326"/>
      <c r="S576" s="326"/>
      <c r="T576" s="326"/>
      <c r="U576" s="326"/>
      <c r="V576" s="326"/>
      <c r="W576" s="326"/>
      <c r="X576" s="326"/>
      <c r="Y576" s="326"/>
    </row>
    <row r="577" spans="1:25">
      <c r="A577" s="326"/>
      <c r="B577" s="572"/>
      <c r="C577" s="326"/>
      <c r="D577" s="326"/>
      <c r="E577" s="326"/>
      <c r="F577" s="326"/>
      <c r="G577" s="326"/>
      <c r="H577" s="326"/>
      <c r="I577" s="326"/>
      <c r="J577" s="326"/>
      <c r="K577" s="326"/>
      <c r="L577" s="326"/>
      <c r="M577" s="326"/>
      <c r="N577" s="326"/>
      <c r="O577" s="326"/>
      <c r="P577" s="326"/>
      <c r="Q577" s="326"/>
      <c r="R577" s="326"/>
      <c r="S577" s="326"/>
      <c r="T577" s="326"/>
      <c r="U577" s="326"/>
      <c r="V577" s="326"/>
      <c r="W577" s="326"/>
      <c r="X577" s="326"/>
      <c r="Y577" s="326"/>
    </row>
    <row r="578" spans="1:25">
      <c r="A578" s="326"/>
      <c r="B578" s="572"/>
      <c r="C578" s="326"/>
      <c r="D578" s="326"/>
      <c r="E578" s="326"/>
      <c r="F578" s="326"/>
      <c r="G578" s="326"/>
      <c r="H578" s="326"/>
      <c r="I578" s="326"/>
      <c r="J578" s="326"/>
      <c r="K578" s="326"/>
      <c r="L578" s="326"/>
      <c r="M578" s="326"/>
      <c r="N578" s="326"/>
      <c r="O578" s="326"/>
      <c r="P578" s="326"/>
      <c r="Q578" s="326"/>
      <c r="R578" s="326"/>
      <c r="S578" s="326"/>
      <c r="T578" s="326"/>
      <c r="U578" s="326"/>
      <c r="V578" s="326"/>
      <c r="W578" s="326"/>
      <c r="X578" s="326"/>
      <c r="Y578" s="326"/>
    </row>
    <row r="579" spans="1:25">
      <c r="A579" s="326"/>
      <c r="B579" s="572"/>
      <c r="C579" s="326"/>
      <c r="D579" s="326"/>
      <c r="E579" s="326"/>
      <c r="F579" s="326"/>
      <c r="G579" s="326"/>
      <c r="H579" s="326"/>
      <c r="I579" s="326"/>
      <c r="J579" s="326"/>
      <c r="K579" s="326"/>
      <c r="L579" s="326"/>
      <c r="M579" s="326"/>
      <c r="N579" s="326"/>
      <c r="O579" s="326"/>
      <c r="P579" s="326"/>
      <c r="Q579" s="326"/>
      <c r="R579" s="326"/>
      <c r="S579" s="326"/>
      <c r="T579" s="326"/>
      <c r="U579" s="326"/>
      <c r="V579" s="326"/>
      <c r="W579" s="326"/>
      <c r="X579" s="326"/>
      <c r="Y579" s="326"/>
    </row>
    <row r="580" spans="1:25">
      <c r="A580" s="326"/>
      <c r="B580" s="572"/>
      <c r="C580" s="326"/>
      <c r="D580" s="326"/>
      <c r="E580" s="326"/>
      <c r="F580" s="326"/>
      <c r="G580" s="326"/>
      <c r="H580" s="326"/>
      <c r="I580" s="326"/>
      <c r="J580" s="326"/>
      <c r="K580" s="326"/>
      <c r="L580" s="326"/>
      <c r="M580" s="326"/>
      <c r="N580" s="326"/>
      <c r="O580" s="326"/>
      <c r="P580" s="326"/>
      <c r="Q580" s="326"/>
      <c r="R580" s="326"/>
      <c r="S580" s="326"/>
      <c r="T580" s="326"/>
      <c r="U580" s="326"/>
      <c r="V580" s="326"/>
      <c r="W580" s="326"/>
      <c r="X580" s="326"/>
      <c r="Y580" s="326"/>
    </row>
    <row r="581" spans="1:25">
      <c r="A581" s="326"/>
      <c r="B581" s="572"/>
      <c r="C581" s="326"/>
      <c r="D581" s="326"/>
      <c r="E581" s="326"/>
      <c r="F581" s="326"/>
      <c r="G581" s="326"/>
      <c r="H581" s="326"/>
      <c r="I581" s="326"/>
      <c r="J581" s="326"/>
      <c r="K581" s="326"/>
      <c r="L581" s="326"/>
      <c r="M581" s="326"/>
      <c r="N581" s="326"/>
      <c r="O581" s="326"/>
      <c r="P581" s="326"/>
      <c r="Q581" s="326"/>
      <c r="R581" s="326"/>
      <c r="S581" s="326"/>
      <c r="T581" s="326"/>
      <c r="U581" s="326"/>
      <c r="V581" s="326"/>
      <c r="W581" s="326"/>
      <c r="X581" s="326"/>
      <c r="Y581" s="326"/>
    </row>
    <row r="582" spans="1:25">
      <c r="A582" s="326"/>
      <c r="B582" s="572"/>
      <c r="C582" s="326"/>
      <c r="D582" s="326"/>
      <c r="E582" s="326"/>
      <c r="F582" s="326"/>
      <c r="G582" s="326"/>
      <c r="H582" s="326"/>
      <c r="I582" s="326"/>
      <c r="J582" s="326"/>
      <c r="K582" s="326"/>
      <c r="L582" s="326"/>
      <c r="M582" s="326"/>
      <c r="N582" s="326"/>
      <c r="O582" s="326"/>
      <c r="P582" s="326"/>
      <c r="Q582" s="326"/>
      <c r="R582" s="326"/>
      <c r="S582" s="326"/>
      <c r="T582" s="326"/>
      <c r="U582" s="326"/>
      <c r="V582" s="326"/>
      <c r="W582" s="326"/>
      <c r="X582" s="326"/>
      <c r="Y582" s="326"/>
    </row>
    <row r="583" spans="1:25">
      <c r="A583" s="326"/>
      <c r="B583" s="572"/>
      <c r="C583" s="326"/>
      <c r="D583" s="326"/>
      <c r="E583" s="326"/>
      <c r="F583" s="326"/>
      <c r="G583" s="326"/>
      <c r="H583" s="326"/>
      <c r="I583" s="326"/>
      <c r="J583" s="326"/>
      <c r="K583" s="326"/>
      <c r="L583" s="326"/>
      <c r="M583" s="326"/>
      <c r="N583" s="326"/>
      <c r="O583" s="326"/>
      <c r="P583" s="326"/>
      <c r="Q583" s="326"/>
      <c r="R583" s="326"/>
      <c r="S583" s="326"/>
      <c r="T583" s="326"/>
      <c r="U583" s="326"/>
      <c r="V583" s="326"/>
      <c r="W583" s="326"/>
      <c r="X583" s="326"/>
      <c r="Y583" s="326"/>
    </row>
    <row r="584" spans="1:25">
      <c r="A584" s="326"/>
      <c r="B584" s="572"/>
      <c r="C584" s="326"/>
      <c r="D584" s="326"/>
      <c r="E584" s="326"/>
      <c r="F584" s="326"/>
      <c r="G584" s="326"/>
      <c r="H584" s="326"/>
      <c r="I584" s="326"/>
      <c r="J584" s="326"/>
      <c r="K584" s="326"/>
      <c r="L584" s="326"/>
      <c r="M584" s="326"/>
      <c r="N584" s="326"/>
      <c r="O584" s="326"/>
      <c r="P584" s="326"/>
      <c r="Q584" s="326"/>
      <c r="R584" s="326"/>
      <c r="S584" s="326"/>
      <c r="T584" s="326"/>
      <c r="U584" s="326"/>
      <c r="V584" s="326"/>
      <c r="W584" s="326"/>
      <c r="X584" s="326"/>
      <c r="Y584" s="326"/>
    </row>
    <row r="585" spans="1:25">
      <c r="A585" s="326"/>
      <c r="B585" s="572"/>
      <c r="C585" s="326"/>
      <c r="D585" s="326"/>
      <c r="E585" s="326"/>
      <c r="F585" s="326"/>
      <c r="G585" s="326"/>
      <c r="H585" s="326"/>
      <c r="I585" s="326"/>
      <c r="J585" s="326"/>
      <c r="K585" s="326"/>
      <c r="L585" s="326"/>
      <c r="M585" s="326"/>
      <c r="N585" s="326"/>
      <c r="O585" s="326"/>
      <c r="P585" s="326"/>
      <c r="Q585" s="326"/>
      <c r="R585" s="326"/>
      <c r="S585" s="326"/>
      <c r="T585" s="326"/>
      <c r="U585" s="326"/>
      <c r="V585" s="326"/>
      <c r="W585" s="326"/>
      <c r="X585" s="326"/>
      <c r="Y585" s="326"/>
    </row>
    <row r="586" spans="1:25">
      <c r="A586" s="326"/>
      <c r="B586" s="572"/>
      <c r="C586" s="326"/>
      <c r="D586" s="326"/>
      <c r="E586" s="326"/>
      <c r="F586" s="326"/>
      <c r="G586" s="326"/>
      <c r="H586" s="326"/>
      <c r="I586" s="326"/>
      <c r="J586" s="326"/>
      <c r="K586" s="326"/>
      <c r="L586" s="326"/>
      <c r="M586" s="326"/>
      <c r="N586" s="326"/>
      <c r="O586" s="326"/>
      <c r="P586" s="326"/>
      <c r="Q586" s="326"/>
      <c r="R586" s="326"/>
      <c r="S586" s="326"/>
      <c r="T586" s="326"/>
      <c r="U586" s="326"/>
      <c r="V586" s="326"/>
      <c r="W586" s="326"/>
      <c r="X586" s="326"/>
      <c r="Y586" s="326"/>
    </row>
    <row r="587" spans="1:25">
      <c r="A587" s="326"/>
      <c r="B587" s="572"/>
      <c r="C587" s="326"/>
      <c r="D587" s="326"/>
      <c r="E587" s="326"/>
      <c r="F587" s="326"/>
      <c r="G587" s="326"/>
      <c r="H587" s="326"/>
      <c r="I587" s="326"/>
      <c r="J587" s="326"/>
      <c r="K587" s="326"/>
      <c r="L587" s="326"/>
      <c r="M587" s="326"/>
      <c r="N587" s="326"/>
      <c r="O587" s="326"/>
      <c r="P587" s="326"/>
      <c r="Q587" s="326"/>
      <c r="R587" s="326"/>
      <c r="S587" s="326"/>
      <c r="T587" s="326"/>
      <c r="U587" s="326"/>
      <c r="V587" s="326"/>
      <c r="W587" s="326"/>
      <c r="X587" s="326"/>
      <c r="Y587" s="326"/>
    </row>
    <row r="588" spans="1:25">
      <c r="A588" s="326"/>
      <c r="B588" s="572"/>
      <c r="C588" s="326"/>
      <c r="D588" s="326"/>
      <c r="E588" s="326"/>
      <c r="F588" s="326"/>
      <c r="G588" s="326"/>
      <c r="H588" s="326"/>
      <c r="I588" s="326"/>
      <c r="J588" s="326"/>
      <c r="K588" s="326"/>
      <c r="L588" s="326"/>
      <c r="M588" s="326"/>
      <c r="N588" s="326"/>
      <c r="O588" s="326"/>
      <c r="P588" s="326"/>
      <c r="Q588" s="326"/>
      <c r="R588" s="326"/>
      <c r="S588" s="326"/>
      <c r="T588" s="326"/>
      <c r="U588" s="326"/>
      <c r="V588" s="326"/>
      <c r="W588" s="326"/>
      <c r="X588" s="326"/>
      <c r="Y588" s="326"/>
    </row>
    <row r="589" spans="1:25">
      <c r="A589" s="326"/>
      <c r="B589" s="572"/>
      <c r="C589" s="326"/>
      <c r="D589" s="326"/>
      <c r="E589" s="326"/>
      <c r="F589" s="326"/>
      <c r="G589" s="326"/>
      <c r="H589" s="326"/>
      <c r="I589" s="326"/>
      <c r="J589" s="326"/>
      <c r="K589" s="326"/>
      <c r="L589" s="326"/>
      <c r="M589" s="326"/>
      <c r="N589" s="326"/>
      <c r="O589" s="326"/>
      <c r="P589" s="326"/>
      <c r="Q589" s="326"/>
      <c r="R589" s="326"/>
      <c r="S589" s="326"/>
      <c r="T589" s="326"/>
      <c r="U589" s="326"/>
      <c r="V589" s="326"/>
      <c r="W589" s="326"/>
      <c r="X589" s="326"/>
      <c r="Y589" s="326"/>
    </row>
    <row r="590" spans="1:25">
      <c r="A590" s="326"/>
      <c r="B590" s="572"/>
      <c r="C590" s="326"/>
      <c r="D590" s="326"/>
      <c r="E590" s="326"/>
      <c r="F590" s="326"/>
      <c r="G590" s="326"/>
      <c r="H590" s="326"/>
      <c r="I590" s="326"/>
      <c r="J590" s="326"/>
      <c r="K590" s="326"/>
      <c r="L590" s="326"/>
      <c r="M590" s="326"/>
      <c r="N590" s="326"/>
      <c r="O590" s="326"/>
      <c r="P590" s="326"/>
      <c r="Q590" s="326"/>
      <c r="R590" s="326"/>
      <c r="S590" s="326"/>
      <c r="T590" s="326"/>
      <c r="U590" s="326"/>
      <c r="V590" s="326"/>
      <c r="W590" s="326"/>
      <c r="X590" s="326"/>
      <c r="Y590" s="326"/>
    </row>
    <row r="591" spans="1:25">
      <c r="A591" s="326"/>
      <c r="B591" s="572"/>
      <c r="C591" s="326"/>
      <c r="D591" s="326"/>
      <c r="E591" s="326"/>
      <c r="F591" s="326"/>
      <c r="G591" s="326"/>
      <c r="H591" s="326"/>
      <c r="I591" s="326"/>
      <c r="J591" s="326"/>
      <c r="K591" s="326"/>
      <c r="L591" s="326"/>
      <c r="M591" s="326"/>
      <c r="N591" s="326"/>
      <c r="O591" s="326"/>
      <c r="P591" s="326"/>
      <c r="Q591" s="326"/>
      <c r="R591" s="326"/>
      <c r="S591" s="326"/>
      <c r="T591" s="326"/>
      <c r="U591" s="326"/>
      <c r="V591" s="326"/>
      <c r="W591" s="326"/>
      <c r="X591" s="326"/>
      <c r="Y591" s="326"/>
    </row>
    <row r="592" spans="1:25">
      <c r="A592" s="326"/>
      <c r="B592" s="572"/>
      <c r="C592" s="326"/>
      <c r="D592" s="326"/>
      <c r="E592" s="326"/>
      <c r="F592" s="326"/>
      <c r="G592" s="326"/>
      <c r="H592" s="326"/>
      <c r="I592" s="326"/>
      <c r="J592" s="326"/>
      <c r="K592" s="326"/>
      <c r="L592" s="326"/>
      <c r="M592" s="326"/>
      <c r="N592" s="326"/>
      <c r="O592" s="326"/>
      <c r="P592" s="326"/>
      <c r="Q592" s="326"/>
      <c r="R592" s="326"/>
      <c r="S592" s="326"/>
      <c r="T592" s="326"/>
      <c r="U592" s="326"/>
      <c r="V592" s="326"/>
      <c r="W592" s="326"/>
      <c r="X592" s="326"/>
      <c r="Y592" s="326"/>
    </row>
    <row r="593" spans="1:25">
      <c r="A593" s="326"/>
      <c r="B593" s="572"/>
      <c r="C593" s="326"/>
      <c r="D593" s="326"/>
      <c r="E593" s="326"/>
      <c r="F593" s="326"/>
      <c r="G593" s="326"/>
      <c r="H593" s="326"/>
      <c r="I593" s="326"/>
      <c r="J593" s="326"/>
      <c r="K593" s="326"/>
      <c r="L593" s="326"/>
      <c r="M593" s="326"/>
      <c r="N593" s="326"/>
      <c r="O593" s="326"/>
      <c r="P593" s="326"/>
      <c r="Q593" s="326"/>
      <c r="R593" s="326"/>
      <c r="S593" s="326"/>
      <c r="T593" s="326"/>
      <c r="U593" s="326"/>
      <c r="V593" s="326"/>
      <c r="W593" s="326"/>
      <c r="X593" s="326"/>
      <c r="Y593" s="326"/>
    </row>
    <row r="594" spans="1:25">
      <c r="A594" s="326"/>
      <c r="B594" s="572"/>
      <c r="C594" s="326"/>
      <c r="D594" s="326"/>
      <c r="E594" s="326"/>
      <c r="F594" s="326"/>
      <c r="G594" s="326"/>
      <c r="H594" s="326"/>
      <c r="I594" s="326"/>
      <c r="J594" s="326"/>
      <c r="K594" s="326"/>
      <c r="L594" s="326"/>
      <c r="M594" s="326"/>
      <c r="N594" s="326"/>
      <c r="O594" s="326"/>
      <c r="P594" s="326"/>
      <c r="Q594" s="326"/>
      <c r="R594" s="326"/>
      <c r="S594" s="326"/>
      <c r="T594" s="326"/>
      <c r="U594" s="326"/>
      <c r="V594" s="326"/>
      <c r="W594" s="326"/>
      <c r="X594" s="326"/>
      <c r="Y594" s="326"/>
    </row>
    <row r="595" spans="1:25">
      <c r="A595" s="326"/>
      <c r="B595" s="572"/>
      <c r="C595" s="326"/>
      <c r="D595" s="326"/>
      <c r="E595" s="326"/>
      <c r="F595" s="326"/>
      <c r="G595" s="326"/>
      <c r="H595" s="326"/>
      <c r="I595" s="326"/>
      <c r="J595" s="326"/>
      <c r="K595" s="326"/>
      <c r="L595" s="326"/>
      <c r="M595" s="326"/>
      <c r="N595" s="326"/>
      <c r="O595" s="326"/>
      <c r="P595" s="326"/>
      <c r="Q595" s="326"/>
      <c r="R595" s="326"/>
      <c r="S595" s="326"/>
      <c r="T595" s="326"/>
      <c r="U595" s="326"/>
      <c r="V595" s="326"/>
      <c r="W595" s="326"/>
      <c r="X595" s="326"/>
      <c r="Y595" s="326"/>
    </row>
    <row r="596" spans="1:25">
      <c r="A596" s="326"/>
      <c r="B596" s="572"/>
      <c r="C596" s="326"/>
      <c r="D596" s="326"/>
      <c r="E596" s="326"/>
      <c r="F596" s="326"/>
      <c r="G596" s="326"/>
      <c r="H596" s="326"/>
      <c r="I596" s="326"/>
      <c r="J596" s="326"/>
      <c r="K596" s="326"/>
      <c r="L596" s="326"/>
      <c r="M596" s="326"/>
      <c r="N596" s="326"/>
      <c r="O596" s="326"/>
      <c r="P596" s="326"/>
      <c r="Q596" s="326"/>
      <c r="R596" s="326"/>
      <c r="S596" s="326"/>
      <c r="T596" s="326"/>
      <c r="U596" s="326"/>
      <c r="V596" s="326"/>
      <c r="W596" s="326"/>
      <c r="X596" s="326"/>
      <c r="Y596" s="326"/>
    </row>
    <row r="597" spans="1:25">
      <c r="A597" s="326"/>
      <c r="B597" s="572"/>
      <c r="C597" s="326"/>
      <c r="D597" s="326"/>
      <c r="E597" s="326"/>
      <c r="F597" s="326"/>
      <c r="G597" s="326"/>
      <c r="H597" s="326"/>
      <c r="I597" s="326"/>
      <c r="J597" s="326"/>
      <c r="K597" s="326"/>
      <c r="L597" s="326"/>
      <c r="M597" s="326"/>
      <c r="N597" s="326"/>
      <c r="O597" s="326"/>
      <c r="P597" s="326"/>
      <c r="Q597" s="326"/>
      <c r="R597" s="326"/>
      <c r="S597" s="326"/>
      <c r="T597" s="326"/>
      <c r="U597" s="326"/>
      <c r="V597" s="326"/>
      <c r="W597" s="326"/>
      <c r="X597" s="326"/>
      <c r="Y597" s="326"/>
    </row>
    <row r="598" spans="1:25">
      <c r="A598" s="326"/>
      <c r="B598" s="572"/>
      <c r="C598" s="326"/>
      <c r="D598" s="326"/>
      <c r="E598" s="326"/>
      <c r="F598" s="326"/>
      <c r="G598" s="326"/>
      <c r="H598" s="326"/>
      <c r="I598" s="326"/>
      <c r="J598" s="326"/>
      <c r="K598" s="326"/>
      <c r="L598" s="326"/>
      <c r="M598" s="326"/>
      <c r="N598" s="326"/>
      <c r="O598" s="326"/>
      <c r="P598" s="326"/>
      <c r="Q598" s="326"/>
      <c r="R598" s="326"/>
      <c r="S598" s="326"/>
      <c r="T598" s="326"/>
      <c r="U598" s="326"/>
      <c r="V598" s="326"/>
      <c r="W598" s="326"/>
      <c r="X598" s="326"/>
      <c r="Y598" s="326"/>
    </row>
    <row r="599" spans="1:25">
      <c r="A599" s="326"/>
      <c r="B599" s="572"/>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row>
    <row r="600" spans="1:25">
      <c r="A600" s="326"/>
      <c r="B600" s="572"/>
      <c r="C600" s="326"/>
      <c r="D600" s="326"/>
      <c r="E600" s="326"/>
      <c r="F600" s="326"/>
      <c r="G600" s="326"/>
      <c r="H600" s="326"/>
      <c r="I600" s="326"/>
      <c r="J600" s="326"/>
      <c r="K600" s="326"/>
      <c r="L600" s="326"/>
      <c r="M600" s="326"/>
      <c r="N600" s="326"/>
      <c r="O600" s="326"/>
      <c r="P600" s="326"/>
      <c r="Q600" s="326"/>
      <c r="R600" s="326"/>
      <c r="S600" s="326"/>
      <c r="T600" s="326"/>
      <c r="U600" s="326"/>
      <c r="V600" s="326"/>
      <c r="W600" s="326"/>
      <c r="X600" s="326"/>
      <c r="Y600" s="326"/>
    </row>
    <row r="601" spans="1:25">
      <c r="A601" s="326"/>
      <c r="B601" s="572"/>
      <c r="C601" s="326"/>
      <c r="D601" s="326"/>
      <c r="E601" s="326"/>
      <c r="F601" s="326"/>
      <c r="G601" s="326"/>
      <c r="H601" s="326"/>
      <c r="I601" s="326"/>
      <c r="J601" s="326"/>
      <c r="K601" s="326"/>
      <c r="L601" s="326"/>
      <c r="M601" s="326"/>
      <c r="N601" s="326"/>
      <c r="O601" s="326"/>
      <c r="P601" s="326"/>
      <c r="Q601" s="326"/>
      <c r="R601" s="326"/>
      <c r="S601" s="326"/>
      <c r="T601" s="326"/>
      <c r="U601" s="326"/>
      <c r="V601" s="326"/>
      <c r="W601" s="326"/>
      <c r="X601" s="326"/>
      <c r="Y601" s="326"/>
    </row>
    <row r="602" spans="1:25">
      <c r="A602" s="326"/>
      <c r="B602" s="572"/>
      <c r="C602" s="326"/>
      <c r="D602" s="326"/>
      <c r="E602" s="326"/>
      <c r="F602" s="326"/>
      <c r="G602" s="326"/>
      <c r="H602" s="326"/>
      <c r="I602" s="326"/>
      <c r="J602" s="326"/>
      <c r="K602" s="326"/>
      <c r="L602" s="326"/>
      <c r="M602" s="326"/>
      <c r="N602" s="326"/>
      <c r="O602" s="326"/>
      <c r="P602" s="326"/>
      <c r="Q602" s="326"/>
      <c r="R602" s="326"/>
      <c r="S602" s="326"/>
      <c r="T602" s="326"/>
      <c r="U602" s="326"/>
      <c r="V602" s="326"/>
      <c r="W602" s="326"/>
      <c r="X602" s="326"/>
      <c r="Y602" s="326"/>
    </row>
    <row r="603" spans="1:25">
      <c r="A603" s="326"/>
      <c r="B603" s="572"/>
      <c r="C603" s="326"/>
      <c r="D603" s="326"/>
      <c r="E603" s="326"/>
      <c r="F603" s="326"/>
      <c r="G603" s="326"/>
      <c r="H603" s="326"/>
      <c r="I603" s="326"/>
      <c r="J603" s="326"/>
      <c r="K603" s="326"/>
      <c r="L603" s="326"/>
      <c r="M603" s="326"/>
      <c r="N603" s="326"/>
      <c r="O603" s="326"/>
      <c r="P603" s="326"/>
      <c r="Q603" s="326"/>
      <c r="R603" s="326"/>
      <c r="S603" s="326"/>
      <c r="T603" s="326"/>
      <c r="U603" s="326"/>
      <c r="V603" s="326"/>
      <c r="W603" s="326"/>
      <c r="X603" s="326"/>
      <c r="Y603" s="326"/>
    </row>
    <row r="604" spans="1:25">
      <c r="A604" s="326"/>
      <c r="B604" s="572"/>
      <c r="C604" s="326"/>
      <c r="D604" s="326"/>
      <c r="E604" s="326"/>
      <c r="F604" s="326"/>
      <c r="G604" s="326"/>
      <c r="H604" s="326"/>
      <c r="I604" s="326"/>
      <c r="J604" s="326"/>
      <c r="K604" s="326"/>
      <c r="L604" s="326"/>
      <c r="M604" s="326"/>
      <c r="N604" s="326"/>
      <c r="O604" s="326"/>
      <c r="P604" s="326"/>
      <c r="Q604" s="326"/>
      <c r="R604" s="326"/>
      <c r="S604" s="326"/>
      <c r="T604" s="326"/>
      <c r="U604" s="326"/>
      <c r="V604" s="326"/>
      <c r="W604" s="326"/>
      <c r="X604" s="326"/>
      <c r="Y604" s="326"/>
    </row>
    <row r="605" spans="1:25">
      <c r="A605" s="326"/>
      <c r="B605" s="572"/>
      <c r="C605" s="326"/>
      <c r="D605" s="326"/>
      <c r="E605" s="326"/>
      <c r="F605" s="326"/>
      <c r="G605" s="326"/>
      <c r="H605" s="326"/>
      <c r="I605" s="326"/>
      <c r="J605" s="326"/>
      <c r="K605" s="326"/>
      <c r="L605" s="326"/>
      <c r="M605" s="326"/>
      <c r="N605" s="326"/>
      <c r="O605" s="326"/>
      <c r="P605" s="326"/>
      <c r="Q605" s="326"/>
      <c r="R605" s="326"/>
      <c r="S605" s="326"/>
      <c r="T605" s="326"/>
      <c r="U605" s="326"/>
      <c r="V605" s="326"/>
      <c r="W605" s="326"/>
      <c r="X605" s="326"/>
      <c r="Y605" s="326"/>
    </row>
    <row r="606" spans="1:25">
      <c r="A606" s="326"/>
      <c r="B606" s="572"/>
      <c r="C606" s="326"/>
      <c r="D606" s="326"/>
      <c r="E606" s="326"/>
      <c r="F606" s="326"/>
      <c r="G606" s="326"/>
      <c r="H606" s="326"/>
      <c r="I606" s="326"/>
      <c r="J606" s="326"/>
      <c r="K606" s="326"/>
      <c r="L606" s="326"/>
      <c r="M606" s="326"/>
      <c r="N606" s="326"/>
      <c r="O606" s="326"/>
      <c r="P606" s="326"/>
      <c r="Q606" s="326"/>
      <c r="R606" s="326"/>
      <c r="S606" s="326"/>
      <c r="T606" s="326"/>
      <c r="U606" s="326"/>
      <c r="V606" s="326"/>
      <c r="W606" s="326"/>
      <c r="X606" s="326"/>
      <c r="Y606" s="326"/>
    </row>
    <row r="607" spans="1:25">
      <c r="A607" s="326"/>
      <c r="B607" s="572"/>
      <c r="C607" s="326"/>
      <c r="D607" s="326"/>
      <c r="E607" s="326"/>
      <c r="F607" s="326"/>
      <c r="G607" s="326"/>
      <c r="H607" s="326"/>
      <c r="I607" s="326"/>
      <c r="J607" s="326"/>
      <c r="K607" s="326"/>
      <c r="L607" s="326"/>
      <c r="M607" s="326"/>
      <c r="N607" s="326"/>
      <c r="O607" s="326"/>
      <c r="P607" s="326"/>
      <c r="Q607" s="326"/>
      <c r="R607" s="326"/>
      <c r="S607" s="326"/>
      <c r="T607" s="326"/>
      <c r="U607" s="326"/>
      <c r="V607" s="326"/>
      <c r="W607" s="326"/>
      <c r="X607" s="326"/>
      <c r="Y607" s="326"/>
    </row>
    <row r="608" spans="1:25">
      <c r="A608" s="326"/>
      <c r="B608" s="572"/>
      <c r="C608" s="326"/>
      <c r="D608" s="326"/>
      <c r="E608" s="326"/>
      <c r="F608" s="326"/>
      <c r="G608" s="326"/>
      <c r="H608" s="326"/>
      <c r="I608" s="326"/>
      <c r="J608" s="326"/>
      <c r="K608" s="326"/>
      <c r="L608" s="326"/>
      <c r="M608" s="326"/>
      <c r="N608" s="326"/>
      <c r="O608" s="326"/>
      <c r="P608" s="326"/>
      <c r="Q608" s="326"/>
      <c r="R608" s="326"/>
      <c r="S608" s="326"/>
      <c r="T608" s="326"/>
      <c r="U608" s="326"/>
      <c r="V608" s="326"/>
      <c r="W608" s="326"/>
      <c r="X608" s="326"/>
      <c r="Y608" s="326"/>
    </row>
    <row r="609" spans="1:25">
      <c r="A609" s="326"/>
      <c r="B609" s="572"/>
      <c r="C609" s="326"/>
      <c r="D609" s="326"/>
      <c r="E609" s="326"/>
      <c r="F609" s="326"/>
      <c r="G609" s="326"/>
      <c r="H609" s="326"/>
      <c r="I609" s="326"/>
      <c r="J609" s="326"/>
      <c r="K609" s="326"/>
      <c r="L609" s="326"/>
      <c r="M609" s="326"/>
      <c r="N609" s="326"/>
      <c r="O609" s="326"/>
      <c r="P609" s="326"/>
      <c r="Q609" s="326"/>
      <c r="R609" s="326"/>
      <c r="S609" s="326"/>
      <c r="T609" s="326"/>
      <c r="U609" s="326"/>
      <c r="V609" s="326"/>
      <c r="W609" s="326"/>
      <c r="X609" s="326"/>
      <c r="Y609" s="326"/>
    </row>
    <row r="610" spans="1:25">
      <c r="A610" s="326"/>
      <c r="B610" s="572"/>
      <c r="C610" s="326"/>
      <c r="D610" s="326"/>
      <c r="E610" s="326"/>
      <c r="F610" s="326"/>
      <c r="G610" s="326"/>
      <c r="H610" s="326"/>
      <c r="I610" s="326"/>
      <c r="J610" s="326"/>
      <c r="K610" s="326"/>
      <c r="L610" s="326"/>
      <c r="M610" s="326"/>
      <c r="N610" s="326"/>
      <c r="O610" s="326"/>
      <c r="P610" s="326"/>
      <c r="Q610" s="326"/>
      <c r="R610" s="326"/>
      <c r="S610" s="326"/>
      <c r="T610" s="326"/>
      <c r="U610" s="326"/>
      <c r="V610" s="326"/>
      <c r="W610" s="326"/>
      <c r="X610" s="326"/>
      <c r="Y610" s="326"/>
    </row>
    <row r="611" spans="1:25">
      <c r="A611" s="326"/>
      <c r="B611" s="572"/>
      <c r="C611" s="326"/>
      <c r="D611" s="326"/>
      <c r="E611" s="326"/>
      <c r="F611" s="326"/>
      <c r="G611" s="326"/>
      <c r="H611" s="326"/>
      <c r="I611" s="326"/>
      <c r="J611" s="326"/>
      <c r="K611" s="326"/>
      <c r="L611" s="326"/>
      <c r="M611" s="326"/>
      <c r="N611" s="326"/>
      <c r="O611" s="326"/>
      <c r="P611" s="326"/>
      <c r="Q611" s="326"/>
      <c r="R611" s="326"/>
      <c r="S611" s="326"/>
      <c r="T611" s="326"/>
      <c r="U611" s="326"/>
      <c r="V611" s="326"/>
      <c r="W611" s="326"/>
      <c r="X611" s="326"/>
      <c r="Y611" s="326"/>
    </row>
    <row r="612" spans="1:25">
      <c r="A612" s="326"/>
      <c r="B612" s="572"/>
      <c r="C612" s="326"/>
      <c r="D612" s="326"/>
      <c r="E612" s="326"/>
      <c r="F612" s="326"/>
      <c r="G612" s="326"/>
      <c r="H612" s="326"/>
      <c r="I612" s="326"/>
      <c r="J612" s="326"/>
      <c r="K612" s="326"/>
      <c r="L612" s="326"/>
      <c r="M612" s="326"/>
      <c r="N612" s="326"/>
      <c r="O612" s="326"/>
      <c r="P612" s="326"/>
      <c r="Q612" s="326"/>
      <c r="R612" s="326"/>
      <c r="S612" s="326"/>
      <c r="T612" s="326"/>
      <c r="U612" s="326"/>
      <c r="V612" s="326"/>
      <c r="W612" s="326"/>
      <c r="X612" s="326"/>
      <c r="Y612" s="326"/>
    </row>
    <row r="613" spans="1:25">
      <c r="A613" s="326"/>
      <c r="B613" s="572"/>
      <c r="C613" s="326"/>
      <c r="D613" s="326"/>
      <c r="E613" s="326"/>
      <c r="F613" s="326"/>
      <c r="G613" s="326"/>
      <c r="H613" s="326"/>
      <c r="I613" s="326"/>
      <c r="J613" s="326"/>
      <c r="K613" s="326"/>
      <c r="L613" s="326"/>
      <c r="M613" s="326"/>
      <c r="N613" s="326"/>
      <c r="O613" s="326"/>
      <c r="P613" s="326"/>
      <c r="Q613" s="326"/>
      <c r="R613" s="326"/>
      <c r="S613" s="326"/>
      <c r="T613" s="326"/>
      <c r="U613" s="326"/>
      <c r="V613" s="326"/>
      <c r="W613" s="326"/>
      <c r="X613" s="326"/>
      <c r="Y613" s="326"/>
    </row>
    <row r="614" spans="1:25">
      <c r="A614" s="326"/>
      <c r="B614" s="572"/>
      <c r="C614" s="326"/>
      <c r="D614" s="326"/>
      <c r="E614" s="326"/>
      <c r="F614" s="326"/>
      <c r="G614" s="326"/>
      <c r="H614" s="326"/>
      <c r="I614" s="326"/>
      <c r="J614" s="326"/>
      <c r="K614" s="326"/>
      <c r="L614" s="326"/>
      <c r="M614" s="326"/>
      <c r="N614" s="326"/>
      <c r="O614" s="326"/>
      <c r="P614" s="326"/>
      <c r="Q614" s="326"/>
      <c r="R614" s="326"/>
      <c r="S614" s="326"/>
      <c r="T614" s="326"/>
      <c r="U614" s="326"/>
      <c r="V614" s="326"/>
      <c r="W614" s="326"/>
      <c r="X614" s="326"/>
      <c r="Y614" s="326"/>
    </row>
    <row r="615" spans="1:25">
      <c r="A615" s="326"/>
      <c r="B615" s="572"/>
      <c r="C615" s="326"/>
      <c r="D615" s="326"/>
      <c r="E615" s="326"/>
      <c r="F615" s="326"/>
      <c r="G615" s="326"/>
      <c r="H615" s="326"/>
      <c r="I615" s="326"/>
      <c r="J615" s="326"/>
      <c r="K615" s="326"/>
      <c r="L615" s="326"/>
      <c r="M615" s="326"/>
      <c r="N615" s="326"/>
      <c r="O615" s="326"/>
      <c r="P615" s="326"/>
      <c r="Q615" s="326"/>
      <c r="R615" s="326"/>
      <c r="S615" s="326"/>
      <c r="T615" s="326"/>
      <c r="U615" s="326"/>
      <c r="V615" s="326"/>
      <c r="W615" s="326"/>
      <c r="X615" s="326"/>
      <c r="Y615" s="326"/>
    </row>
    <row r="616" spans="1:25">
      <c r="A616" s="326"/>
      <c r="B616" s="572"/>
      <c r="C616" s="326"/>
      <c r="D616" s="326"/>
      <c r="E616" s="326"/>
      <c r="F616" s="326"/>
      <c r="G616" s="326"/>
      <c r="H616" s="326"/>
      <c r="I616" s="326"/>
      <c r="J616" s="326"/>
      <c r="K616" s="326"/>
      <c r="L616" s="326"/>
      <c r="M616" s="326"/>
      <c r="N616" s="326"/>
      <c r="O616" s="326"/>
      <c r="P616" s="326"/>
      <c r="Q616" s="326"/>
      <c r="R616" s="326"/>
      <c r="S616" s="326"/>
      <c r="T616" s="326"/>
      <c r="U616" s="326"/>
      <c r="V616" s="326"/>
      <c r="W616" s="326"/>
      <c r="X616" s="326"/>
      <c r="Y616" s="326"/>
    </row>
    <row r="617" spans="1:25">
      <c r="A617" s="326"/>
      <c r="B617" s="572"/>
      <c r="C617" s="326"/>
      <c r="D617" s="326"/>
      <c r="E617" s="326"/>
      <c r="F617" s="326"/>
      <c r="G617" s="326"/>
      <c r="H617" s="326"/>
      <c r="I617" s="326"/>
      <c r="J617" s="326"/>
      <c r="K617" s="326"/>
      <c r="L617" s="326"/>
      <c r="M617" s="326"/>
      <c r="N617" s="326"/>
      <c r="O617" s="326"/>
      <c r="P617" s="326"/>
      <c r="Q617" s="326"/>
      <c r="R617" s="326"/>
      <c r="S617" s="326"/>
      <c r="T617" s="326"/>
      <c r="U617" s="326"/>
      <c r="V617" s="326"/>
      <c r="W617" s="326"/>
      <c r="X617" s="326"/>
      <c r="Y617" s="326"/>
    </row>
    <row r="618" spans="1:25">
      <c r="A618" s="326"/>
      <c r="B618" s="572"/>
      <c r="C618" s="326"/>
      <c r="D618" s="326"/>
      <c r="E618" s="326"/>
      <c r="F618" s="326"/>
      <c r="G618" s="326"/>
      <c r="H618" s="326"/>
      <c r="I618" s="326"/>
      <c r="J618" s="326"/>
      <c r="K618" s="326"/>
      <c r="L618" s="326"/>
      <c r="M618" s="326"/>
      <c r="N618" s="326"/>
      <c r="O618" s="326"/>
      <c r="P618" s="326"/>
      <c r="Q618" s="326"/>
      <c r="R618" s="326"/>
      <c r="S618" s="326"/>
      <c r="T618" s="326"/>
      <c r="U618" s="326"/>
      <c r="V618" s="326"/>
      <c r="W618" s="326"/>
      <c r="X618" s="326"/>
      <c r="Y618" s="326"/>
    </row>
    <row r="619" spans="1:25">
      <c r="A619" s="326"/>
      <c r="B619" s="572"/>
      <c r="C619" s="326"/>
      <c r="D619" s="326"/>
      <c r="E619" s="326"/>
      <c r="F619" s="326"/>
      <c r="G619" s="326"/>
      <c r="H619" s="326"/>
      <c r="I619" s="326"/>
      <c r="J619" s="326"/>
      <c r="K619" s="326"/>
      <c r="L619" s="326"/>
      <c r="M619" s="326"/>
      <c r="N619" s="326"/>
      <c r="O619" s="326"/>
      <c r="P619" s="326"/>
      <c r="Q619" s="326"/>
      <c r="R619" s="326"/>
      <c r="S619" s="326"/>
      <c r="T619" s="326"/>
      <c r="U619" s="326"/>
      <c r="V619" s="326"/>
      <c r="W619" s="326"/>
      <c r="X619" s="326"/>
      <c r="Y619" s="326"/>
    </row>
    <row r="620" spans="1:25">
      <c r="A620" s="326"/>
      <c r="B620" s="572"/>
      <c r="C620" s="326"/>
      <c r="D620" s="326"/>
      <c r="E620" s="326"/>
      <c r="F620" s="326"/>
      <c r="G620" s="326"/>
      <c r="H620" s="326"/>
      <c r="I620" s="326"/>
      <c r="J620" s="326"/>
      <c r="K620" s="326"/>
      <c r="L620" s="326"/>
      <c r="M620" s="326"/>
      <c r="N620" s="326"/>
      <c r="O620" s="326"/>
      <c r="P620" s="326"/>
      <c r="Q620" s="326"/>
      <c r="R620" s="326"/>
      <c r="S620" s="326"/>
      <c r="T620" s="326"/>
      <c r="U620" s="326"/>
      <c r="V620" s="326"/>
      <c r="W620" s="326"/>
      <c r="X620" s="326"/>
      <c r="Y620" s="326"/>
    </row>
    <row r="621" spans="1:25">
      <c r="A621" s="326"/>
      <c r="B621" s="572"/>
      <c r="C621" s="326"/>
      <c r="D621" s="326"/>
      <c r="E621" s="326"/>
      <c r="F621" s="326"/>
      <c r="G621" s="326"/>
      <c r="H621" s="326"/>
      <c r="I621" s="326"/>
      <c r="J621" s="326"/>
      <c r="K621" s="326"/>
      <c r="L621" s="326"/>
      <c r="M621" s="326"/>
      <c r="N621" s="326"/>
      <c r="O621" s="326"/>
      <c r="P621" s="326"/>
      <c r="Q621" s="326"/>
      <c r="R621" s="326"/>
      <c r="S621" s="326"/>
      <c r="T621" s="326"/>
      <c r="U621" s="326"/>
      <c r="V621" s="326"/>
      <c r="W621" s="326"/>
      <c r="X621" s="326"/>
      <c r="Y621" s="326"/>
    </row>
    <row r="622" spans="1:25">
      <c r="A622" s="326"/>
      <c r="B622" s="572"/>
      <c r="C622" s="326"/>
      <c r="D622" s="326"/>
      <c r="E622" s="326"/>
      <c r="F622" s="326"/>
      <c r="G622" s="326"/>
      <c r="H622" s="326"/>
      <c r="I622" s="326"/>
      <c r="J622" s="326"/>
      <c r="K622" s="326"/>
      <c r="L622" s="326"/>
      <c r="M622" s="326"/>
      <c r="N622" s="326"/>
      <c r="O622" s="326"/>
      <c r="P622" s="326"/>
      <c r="Q622" s="326"/>
      <c r="R622" s="326"/>
      <c r="S622" s="326"/>
      <c r="T622" s="326"/>
      <c r="U622" s="326"/>
      <c r="V622" s="326"/>
      <c r="W622" s="326"/>
      <c r="X622" s="326"/>
      <c r="Y622" s="326"/>
    </row>
    <row r="623" spans="1:25">
      <c r="A623" s="326"/>
      <c r="B623" s="572"/>
      <c r="C623" s="326"/>
      <c r="D623" s="326"/>
      <c r="E623" s="326"/>
      <c r="F623" s="326"/>
      <c r="G623" s="326"/>
      <c r="H623" s="326"/>
      <c r="I623" s="326"/>
      <c r="J623" s="326"/>
      <c r="K623" s="326"/>
      <c r="L623" s="326"/>
      <c r="M623" s="326"/>
      <c r="N623" s="326"/>
      <c r="O623" s="326"/>
      <c r="P623" s="326"/>
      <c r="Q623" s="326"/>
      <c r="R623" s="326"/>
      <c r="S623" s="326"/>
      <c r="T623" s="326"/>
      <c r="U623" s="326"/>
      <c r="V623" s="326"/>
      <c r="W623" s="326"/>
      <c r="X623" s="326"/>
      <c r="Y623" s="326"/>
    </row>
    <row r="624" spans="1:25">
      <c r="A624" s="326"/>
      <c r="B624" s="572"/>
      <c r="C624" s="326"/>
      <c r="D624" s="326"/>
      <c r="E624" s="326"/>
      <c r="F624" s="326"/>
      <c r="G624" s="326"/>
      <c r="H624" s="326"/>
      <c r="I624" s="326"/>
      <c r="J624" s="326"/>
      <c r="K624" s="326"/>
      <c r="L624" s="326"/>
      <c r="M624" s="326"/>
      <c r="N624" s="326"/>
      <c r="O624" s="326"/>
      <c r="P624" s="326"/>
      <c r="Q624" s="326"/>
      <c r="R624" s="326"/>
      <c r="S624" s="326"/>
      <c r="T624" s="326"/>
      <c r="U624" s="326"/>
      <c r="V624" s="326"/>
      <c r="W624" s="326"/>
      <c r="X624" s="326"/>
      <c r="Y624" s="326"/>
    </row>
    <row r="625" spans="1:25">
      <c r="A625" s="326"/>
      <c r="B625" s="572"/>
      <c r="C625" s="326"/>
      <c r="D625" s="326"/>
      <c r="E625" s="326"/>
      <c r="F625" s="326"/>
      <c r="G625" s="326"/>
      <c r="H625" s="326"/>
      <c r="I625" s="326"/>
      <c r="J625" s="326"/>
      <c r="K625" s="326"/>
      <c r="L625" s="326"/>
      <c r="M625" s="326"/>
      <c r="N625" s="326"/>
      <c r="O625" s="326"/>
      <c r="P625" s="326"/>
      <c r="Q625" s="326"/>
      <c r="R625" s="326"/>
      <c r="S625" s="326"/>
      <c r="T625" s="326"/>
      <c r="U625" s="326"/>
      <c r="V625" s="326"/>
      <c r="W625" s="326"/>
      <c r="X625" s="326"/>
      <c r="Y625" s="326"/>
    </row>
    <row r="626" spans="1:25">
      <c r="A626" s="326"/>
      <c r="B626" s="572"/>
      <c r="C626" s="326"/>
      <c r="D626" s="326"/>
      <c r="E626" s="326"/>
      <c r="F626" s="326"/>
      <c r="G626" s="326"/>
      <c r="H626" s="326"/>
      <c r="I626" s="326"/>
      <c r="J626" s="326"/>
      <c r="K626" s="326"/>
      <c r="L626" s="326"/>
      <c r="M626" s="326"/>
      <c r="N626" s="326"/>
      <c r="O626" s="326"/>
      <c r="P626" s="326"/>
      <c r="Q626" s="326"/>
      <c r="R626" s="326"/>
      <c r="S626" s="326"/>
      <c r="T626" s="326"/>
      <c r="U626" s="326"/>
      <c r="V626" s="326"/>
      <c r="W626" s="326"/>
      <c r="X626" s="326"/>
      <c r="Y626" s="326"/>
    </row>
    <row r="627" spans="1:25">
      <c r="A627" s="326"/>
      <c r="B627" s="572"/>
      <c r="C627" s="326"/>
      <c r="D627" s="326"/>
      <c r="E627" s="326"/>
      <c r="F627" s="326"/>
      <c r="G627" s="326"/>
      <c r="H627" s="326"/>
      <c r="I627" s="326"/>
      <c r="J627" s="326"/>
      <c r="K627" s="326"/>
      <c r="L627" s="326"/>
      <c r="M627" s="326"/>
      <c r="N627" s="326"/>
      <c r="O627" s="326"/>
      <c r="P627" s="326"/>
      <c r="Q627" s="326"/>
      <c r="R627" s="326"/>
      <c r="S627" s="326"/>
      <c r="T627" s="326"/>
      <c r="U627" s="326"/>
      <c r="V627" s="326"/>
      <c r="W627" s="326"/>
      <c r="X627" s="326"/>
      <c r="Y627" s="326"/>
    </row>
    <row r="628" spans="1:25">
      <c r="A628" s="326"/>
      <c r="B628" s="572"/>
      <c r="C628" s="326"/>
      <c r="D628" s="326"/>
      <c r="E628" s="326"/>
      <c r="F628" s="326"/>
      <c r="G628" s="326"/>
      <c r="H628" s="326"/>
      <c r="I628" s="326"/>
      <c r="J628" s="326"/>
      <c r="K628" s="326"/>
      <c r="L628" s="326"/>
      <c r="M628" s="326"/>
      <c r="N628" s="326"/>
      <c r="O628" s="326"/>
      <c r="P628" s="326"/>
      <c r="Q628" s="326"/>
      <c r="R628" s="326"/>
      <c r="S628" s="326"/>
      <c r="T628" s="326"/>
      <c r="U628" s="326"/>
      <c r="V628" s="326"/>
      <c r="W628" s="326"/>
      <c r="X628" s="326"/>
      <c r="Y628" s="326"/>
    </row>
    <row r="629" spans="1:25">
      <c r="A629" s="326"/>
      <c r="B629" s="572"/>
      <c r="C629" s="326"/>
      <c r="D629" s="326"/>
      <c r="E629" s="326"/>
      <c r="F629" s="326"/>
      <c r="G629" s="326"/>
      <c r="H629" s="326"/>
      <c r="I629" s="326"/>
      <c r="J629" s="326"/>
      <c r="K629" s="326"/>
      <c r="L629" s="326"/>
      <c r="M629" s="326"/>
      <c r="N629" s="326"/>
      <c r="O629" s="326"/>
      <c r="P629" s="326"/>
      <c r="Q629" s="326"/>
      <c r="R629" s="326"/>
      <c r="S629" s="326"/>
      <c r="T629" s="326"/>
      <c r="U629" s="326"/>
      <c r="V629" s="326"/>
      <c r="W629" s="326"/>
      <c r="X629" s="326"/>
      <c r="Y629" s="326"/>
    </row>
    <row r="630" spans="1:25">
      <c r="A630" s="326"/>
      <c r="B630" s="572"/>
      <c r="C630" s="326"/>
      <c r="D630" s="326"/>
      <c r="E630" s="326"/>
      <c r="F630" s="326"/>
      <c r="G630" s="326"/>
      <c r="H630" s="326"/>
      <c r="I630" s="326"/>
      <c r="J630" s="326"/>
      <c r="K630" s="326"/>
      <c r="L630" s="326"/>
      <c r="M630" s="326"/>
      <c r="N630" s="326"/>
      <c r="O630" s="326"/>
      <c r="P630" s="326"/>
      <c r="Q630" s="326"/>
      <c r="R630" s="326"/>
      <c r="S630" s="326"/>
      <c r="T630" s="326"/>
      <c r="U630" s="326"/>
      <c r="V630" s="326"/>
      <c r="W630" s="326"/>
      <c r="X630" s="326"/>
      <c r="Y630" s="326"/>
    </row>
    <row r="631" spans="1:25">
      <c r="A631" s="326"/>
      <c r="B631" s="572"/>
      <c r="C631" s="326"/>
      <c r="D631" s="326"/>
      <c r="E631" s="326"/>
      <c r="F631" s="326"/>
      <c r="G631" s="326"/>
      <c r="H631" s="326"/>
      <c r="I631" s="326"/>
      <c r="J631" s="326"/>
      <c r="K631" s="326"/>
      <c r="L631" s="326"/>
      <c r="M631" s="326"/>
      <c r="N631" s="326"/>
      <c r="O631" s="326"/>
      <c r="P631" s="326"/>
      <c r="Q631" s="326"/>
      <c r="R631" s="326"/>
      <c r="S631" s="326"/>
      <c r="T631" s="326"/>
      <c r="U631" s="326"/>
      <c r="V631" s="326"/>
      <c r="W631" s="326"/>
      <c r="X631" s="326"/>
      <c r="Y631" s="326"/>
    </row>
    <row r="632" spans="1:25">
      <c r="A632" s="326"/>
      <c r="B632" s="572"/>
      <c r="C632" s="326"/>
      <c r="D632" s="326"/>
      <c r="E632" s="326"/>
      <c r="F632" s="326"/>
      <c r="G632" s="326"/>
      <c r="H632" s="326"/>
      <c r="I632" s="326"/>
      <c r="J632" s="326"/>
      <c r="K632" s="326"/>
      <c r="L632" s="326"/>
      <c r="M632" s="326"/>
      <c r="N632" s="326"/>
      <c r="O632" s="326"/>
      <c r="P632" s="326"/>
      <c r="Q632" s="326"/>
      <c r="R632" s="326"/>
      <c r="S632" s="326"/>
      <c r="T632" s="326"/>
      <c r="U632" s="326"/>
      <c r="V632" s="326"/>
      <c r="W632" s="326"/>
      <c r="X632" s="326"/>
      <c r="Y632" s="326"/>
    </row>
    <row r="633" spans="1:25">
      <c r="A633" s="326"/>
      <c r="B633" s="572"/>
      <c r="C633" s="326"/>
      <c r="D633" s="326"/>
      <c r="E633" s="326"/>
      <c r="F633" s="326"/>
      <c r="G633" s="326"/>
      <c r="H633" s="326"/>
      <c r="I633" s="326"/>
      <c r="J633" s="326"/>
      <c r="K633" s="326"/>
      <c r="L633" s="326"/>
      <c r="M633" s="326"/>
      <c r="N633" s="326"/>
      <c r="O633" s="326"/>
      <c r="P633" s="326"/>
      <c r="Q633" s="326"/>
      <c r="R633" s="326"/>
      <c r="S633" s="326"/>
      <c r="T633" s="326"/>
      <c r="U633" s="326"/>
      <c r="V633" s="326"/>
      <c r="W633" s="326"/>
      <c r="X633" s="326"/>
      <c r="Y633" s="326"/>
    </row>
    <row r="634" spans="1:25">
      <c r="A634" s="326"/>
      <c r="B634" s="572"/>
      <c r="C634" s="326"/>
      <c r="D634" s="326"/>
      <c r="E634" s="326"/>
      <c r="F634" s="326"/>
      <c r="G634" s="326"/>
      <c r="H634" s="326"/>
      <c r="I634" s="326"/>
      <c r="J634" s="326"/>
      <c r="K634" s="326"/>
      <c r="L634" s="326"/>
      <c r="M634" s="326"/>
      <c r="N634" s="326"/>
      <c r="O634" s="326"/>
      <c r="P634" s="326"/>
      <c r="Q634" s="326"/>
      <c r="R634" s="326"/>
      <c r="S634" s="326"/>
      <c r="T634" s="326"/>
      <c r="U634" s="326"/>
      <c r="V634" s="326"/>
      <c r="W634" s="326"/>
      <c r="X634" s="326"/>
      <c r="Y634" s="326"/>
    </row>
    <row r="635" spans="1:25">
      <c r="A635" s="326"/>
      <c r="B635" s="572"/>
      <c r="C635" s="326"/>
      <c r="D635" s="326"/>
      <c r="E635" s="326"/>
      <c r="F635" s="326"/>
      <c r="G635" s="326"/>
      <c r="H635" s="326"/>
      <c r="I635" s="326"/>
      <c r="J635" s="326"/>
      <c r="K635" s="326"/>
      <c r="L635" s="326"/>
      <c r="M635" s="326"/>
      <c r="N635" s="326"/>
      <c r="O635" s="326"/>
      <c r="P635" s="326"/>
      <c r="Q635" s="326"/>
      <c r="R635" s="326"/>
      <c r="S635" s="326"/>
      <c r="T635" s="326"/>
      <c r="U635" s="326"/>
      <c r="V635" s="326"/>
      <c r="W635" s="326"/>
      <c r="X635" s="326"/>
      <c r="Y635" s="326"/>
    </row>
    <row r="636" spans="1:25">
      <c r="A636" s="326"/>
      <c r="B636" s="572"/>
      <c r="C636" s="326"/>
      <c r="D636" s="326"/>
      <c r="E636" s="326"/>
      <c r="F636" s="326"/>
      <c r="G636" s="326"/>
      <c r="H636" s="326"/>
      <c r="I636" s="326"/>
      <c r="J636" s="326"/>
      <c r="K636" s="326"/>
      <c r="L636" s="326"/>
      <c r="M636" s="326"/>
      <c r="N636" s="326"/>
      <c r="O636" s="326"/>
      <c r="P636" s="326"/>
      <c r="Q636" s="326"/>
      <c r="R636" s="326"/>
      <c r="S636" s="326"/>
      <c r="T636" s="326"/>
      <c r="U636" s="326"/>
      <c r="V636" s="326"/>
      <c r="W636" s="326"/>
      <c r="X636" s="326"/>
      <c r="Y636" s="326"/>
    </row>
    <row r="637" spans="1:25">
      <c r="A637" s="326"/>
      <c r="B637" s="572"/>
      <c r="C637" s="326"/>
      <c r="D637" s="326"/>
      <c r="E637" s="326"/>
      <c r="F637" s="326"/>
      <c r="G637" s="326"/>
      <c r="H637" s="326"/>
      <c r="I637" s="326"/>
      <c r="J637" s="326"/>
      <c r="K637" s="326"/>
      <c r="L637" s="326"/>
      <c r="M637" s="326"/>
      <c r="N637" s="326"/>
      <c r="O637" s="326"/>
      <c r="P637" s="326"/>
      <c r="Q637" s="326"/>
      <c r="R637" s="326"/>
      <c r="S637" s="326"/>
      <c r="T637" s="326"/>
      <c r="U637" s="326"/>
      <c r="V637" s="326"/>
      <c r="W637" s="326"/>
      <c r="X637" s="326"/>
      <c r="Y637" s="326"/>
    </row>
    <row r="638" spans="1:25">
      <c r="A638" s="326"/>
      <c r="B638" s="572"/>
      <c r="C638" s="326"/>
      <c r="D638" s="326"/>
      <c r="E638" s="326"/>
      <c r="F638" s="326"/>
      <c r="G638" s="326"/>
      <c r="H638" s="326"/>
      <c r="I638" s="326"/>
      <c r="J638" s="326"/>
      <c r="K638" s="326"/>
      <c r="L638" s="326"/>
      <c r="M638" s="326"/>
      <c r="N638" s="326"/>
      <c r="O638" s="326"/>
      <c r="P638" s="326"/>
      <c r="Q638" s="326"/>
      <c r="R638" s="326"/>
      <c r="S638" s="326"/>
      <c r="T638" s="326"/>
      <c r="U638" s="326"/>
      <c r="V638" s="326"/>
      <c r="W638" s="326"/>
      <c r="X638" s="326"/>
      <c r="Y638" s="326"/>
    </row>
    <row r="639" spans="1:25">
      <c r="A639" s="326"/>
      <c r="B639" s="572"/>
      <c r="C639" s="326"/>
      <c r="D639" s="326"/>
      <c r="E639" s="326"/>
      <c r="F639" s="326"/>
      <c r="G639" s="326"/>
      <c r="H639" s="326"/>
      <c r="I639" s="326"/>
      <c r="J639" s="326"/>
      <c r="K639" s="326"/>
      <c r="L639" s="326"/>
      <c r="M639" s="326"/>
      <c r="N639" s="326"/>
      <c r="O639" s="326"/>
      <c r="P639" s="326"/>
      <c r="Q639" s="326"/>
      <c r="R639" s="326"/>
      <c r="S639" s="326"/>
      <c r="T639" s="326"/>
      <c r="U639" s="326"/>
      <c r="V639" s="326"/>
      <c r="W639" s="326"/>
      <c r="X639" s="326"/>
      <c r="Y639" s="326"/>
    </row>
    <row r="640" spans="1:25">
      <c r="A640" s="326"/>
      <c r="B640" s="572"/>
      <c r="C640" s="326"/>
      <c r="D640" s="326"/>
      <c r="E640" s="326"/>
      <c r="F640" s="326"/>
      <c r="G640" s="326"/>
      <c r="H640" s="326"/>
      <c r="I640" s="326"/>
      <c r="J640" s="326"/>
      <c r="K640" s="326"/>
      <c r="L640" s="326"/>
      <c r="M640" s="326"/>
      <c r="N640" s="326"/>
      <c r="O640" s="326"/>
      <c r="P640" s="326"/>
      <c r="Q640" s="326"/>
      <c r="R640" s="326"/>
      <c r="S640" s="326"/>
      <c r="T640" s="326"/>
      <c r="U640" s="326"/>
      <c r="V640" s="326"/>
      <c r="W640" s="326"/>
      <c r="X640" s="326"/>
      <c r="Y640" s="326"/>
    </row>
    <row r="641" spans="1:25">
      <c r="A641" s="326"/>
      <c r="B641" s="572"/>
      <c r="C641" s="326"/>
      <c r="D641" s="326"/>
      <c r="E641" s="326"/>
      <c r="F641" s="326"/>
      <c r="G641" s="326"/>
      <c r="H641" s="326"/>
      <c r="I641" s="326"/>
      <c r="J641" s="326"/>
      <c r="K641" s="326"/>
      <c r="L641" s="326"/>
      <c r="M641" s="326"/>
      <c r="N641" s="326"/>
      <c r="O641" s="326"/>
      <c r="P641" s="326"/>
      <c r="Q641" s="326"/>
      <c r="R641" s="326"/>
      <c r="S641" s="326"/>
      <c r="T641" s="326"/>
      <c r="U641" s="326"/>
      <c r="V641" s="326"/>
      <c r="W641" s="326"/>
      <c r="X641" s="326"/>
      <c r="Y641" s="326"/>
    </row>
    <row r="642" spans="1:25">
      <c r="A642" s="326"/>
      <c r="B642" s="572"/>
      <c r="C642" s="326"/>
      <c r="D642" s="326"/>
      <c r="E642" s="326"/>
      <c r="F642" s="326"/>
      <c r="G642" s="326"/>
      <c r="H642" s="326"/>
      <c r="I642" s="326"/>
      <c r="J642" s="326"/>
      <c r="K642" s="326"/>
      <c r="L642" s="326"/>
      <c r="M642" s="326"/>
      <c r="N642" s="326"/>
      <c r="O642" s="326"/>
      <c r="P642" s="326"/>
      <c r="Q642" s="326"/>
      <c r="R642" s="326"/>
      <c r="S642" s="326"/>
      <c r="T642" s="326"/>
      <c r="U642" s="326"/>
      <c r="V642" s="326"/>
      <c r="W642" s="326"/>
      <c r="X642" s="326"/>
      <c r="Y642" s="326"/>
    </row>
    <row r="643" spans="1:25">
      <c r="A643" s="326"/>
      <c r="B643" s="572"/>
      <c r="C643" s="326"/>
      <c r="D643" s="326"/>
      <c r="E643" s="326"/>
      <c r="F643" s="326"/>
      <c r="G643" s="326"/>
      <c r="H643" s="326"/>
      <c r="I643" s="326"/>
      <c r="J643" s="326"/>
      <c r="K643" s="326"/>
      <c r="L643" s="326"/>
      <c r="M643" s="326"/>
      <c r="N643" s="326"/>
      <c r="O643" s="326"/>
      <c r="P643" s="326"/>
      <c r="Q643" s="326"/>
      <c r="R643" s="326"/>
      <c r="S643" s="326"/>
      <c r="T643" s="326"/>
      <c r="U643" s="326"/>
      <c r="V643" s="326"/>
      <c r="W643" s="326"/>
      <c r="X643" s="326"/>
      <c r="Y643" s="326"/>
    </row>
    <row r="644" spans="1:25">
      <c r="A644" s="326"/>
      <c r="B644" s="572"/>
      <c r="C644" s="326"/>
      <c r="D644" s="326"/>
      <c r="E644" s="326"/>
      <c r="F644" s="326"/>
      <c r="G644" s="326"/>
      <c r="H644" s="326"/>
      <c r="I644" s="326"/>
      <c r="J644" s="326"/>
      <c r="K644" s="326"/>
      <c r="L644" s="326"/>
      <c r="M644" s="326"/>
      <c r="N644" s="326"/>
      <c r="O644" s="326"/>
      <c r="P644" s="326"/>
      <c r="Q644" s="326"/>
      <c r="R644" s="326"/>
      <c r="S644" s="326"/>
      <c r="T644" s="326"/>
      <c r="U644" s="326"/>
      <c r="V644" s="326"/>
      <c r="W644" s="326"/>
      <c r="X644" s="326"/>
      <c r="Y644" s="326"/>
    </row>
    <row r="645" spans="1:25">
      <c r="A645" s="326"/>
      <c r="B645" s="572"/>
      <c r="C645" s="326"/>
      <c r="D645" s="326"/>
      <c r="E645" s="326"/>
      <c r="F645" s="326"/>
      <c r="G645" s="326"/>
      <c r="H645" s="326"/>
      <c r="I645" s="326"/>
      <c r="J645" s="326"/>
      <c r="K645" s="326"/>
      <c r="L645" s="326"/>
      <c r="M645" s="326"/>
      <c r="N645" s="326"/>
      <c r="O645" s="326"/>
      <c r="P645" s="326"/>
      <c r="Q645" s="326"/>
      <c r="R645" s="326"/>
      <c r="S645" s="326"/>
      <c r="T645" s="326"/>
      <c r="U645" s="326"/>
      <c r="V645" s="326"/>
      <c r="W645" s="326"/>
      <c r="X645" s="326"/>
      <c r="Y645" s="326"/>
    </row>
    <row r="646" spans="1:25">
      <c r="A646" s="326"/>
      <c r="B646" s="572"/>
      <c r="C646" s="326"/>
      <c r="D646" s="326"/>
      <c r="E646" s="326"/>
      <c r="F646" s="326"/>
      <c r="G646" s="326"/>
      <c r="H646" s="326"/>
      <c r="I646" s="326"/>
      <c r="J646" s="326"/>
      <c r="K646" s="326"/>
      <c r="L646" s="326"/>
      <c r="M646" s="326"/>
      <c r="N646" s="326"/>
      <c r="O646" s="326"/>
      <c r="P646" s="326"/>
      <c r="Q646" s="326"/>
      <c r="R646" s="326"/>
      <c r="S646" s="326"/>
      <c r="T646" s="326"/>
      <c r="U646" s="326"/>
      <c r="V646" s="326"/>
      <c r="W646" s="326"/>
      <c r="X646" s="326"/>
      <c r="Y646" s="326"/>
    </row>
    <row r="647" spans="1:25">
      <c r="A647" s="326"/>
      <c r="B647" s="572"/>
      <c r="C647" s="326"/>
      <c r="D647" s="326"/>
      <c r="E647" s="326"/>
      <c r="F647" s="326"/>
      <c r="G647" s="326"/>
      <c r="H647" s="326"/>
      <c r="I647" s="326"/>
      <c r="J647" s="326"/>
      <c r="K647" s="326"/>
      <c r="L647" s="326"/>
      <c r="M647" s="326"/>
      <c r="N647" s="326"/>
      <c r="O647" s="326"/>
      <c r="P647" s="326"/>
      <c r="Q647" s="326"/>
      <c r="R647" s="326"/>
      <c r="S647" s="326"/>
      <c r="T647" s="326"/>
      <c r="U647" s="326"/>
      <c r="V647" s="326"/>
      <c r="W647" s="326"/>
      <c r="X647" s="326"/>
      <c r="Y647" s="326"/>
    </row>
    <row r="648" spans="1:25">
      <c r="A648" s="326"/>
      <c r="B648" s="572"/>
      <c r="C648" s="326"/>
      <c r="D648" s="326"/>
      <c r="E648" s="326"/>
      <c r="F648" s="326"/>
      <c r="G648" s="326"/>
      <c r="H648" s="326"/>
      <c r="I648" s="326"/>
      <c r="J648" s="326"/>
      <c r="K648" s="326"/>
      <c r="L648" s="326"/>
      <c r="M648" s="326"/>
      <c r="N648" s="326"/>
      <c r="O648" s="326"/>
      <c r="P648" s="326"/>
      <c r="Q648" s="326"/>
      <c r="R648" s="326"/>
      <c r="S648" s="326"/>
      <c r="T648" s="326"/>
      <c r="U648" s="326"/>
      <c r="V648" s="326"/>
      <c r="W648" s="326"/>
      <c r="X648" s="326"/>
      <c r="Y648" s="326"/>
    </row>
    <row r="649" spans="1:25">
      <c r="A649" s="326"/>
      <c r="B649" s="572"/>
      <c r="C649" s="326"/>
      <c r="D649" s="326"/>
      <c r="E649" s="326"/>
      <c r="F649" s="326"/>
      <c r="G649" s="326"/>
      <c r="H649" s="326"/>
      <c r="I649" s="326"/>
      <c r="J649" s="326"/>
      <c r="K649" s="326"/>
      <c r="L649" s="326"/>
      <c r="M649" s="326"/>
      <c r="N649" s="326"/>
      <c r="O649" s="326"/>
      <c r="P649" s="326"/>
      <c r="Q649" s="326"/>
      <c r="R649" s="326"/>
      <c r="S649" s="326"/>
      <c r="T649" s="326"/>
      <c r="U649" s="326"/>
      <c r="V649" s="326"/>
      <c r="W649" s="326"/>
      <c r="X649" s="326"/>
      <c r="Y649" s="326"/>
    </row>
    <row r="650" spans="1:25">
      <c r="A650" s="326"/>
      <c r="B650" s="572"/>
      <c r="C650" s="326"/>
      <c r="D650" s="326"/>
      <c r="E650" s="326"/>
      <c r="F650" s="326"/>
      <c r="G650" s="326"/>
      <c r="H650" s="326"/>
      <c r="I650" s="326"/>
      <c r="J650" s="326"/>
      <c r="K650" s="326"/>
      <c r="L650" s="326"/>
      <c r="M650" s="326"/>
      <c r="N650" s="326"/>
      <c r="O650" s="326"/>
      <c r="P650" s="326"/>
      <c r="Q650" s="326"/>
      <c r="R650" s="326"/>
      <c r="S650" s="326"/>
      <c r="T650" s="326"/>
      <c r="U650" s="326"/>
      <c r="V650" s="326"/>
      <c r="W650" s="326"/>
      <c r="X650" s="326"/>
      <c r="Y650" s="326"/>
    </row>
    <row r="651" spans="1:25">
      <c r="A651" s="326"/>
      <c r="B651" s="572"/>
      <c r="C651" s="326"/>
      <c r="D651" s="326"/>
      <c r="E651" s="326"/>
      <c r="F651" s="326"/>
      <c r="G651" s="326"/>
      <c r="H651" s="326"/>
      <c r="I651" s="326"/>
      <c r="J651" s="326"/>
      <c r="K651" s="326"/>
      <c r="L651" s="326"/>
      <c r="M651" s="326"/>
      <c r="N651" s="326"/>
      <c r="O651" s="326"/>
      <c r="P651" s="326"/>
      <c r="Q651" s="326"/>
      <c r="R651" s="326"/>
      <c r="S651" s="326"/>
      <c r="T651" s="326"/>
      <c r="U651" s="326"/>
      <c r="V651" s="326"/>
      <c r="W651" s="326"/>
      <c r="X651" s="326"/>
      <c r="Y651" s="326"/>
    </row>
    <row r="652" spans="1:25">
      <c r="A652" s="326"/>
      <c r="B652" s="572"/>
      <c r="C652" s="326"/>
      <c r="D652" s="326"/>
      <c r="E652" s="326"/>
      <c r="F652" s="326"/>
      <c r="G652" s="326"/>
      <c r="H652" s="326"/>
      <c r="I652" s="326"/>
      <c r="J652" s="326"/>
      <c r="K652" s="326"/>
      <c r="L652" s="326"/>
      <c r="M652" s="326"/>
      <c r="N652" s="326"/>
      <c r="O652" s="326"/>
      <c r="P652" s="326"/>
      <c r="Q652" s="326"/>
      <c r="R652" s="326"/>
      <c r="S652" s="326"/>
      <c r="T652" s="326"/>
      <c r="U652" s="326"/>
      <c r="V652" s="326"/>
      <c r="W652" s="326"/>
      <c r="X652" s="326"/>
      <c r="Y652" s="326"/>
    </row>
    <row r="653" spans="1:25">
      <c r="A653" s="326"/>
      <c r="B653" s="572"/>
      <c r="C653" s="326"/>
      <c r="D653" s="326"/>
      <c r="E653" s="326"/>
      <c r="F653" s="326"/>
      <c r="G653" s="326"/>
      <c r="H653" s="326"/>
      <c r="I653" s="326"/>
      <c r="J653" s="326"/>
      <c r="K653" s="326"/>
      <c r="L653" s="326"/>
      <c r="M653" s="326"/>
      <c r="N653" s="326"/>
      <c r="O653" s="326"/>
      <c r="P653" s="326"/>
      <c r="Q653" s="326"/>
      <c r="R653" s="326"/>
      <c r="S653" s="326"/>
      <c r="T653" s="326"/>
      <c r="U653" s="326"/>
      <c r="V653" s="326"/>
      <c r="W653" s="326"/>
      <c r="X653" s="326"/>
      <c r="Y653" s="326"/>
    </row>
    <row r="654" spans="1:25">
      <c r="A654" s="326"/>
      <c r="B654" s="572"/>
      <c r="C654" s="326"/>
      <c r="D654" s="326"/>
      <c r="E654" s="326"/>
      <c r="F654" s="326"/>
      <c r="G654" s="326"/>
      <c r="H654" s="326"/>
      <c r="I654" s="326"/>
      <c r="J654" s="326"/>
      <c r="K654" s="326"/>
      <c r="L654" s="326"/>
      <c r="M654" s="326"/>
      <c r="N654" s="326"/>
      <c r="O654" s="326"/>
      <c r="P654" s="326"/>
      <c r="Q654" s="326"/>
      <c r="R654" s="326"/>
      <c r="S654" s="326"/>
      <c r="T654" s="326"/>
      <c r="U654" s="326"/>
      <c r="V654" s="326"/>
      <c r="W654" s="326"/>
      <c r="X654" s="326"/>
      <c r="Y654" s="326"/>
    </row>
    <row r="655" spans="1:25">
      <c r="A655" s="326"/>
      <c r="B655" s="572"/>
      <c r="C655" s="326"/>
      <c r="D655" s="326"/>
      <c r="E655" s="326"/>
      <c r="F655" s="326"/>
      <c r="G655" s="326"/>
      <c r="H655" s="326"/>
      <c r="I655" s="326"/>
      <c r="J655" s="326"/>
      <c r="K655" s="326"/>
      <c r="L655" s="326"/>
      <c r="M655" s="326"/>
      <c r="N655" s="326"/>
      <c r="O655" s="326"/>
      <c r="P655" s="326"/>
      <c r="Q655" s="326"/>
      <c r="R655" s="326"/>
      <c r="S655" s="326"/>
      <c r="T655" s="326"/>
      <c r="U655" s="326"/>
      <c r="V655" s="326"/>
      <c r="W655" s="326"/>
      <c r="X655" s="326"/>
      <c r="Y655" s="326"/>
    </row>
    <row r="656" spans="1:25">
      <c r="A656" s="326"/>
      <c r="B656" s="572"/>
      <c r="C656" s="326"/>
      <c r="D656" s="326"/>
      <c r="E656" s="326"/>
      <c r="F656" s="326"/>
      <c r="G656" s="326"/>
      <c r="H656" s="326"/>
      <c r="I656" s="326"/>
      <c r="J656" s="326"/>
      <c r="K656" s="326"/>
      <c r="L656" s="326"/>
      <c r="M656" s="326"/>
      <c r="N656" s="326"/>
      <c r="O656" s="326"/>
      <c r="P656" s="326"/>
      <c r="Q656" s="326"/>
      <c r="R656" s="326"/>
      <c r="S656" s="326"/>
      <c r="T656" s="326"/>
      <c r="U656" s="326"/>
      <c r="V656" s="326"/>
      <c r="W656" s="326"/>
      <c r="X656" s="326"/>
      <c r="Y656" s="326"/>
    </row>
    <row r="657" spans="1:25">
      <c r="A657" s="326"/>
      <c r="B657" s="572"/>
      <c r="C657" s="326"/>
      <c r="D657" s="326"/>
      <c r="E657" s="326"/>
      <c r="F657" s="326"/>
      <c r="G657" s="326"/>
      <c r="H657" s="326"/>
      <c r="I657" s="326"/>
      <c r="J657" s="326"/>
      <c r="K657" s="326"/>
      <c r="L657" s="326"/>
      <c r="M657" s="326"/>
      <c r="N657" s="326"/>
      <c r="O657" s="326"/>
      <c r="P657" s="326"/>
      <c r="Q657" s="326"/>
      <c r="R657" s="326"/>
      <c r="S657" s="326"/>
      <c r="T657" s="326"/>
      <c r="U657" s="326"/>
      <c r="V657" s="326"/>
      <c r="W657" s="326"/>
      <c r="X657" s="326"/>
      <c r="Y657" s="326"/>
    </row>
    <row r="658" spans="1:25">
      <c r="A658" s="326"/>
      <c r="B658" s="572"/>
      <c r="C658" s="326"/>
      <c r="D658" s="326"/>
      <c r="E658" s="326"/>
      <c r="F658" s="326"/>
      <c r="G658" s="326"/>
      <c r="H658" s="326"/>
      <c r="I658" s="326"/>
      <c r="J658" s="326"/>
      <c r="K658" s="326"/>
      <c r="L658" s="326"/>
      <c r="M658" s="326"/>
      <c r="N658" s="326"/>
      <c r="O658" s="326"/>
      <c r="P658" s="326"/>
      <c r="Q658" s="326"/>
      <c r="R658" s="326"/>
      <c r="S658" s="326"/>
      <c r="T658" s="326"/>
      <c r="U658" s="326"/>
      <c r="V658" s="326"/>
      <c r="W658" s="326"/>
      <c r="X658" s="326"/>
      <c r="Y658" s="326"/>
    </row>
    <row r="659" spans="1:25">
      <c r="A659" s="326"/>
      <c r="B659" s="572"/>
      <c r="C659" s="326"/>
      <c r="D659" s="326"/>
      <c r="E659" s="326"/>
      <c r="F659" s="326"/>
      <c r="G659" s="326"/>
      <c r="H659" s="326"/>
      <c r="I659" s="326"/>
      <c r="J659" s="326"/>
      <c r="K659" s="326"/>
      <c r="L659" s="326"/>
      <c r="M659" s="326"/>
      <c r="N659" s="326"/>
      <c r="O659" s="326"/>
      <c r="P659" s="326"/>
      <c r="Q659" s="326"/>
      <c r="R659" s="326"/>
      <c r="S659" s="326"/>
      <c r="T659" s="326"/>
      <c r="U659" s="326"/>
      <c r="V659" s="326"/>
      <c r="W659" s="326"/>
      <c r="X659" s="326"/>
      <c r="Y659" s="326"/>
    </row>
    <row r="660" spans="1:25">
      <c r="A660" s="326"/>
      <c r="B660" s="572"/>
      <c r="C660" s="326"/>
      <c r="D660" s="326"/>
      <c r="E660" s="326"/>
      <c r="F660" s="326"/>
      <c r="G660" s="326"/>
      <c r="H660" s="326"/>
      <c r="I660" s="326"/>
      <c r="J660" s="326"/>
      <c r="K660" s="326"/>
      <c r="L660" s="326"/>
      <c r="M660" s="326"/>
      <c r="N660" s="326"/>
      <c r="O660" s="326"/>
      <c r="P660" s="326"/>
      <c r="Q660" s="326"/>
      <c r="R660" s="326"/>
      <c r="S660" s="326"/>
      <c r="T660" s="326"/>
      <c r="U660" s="326"/>
      <c r="V660" s="326"/>
      <c r="W660" s="326"/>
      <c r="X660" s="326"/>
      <c r="Y660" s="326"/>
    </row>
    <row r="661" spans="1:25">
      <c r="A661" s="326"/>
      <c r="B661" s="572"/>
      <c r="C661" s="326"/>
      <c r="D661" s="326"/>
      <c r="E661" s="326"/>
      <c r="F661" s="326"/>
      <c r="G661" s="326"/>
      <c r="H661" s="326"/>
      <c r="I661" s="326"/>
      <c r="J661" s="326"/>
      <c r="K661" s="326"/>
      <c r="L661" s="326"/>
      <c r="M661" s="326"/>
      <c r="N661" s="326"/>
      <c r="O661" s="326"/>
      <c r="P661" s="326"/>
      <c r="Q661" s="326"/>
      <c r="R661" s="326"/>
      <c r="S661" s="326"/>
      <c r="T661" s="326"/>
      <c r="U661" s="326"/>
      <c r="V661" s="326"/>
      <c r="W661" s="326"/>
      <c r="X661" s="326"/>
      <c r="Y661" s="326"/>
    </row>
    <row r="662" spans="1:25">
      <c r="A662" s="326"/>
      <c r="B662" s="572"/>
      <c r="C662" s="326"/>
      <c r="D662" s="326"/>
      <c r="E662" s="326"/>
      <c r="F662" s="326"/>
      <c r="G662" s="326"/>
      <c r="H662" s="326"/>
      <c r="I662" s="326"/>
      <c r="J662" s="326"/>
      <c r="K662" s="326"/>
      <c r="L662" s="326"/>
      <c r="M662" s="326"/>
      <c r="N662" s="326"/>
      <c r="O662" s="326"/>
      <c r="P662" s="326"/>
      <c r="Q662" s="326"/>
      <c r="R662" s="326"/>
      <c r="S662" s="326"/>
      <c r="T662" s="326"/>
      <c r="U662" s="326"/>
      <c r="V662" s="326"/>
      <c r="W662" s="326"/>
      <c r="X662" s="326"/>
      <c r="Y662" s="326"/>
    </row>
    <row r="663" spans="1:25">
      <c r="A663" s="326"/>
      <c r="B663" s="572"/>
      <c r="C663" s="326"/>
      <c r="D663" s="326"/>
      <c r="E663" s="326"/>
      <c r="F663" s="326"/>
      <c r="G663" s="326"/>
      <c r="H663" s="326"/>
      <c r="I663" s="326"/>
      <c r="J663" s="326"/>
      <c r="K663" s="326"/>
      <c r="L663" s="326"/>
      <c r="M663" s="326"/>
      <c r="N663" s="326"/>
      <c r="O663" s="326"/>
      <c r="P663" s="326"/>
      <c r="Q663" s="326"/>
      <c r="R663" s="326"/>
      <c r="S663" s="326"/>
      <c r="T663" s="326"/>
      <c r="U663" s="326"/>
      <c r="V663" s="326"/>
      <c r="W663" s="326"/>
      <c r="X663" s="326"/>
      <c r="Y663" s="326"/>
    </row>
    <row r="664" spans="1:25">
      <c r="A664" s="326"/>
      <c r="B664" s="572"/>
      <c r="C664" s="326"/>
      <c r="D664" s="326"/>
      <c r="E664" s="326"/>
      <c r="F664" s="326"/>
      <c r="G664" s="326"/>
      <c r="H664" s="326"/>
      <c r="I664" s="326"/>
      <c r="J664" s="326"/>
      <c r="K664" s="326"/>
      <c r="L664" s="326"/>
      <c r="M664" s="326"/>
      <c r="N664" s="326"/>
      <c r="O664" s="326"/>
      <c r="P664" s="326"/>
      <c r="Q664" s="326"/>
      <c r="R664" s="326"/>
      <c r="S664" s="326"/>
      <c r="T664" s="326"/>
      <c r="U664" s="326"/>
      <c r="V664" s="326"/>
      <c r="W664" s="326"/>
      <c r="X664" s="326"/>
      <c r="Y664" s="326"/>
    </row>
    <row r="665" spans="1:25">
      <c r="A665" s="326"/>
      <c r="B665" s="572"/>
      <c r="C665" s="326"/>
      <c r="D665" s="326"/>
      <c r="E665" s="326"/>
      <c r="F665" s="326"/>
      <c r="G665" s="326"/>
      <c r="H665" s="326"/>
      <c r="I665" s="326"/>
      <c r="J665" s="326"/>
      <c r="K665" s="326"/>
      <c r="L665" s="326"/>
      <c r="M665" s="326"/>
      <c r="N665" s="326"/>
      <c r="O665" s="326"/>
      <c r="P665" s="326"/>
      <c r="Q665" s="326"/>
      <c r="R665" s="326"/>
      <c r="S665" s="326"/>
      <c r="T665" s="326"/>
      <c r="U665" s="326"/>
      <c r="V665" s="326"/>
      <c r="W665" s="326"/>
      <c r="X665" s="326"/>
      <c r="Y665" s="326"/>
    </row>
    <row r="666" spans="1:25">
      <c r="A666" s="326"/>
      <c r="B666" s="572"/>
      <c r="C666" s="326"/>
      <c r="D666" s="326"/>
      <c r="E666" s="326"/>
      <c r="F666" s="326"/>
      <c r="G666" s="326"/>
      <c r="H666" s="326"/>
      <c r="I666" s="326"/>
      <c r="J666" s="326"/>
      <c r="K666" s="326"/>
      <c r="L666" s="326"/>
      <c r="M666" s="326"/>
      <c r="N666" s="326"/>
      <c r="O666" s="326"/>
      <c r="P666" s="326"/>
      <c r="Q666" s="326"/>
      <c r="R666" s="326"/>
      <c r="S666" s="326"/>
      <c r="T666" s="326"/>
      <c r="U666" s="326"/>
      <c r="V666" s="326"/>
      <c r="W666" s="326"/>
      <c r="X666" s="326"/>
      <c r="Y666" s="326"/>
    </row>
    <row r="667" spans="1:25">
      <c r="A667" s="326"/>
      <c r="B667" s="572"/>
      <c r="C667" s="326"/>
      <c r="D667" s="326"/>
      <c r="E667" s="326"/>
      <c r="F667" s="326"/>
      <c r="G667" s="326"/>
      <c r="H667" s="326"/>
      <c r="I667" s="326"/>
      <c r="J667" s="326"/>
      <c r="K667" s="326"/>
      <c r="L667" s="326"/>
      <c r="M667" s="326"/>
      <c r="N667" s="326"/>
      <c r="O667" s="326"/>
      <c r="P667" s="326"/>
      <c r="Q667" s="326"/>
      <c r="R667" s="326"/>
      <c r="S667" s="326"/>
      <c r="T667" s="326"/>
      <c r="U667" s="326"/>
      <c r="V667" s="326"/>
      <c r="W667" s="326"/>
      <c r="X667" s="326"/>
      <c r="Y667" s="326"/>
    </row>
    <row r="668" spans="1:25">
      <c r="A668" s="326"/>
      <c r="B668" s="572"/>
      <c r="C668" s="326"/>
      <c r="D668" s="326"/>
      <c r="E668" s="326"/>
      <c r="F668" s="326"/>
      <c r="G668" s="326"/>
      <c r="H668" s="326"/>
      <c r="I668" s="326"/>
      <c r="J668" s="326"/>
      <c r="K668" s="326"/>
      <c r="L668" s="326"/>
      <c r="M668" s="326"/>
      <c r="N668" s="326"/>
      <c r="O668" s="326"/>
      <c r="P668" s="326"/>
      <c r="Q668" s="326"/>
      <c r="R668" s="326"/>
      <c r="S668" s="326"/>
      <c r="T668" s="326"/>
      <c r="U668" s="326"/>
      <c r="V668" s="326"/>
      <c r="W668" s="326"/>
      <c r="X668" s="326"/>
      <c r="Y668" s="326"/>
    </row>
    <row r="669" spans="1:25">
      <c r="A669" s="326"/>
      <c r="B669" s="572"/>
      <c r="C669" s="326"/>
      <c r="D669" s="326"/>
      <c r="E669" s="326"/>
      <c r="F669" s="326"/>
      <c r="G669" s="326"/>
      <c r="H669" s="326"/>
      <c r="I669" s="326"/>
      <c r="J669" s="326"/>
      <c r="K669" s="326"/>
      <c r="L669" s="326"/>
      <c r="M669" s="326"/>
      <c r="N669" s="326"/>
      <c r="O669" s="326"/>
      <c r="P669" s="326"/>
      <c r="Q669" s="326"/>
      <c r="R669" s="326"/>
      <c r="S669" s="326"/>
      <c r="T669" s="326"/>
      <c r="U669" s="326"/>
      <c r="V669" s="326"/>
      <c r="W669" s="326"/>
      <c r="X669" s="326"/>
      <c r="Y669" s="326"/>
    </row>
    <row r="670" spans="1:25">
      <c r="A670" s="326"/>
      <c r="B670" s="572"/>
      <c r="C670" s="326"/>
      <c r="D670" s="326"/>
      <c r="E670" s="326"/>
      <c r="F670" s="326"/>
      <c r="G670" s="326"/>
      <c r="H670" s="326"/>
      <c r="I670" s="326"/>
      <c r="J670" s="326"/>
      <c r="K670" s="326"/>
      <c r="L670" s="326"/>
      <c r="M670" s="326"/>
      <c r="N670" s="326"/>
      <c r="O670" s="326"/>
      <c r="P670" s="326"/>
      <c r="Q670" s="326"/>
      <c r="R670" s="326"/>
      <c r="S670" s="326"/>
      <c r="T670" s="326"/>
      <c r="U670" s="326"/>
      <c r="V670" s="326"/>
      <c r="W670" s="326"/>
      <c r="X670" s="326"/>
      <c r="Y670" s="326"/>
    </row>
    <row r="671" spans="1:25">
      <c r="A671" s="326"/>
      <c r="B671" s="572"/>
      <c r="C671" s="326"/>
      <c r="D671" s="326"/>
      <c r="E671" s="326"/>
      <c r="F671" s="326"/>
      <c r="G671" s="326"/>
      <c r="H671" s="326"/>
      <c r="I671" s="326"/>
      <c r="J671" s="326"/>
      <c r="K671" s="326"/>
      <c r="L671" s="326"/>
      <c r="M671" s="326"/>
      <c r="N671" s="326"/>
      <c r="O671" s="326"/>
      <c r="P671" s="326"/>
      <c r="Q671" s="326"/>
      <c r="R671" s="326"/>
      <c r="S671" s="326"/>
      <c r="T671" s="326"/>
      <c r="U671" s="326"/>
      <c r="V671" s="326"/>
      <c r="W671" s="326"/>
      <c r="X671" s="326"/>
      <c r="Y671" s="326"/>
    </row>
    <row r="672" spans="1:25">
      <c r="A672" s="326"/>
      <c r="B672" s="572"/>
      <c r="C672" s="326"/>
      <c r="D672" s="326"/>
      <c r="E672" s="326"/>
      <c r="F672" s="326"/>
      <c r="G672" s="326"/>
      <c r="H672" s="326"/>
      <c r="I672" s="326"/>
      <c r="J672" s="326"/>
      <c r="K672" s="326"/>
      <c r="L672" s="326"/>
      <c r="M672" s="326"/>
      <c r="N672" s="326"/>
      <c r="O672" s="326"/>
      <c r="P672" s="326"/>
      <c r="Q672" s="326"/>
      <c r="R672" s="326"/>
      <c r="S672" s="326"/>
      <c r="T672" s="326"/>
      <c r="U672" s="326"/>
      <c r="V672" s="326"/>
      <c r="W672" s="326"/>
      <c r="X672" s="326"/>
      <c r="Y672" s="326"/>
    </row>
    <row r="673" spans="1:25">
      <c r="A673" s="326"/>
      <c r="B673" s="572"/>
      <c r="C673" s="326"/>
      <c r="D673" s="326"/>
      <c r="E673" s="326"/>
      <c r="F673" s="326"/>
      <c r="G673" s="326"/>
      <c r="H673" s="326"/>
      <c r="I673" s="326"/>
      <c r="J673" s="326"/>
      <c r="K673" s="326"/>
      <c r="L673" s="326"/>
      <c r="M673" s="326"/>
      <c r="N673" s="326"/>
      <c r="O673" s="326"/>
      <c r="P673" s="326"/>
      <c r="Q673" s="326"/>
      <c r="R673" s="326"/>
      <c r="S673" s="326"/>
      <c r="T673" s="326"/>
      <c r="U673" s="326"/>
      <c r="V673" s="326"/>
      <c r="W673" s="326"/>
      <c r="X673" s="326"/>
      <c r="Y673" s="326"/>
    </row>
    <row r="674" spans="1:25">
      <c r="A674" s="326"/>
      <c r="B674" s="572"/>
      <c r="C674" s="326"/>
      <c r="D674" s="326"/>
      <c r="E674" s="326"/>
      <c r="F674" s="326"/>
      <c r="G674" s="326"/>
      <c r="H674" s="326"/>
      <c r="I674" s="326"/>
      <c r="J674" s="326"/>
      <c r="K674" s="326"/>
      <c r="L674" s="326"/>
      <c r="M674" s="326"/>
      <c r="N674" s="326"/>
      <c r="O674" s="326"/>
      <c r="P674" s="326"/>
      <c r="Q674" s="326"/>
      <c r="R674" s="326"/>
      <c r="S674" s="326"/>
      <c r="T674" s="326"/>
      <c r="U674" s="326"/>
      <c r="V674" s="326"/>
      <c r="W674" s="326"/>
      <c r="X674" s="326"/>
      <c r="Y674" s="326"/>
    </row>
    <row r="675" spans="1:25">
      <c r="A675" s="326"/>
      <c r="B675" s="572"/>
      <c r="C675" s="326"/>
      <c r="D675" s="326"/>
      <c r="E675" s="326"/>
      <c r="F675" s="326"/>
      <c r="G675" s="326"/>
      <c r="H675" s="326"/>
      <c r="I675" s="326"/>
      <c r="J675" s="326"/>
      <c r="K675" s="326"/>
      <c r="L675" s="326"/>
      <c r="M675" s="326"/>
      <c r="N675" s="326"/>
      <c r="O675" s="326"/>
      <c r="P675" s="326"/>
      <c r="Q675" s="326"/>
      <c r="R675" s="326"/>
      <c r="S675" s="326"/>
      <c r="T675" s="326"/>
      <c r="U675" s="326"/>
      <c r="V675" s="326"/>
      <c r="W675" s="326"/>
      <c r="X675" s="326"/>
      <c r="Y675" s="326"/>
    </row>
    <row r="676" spans="1:25">
      <c r="A676" s="326"/>
      <c r="B676" s="572"/>
      <c r="C676" s="326"/>
      <c r="D676" s="326"/>
      <c r="E676" s="326"/>
      <c r="F676" s="326"/>
      <c r="G676" s="326"/>
      <c r="H676" s="326"/>
      <c r="I676" s="326"/>
      <c r="J676" s="326"/>
      <c r="K676" s="326"/>
      <c r="L676" s="326"/>
      <c r="M676" s="326"/>
      <c r="N676" s="326"/>
      <c r="O676" s="326"/>
      <c r="P676" s="326"/>
      <c r="Q676" s="326"/>
      <c r="R676" s="326"/>
      <c r="S676" s="326"/>
      <c r="T676" s="326"/>
      <c r="U676" s="326"/>
      <c r="V676" s="326"/>
      <c r="W676" s="326"/>
      <c r="X676" s="326"/>
      <c r="Y676" s="326"/>
    </row>
    <row r="677" spans="1:25">
      <c r="A677" s="326"/>
      <c r="B677" s="572"/>
      <c r="C677" s="326"/>
      <c r="D677" s="326"/>
      <c r="E677" s="326"/>
      <c r="F677" s="326"/>
      <c r="G677" s="326"/>
      <c r="H677" s="326"/>
      <c r="I677" s="326"/>
      <c r="J677" s="326"/>
      <c r="K677" s="326"/>
      <c r="L677" s="326"/>
      <c r="M677" s="326"/>
      <c r="N677" s="326"/>
      <c r="O677" s="326"/>
      <c r="P677" s="326"/>
      <c r="Q677" s="326"/>
      <c r="R677" s="326"/>
      <c r="S677" s="326"/>
      <c r="T677" s="326"/>
      <c r="U677" s="326"/>
      <c r="V677" s="326"/>
      <c r="W677" s="326"/>
      <c r="X677" s="326"/>
      <c r="Y677" s="326"/>
    </row>
    <row r="678" spans="1:25">
      <c r="A678" s="326"/>
      <c r="B678" s="572"/>
      <c r="C678" s="326"/>
      <c r="D678" s="326"/>
      <c r="E678" s="326"/>
      <c r="F678" s="326"/>
      <c r="G678" s="326"/>
      <c r="H678" s="326"/>
      <c r="I678" s="326"/>
      <c r="J678" s="326"/>
      <c r="K678" s="326"/>
      <c r="L678" s="326"/>
      <c r="M678" s="326"/>
      <c r="N678" s="326"/>
      <c r="O678" s="326"/>
      <c r="P678" s="326"/>
      <c r="Q678" s="326"/>
      <c r="R678" s="326"/>
      <c r="S678" s="326"/>
      <c r="T678" s="326"/>
      <c r="U678" s="326"/>
      <c r="V678" s="326"/>
      <c r="W678" s="326"/>
      <c r="X678" s="326"/>
      <c r="Y678" s="326"/>
    </row>
    <row r="679" spans="1:25">
      <c r="A679" s="326"/>
      <c r="B679" s="572"/>
      <c r="C679" s="326"/>
      <c r="D679" s="326"/>
      <c r="E679" s="326"/>
      <c r="F679" s="326"/>
      <c r="G679" s="326"/>
      <c r="H679" s="326"/>
      <c r="I679" s="326"/>
      <c r="J679" s="326"/>
      <c r="K679" s="326"/>
      <c r="L679" s="326"/>
      <c r="M679" s="326"/>
      <c r="N679" s="326"/>
      <c r="O679" s="326"/>
      <c r="P679" s="326"/>
      <c r="Q679" s="326"/>
      <c r="R679" s="326"/>
      <c r="S679" s="326"/>
      <c r="T679" s="326"/>
      <c r="U679" s="326"/>
      <c r="V679" s="326"/>
      <c r="W679" s="326"/>
      <c r="X679" s="326"/>
      <c r="Y679" s="326"/>
    </row>
    <row r="680" spans="1:25">
      <c r="A680" s="326"/>
      <c r="B680" s="572"/>
      <c r="C680" s="326"/>
      <c r="D680" s="326"/>
      <c r="E680" s="326"/>
      <c r="F680" s="326"/>
      <c r="G680" s="326"/>
      <c r="H680" s="326"/>
      <c r="I680" s="326"/>
      <c r="J680" s="326"/>
      <c r="K680" s="326"/>
      <c r="L680" s="326"/>
      <c r="M680" s="326"/>
      <c r="N680" s="326"/>
      <c r="O680" s="326"/>
      <c r="P680" s="326"/>
      <c r="Q680" s="326"/>
      <c r="R680" s="326"/>
      <c r="S680" s="326"/>
      <c r="T680" s="326"/>
      <c r="U680" s="326"/>
      <c r="V680" s="326"/>
      <c r="W680" s="326"/>
      <c r="X680" s="326"/>
      <c r="Y680" s="326"/>
    </row>
    <row r="681" spans="1:25">
      <c r="A681" s="326"/>
      <c r="B681" s="572"/>
      <c r="C681" s="326"/>
      <c r="D681" s="326"/>
      <c r="E681" s="326"/>
      <c r="F681" s="326"/>
      <c r="G681" s="326"/>
      <c r="H681" s="326"/>
      <c r="I681" s="326"/>
      <c r="J681" s="326"/>
      <c r="K681" s="326"/>
      <c r="L681" s="326"/>
      <c r="M681" s="326"/>
      <c r="N681" s="326"/>
      <c r="O681" s="326"/>
      <c r="P681" s="326"/>
      <c r="Q681" s="326"/>
      <c r="R681" s="326"/>
      <c r="S681" s="326"/>
      <c r="T681" s="326"/>
      <c r="U681" s="326"/>
      <c r="V681" s="326"/>
      <c r="W681" s="326"/>
      <c r="X681" s="326"/>
      <c r="Y681" s="326"/>
    </row>
    <row r="682" spans="1:25">
      <c r="A682" s="326"/>
      <c r="B682" s="572"/>
      <c r="C682" s="326"/>
      <c r="D682" s="326"/>
      <c r="E682" s="326"/>
      <c r="F682" s="326"/>
      <c r="G682" s="326"/>
      <c r="H682" s="326"/>
      <c r="I682" s="326"/>
      <c r="J682" s="326"/>
      <c r="K682" s="326"/>
      <c r="L682" s="326"/>
      <c r="M682" s="326"/>
      <c r="N682" s="326"/>
      <c r="O682" s="326"/>
      <c r="P682" s="326"/>
      <c r="Q682" s="326"/>
      <c r="R682" s="326"/>
      <c r="S682" s="326"/>
      <c r="T682" s="326"/>
      <c r="U682" s="326"/>
      <c r="V682" s="326"/>
      <c r="W682" s="326"/>
      <c r="X682" s="326"/>
      <c r="Y682" s="326"/>
    </row>
    <row r="683" spans="1:25">
      <c r="A683" s="326"/>
      <c r="B683" s="572"/>
      <c r="C683" s="326"/>
      <c r="D683" s="326"/>
      <c r="E683" s="326"/>
      <c r="F683" s="326"/>
      <c r="G683" s="326"/>
      <c r="H683" s="326"/>
      <c r="I683" s="326"/>
      <c r="J683" s="326"/>
      <c r="K683" s="326"/>
      <c r="L683" s="326"/>
      <c r="M683" s="326"/>
      <c r="N683" s="326"/>
      <c r="O683" s="326"/>
      <c r="P683" s="326"/>
      <c r="Q683" s="326"/>
      <c r="R683" s="326"/>
      <c r="S683" s="326"/>
      <c r="T683" s="326"/>
      <c r="U683" s="326"/>
      <c r="V683" s="326"/>
      <c r="W683" s="326"/>
      <c r="X683" s="326"/>
      <c r="Y683" s="326"/>
    </row>
    <row r="684" spans="1:25">
      <c r="A684" s="326"/>
      <c r="B684" s="572"/>
      <c r="C684" s="326"/>
      <c r="D684" s="326"/>
      <c r="E684" s="326"/>
      <c r="F684" s="326"/>
      <c r="G684" s="326"/>
      <c r="H684" s="326"/>
      <c r="I684" s="326"/>
      <c r="J684" s="326"/>
      <c r="K684" s="326"/>
      <c r="L684" s="326"/>
      <c r="M684" s="326"/>
      <c r="N684" s="326"/>
      <c r="O684" s="326"/>
      <c r="P684" s="326"/>
      <c r="Q684" s="326"/>
      <c r="R684" s="326"/>
      <c r="S684" s="326"/>
      <c r="T684" s="326"/>
      <c r="U684" s="326"/>
      <c r="V684" s="326"/>
      <c r="W684" s="326"/>
      <c r="X684" s="326"/>
      <c r="Y684" s="326"/>
    </row>
    <row r="685" spans="1:25">
      <c r="A685" s="326"/>
      <c r="B685" s="572"/>
      <c r="C685" s="326"/>
      <c r="D685" s="326"/>
      <c r="E685" s="326"/>
      <c r="F685" s="326"/>
      <c r="G685" s="326"/>
      <c r="H685" s="326"/>
      <c r="I685" s="326"/>
      <c r="J685" s="326"/>
      <c r="K685" s="326"/>
      <c r="L685" s="326"/>
      <c r="M685" s="326"/>
      <c r="N685" s="326"/>
      <c r="O685" s="326"/>
      <c r="P685" s="326"/>
      <c r="Q685" s="326"/>
      <c r="R685" s="326"/>
      <c r="S685" s="326"/>
      <c r="T685" s="326"/>
      <c r="U685" s="326"/>
      <c r="V685" s="326"/>
      <c r="W685" s="326"/>
      <c r="X685" s="326"/>
      <c r="Y685" s="326"/>
    </row>
    <row r="686" spans="1:25">
      <c r="A686" s="326"/>
      <c r="B686" s="572"/>
      <c r="C686" s="326"/>
      <c r="D686" s="326"/>
      <c r="E686" s="326"/>
      <c r="F686" s="326"/>
      <c r="G686" s="326"/>
      <c r="H686" s="326"/>
      <c r="I686" s="326"/>
      <c r="J686" s="326"/>
      <c r="K686" s="326"/>
      <c r="L686" s="326"/>
      <c r="M686" s="326"/>
      <c r="N686" s="326"/>
      <c r="O686" s="326"/>
      <c r="P686" s="326"/>
      <c r="Q686" s="326"/>
      <c r="R686" s="326"/>
      <c r="S686" s="326"/>
      <c r="T686" s="326"/>
      <c r="U686" s="326"/>
      <c r="V686" s="326"/>
      <c r="W686" s="326"/>
      <c r="X686" s="326"/>
      <c r="Y686" s="326"/>
    </row>
    <row r="687" spans="1:25">
      <c r="A687" s="326"/>
      <c r="B687" s="572"/>
      <c r="C687" s="326"/>
      <c r="D687" s="326"/>
      <c r="E687" s="326"/>
      <c r="F687" s="326"/>
      <c r="G687" s="326"/>
      <c r="H687" s="326"/>
      <c r="I687" s="326"/>
      <c r="J687" s="326"/>
      <c r="K687" s="326"/>
      <c r="L687" s="326"/>
      <c r="M687" s="326"/>
      <c r="N687" s="326"/>
      <c r="O687" s="326"/>
      <c r="P687" s="326"/>
      <c r="Q687" s="326"/>
      <c r="R687" s="326"/>
      <c r="S687" s="326"/>
      <c r="T687" s="326"/>
      <c r="U687" s="326"/>
      <c r="V687" s="326"/>
      <c r="W687" s="326"/>
      <c r="X687" s="326"/>
      <c r="Y687" s="326"/>
    </row>
    <row r="688" spans="1:25">
      <c r="A688" s="326"/>
      <c r="B688" s="572"/>
      <c r="C688" s="326"/>
      <c r="D688" s="326"/>
      <c r="E688" s="326"/>
      <c r="F688" s="326"/>
      <c r="G688" s="326"/>
      <c r="H688" s="326"/>
      <c r="I688" s="326"/>
      <c r="J688" s="326"/>
      <c r="K688" s="326"/>
      <c r="L688" s="326"/>
      <c r="M688" s="326"/>
      <c r="N688" s="326"/>
      <c r="O688" s="326"/>
      <c r="P688" s="326"/>
      <c r="Q688" s="326"/>
      <c r="R688" s="326"/>
      <c r="S688" s="326"/>
      <c r="T688" s="326"/>
      <c r="U688" s="326"/>
      <c r="V688" s="326"/>
      <c r="W688" s="326"/>
      <c r="X688" s="326"/>
      <c r="Y688" s="326"/>
    </row>
    <row r="689" spans="1:25">
      <c r="A689" s="326"/>
      <c r="B689" s="572"/>
      <c r="C689" s="326"/>
      <c r="D689" s="326"/>
      <c r="E689" s="326"/>
      <c r="F689" s="326"/>
      <c r="G689" s="326"/>
      <c r="H689" s="326"/>
      <c r="I689" s="326"/>
      <c r="J689" s="326"/>
      <c r="K689" s="326"/>
      <c r="L689" s="326"/>
      <c r="M689" s="326"/>
      <c r="N689" s="326"/>
      <c r="O689" s="326"/>
      <c r="P689" s="326"/>
      <c r="Q689" s="326"/>
      <c r="R689" s="326"/>
      <c r="S689" s="326"/>
      <c r="T689" s="326"/>
      <c r="U689" s="326"/>
      <c r="V689" s="326"/>
      <c r="W689" s="326"/>
      <c r="X689" s="326"/>
      <c r="Y689" s="326"/>
    </row>
    <row r="690" spans="1:25">
      <c r="A690" s="326"/>
      <c r="B690" s="572"/>
      <c r="C690" s="326"/>
      <c r="D690" s="326"/>
      <c r="E690" s="326"/>
      <c r="F690" s="326"/>
      <c r="G690" s="326"/>
      <c r="H690" s="326"/>
      <c r="I690" s="326"/>
      <c r="J690" s="326"/>
      <c r="K690" s="326"/>
      <c r="L690" s="326"/>
      <c r="M690" s="326"/>
      <c r="N690" s="326"/>
      <c r="O690" s="326"/>
      <c r="P690" s="326"/>
      <c r="Q690" s="326"/>
      <c r="R690" s="326"/>
      <c r="S690" s="326"/>
      <c r="T690" s="326"/>
      <c r="U690" s="326"/>
      <c r="V690" s="326"/>
      <c r="W690" s="326"/>
      <c r="X690" s="326"/>
      <c r="Y690" s="326"/>
    </row>
    <row r="691" spans="1:25">
      <c r="A691" s="326"/>
      <c r="B691" s="572"/>
      <c r="C691" s="326"/>
      <c r="D691" s="326"/>
      <c r="E691" s="326"/>
      <c r="F691" s="326"/>
      <c r="G691" s="326"/>
      <c r="H691" s="326"/>
      <c r="I691" s="326"/>
      <c r="J691" s="326"/>
      <c r="K691" s="326"/>
      <c r="L691" s="326"/>
      <c r="M691" s="326"/>
      <c r="N691" s="326"/>
      <c r="O691" s="326"/>
      <c r="P691" s="326"/>
      <c r="Q691" s="326"/>
      <c r="R691" s="326"/>
      <c r="S691" s="326"/>
      <c r="T691" s="326"/>
      <c r="U691" s="326"/>
      <c r="V691" s="326"/>
      <c r="W691" s="326"/>
      <c r="X691" s="326"/>
      <c r="Y691" s="326"/>
    </row>
    <row r="692" spans="1:25">
      <c r="A692" s="326"/>
      <c r="B692" s="572"/>
      <c r="C692" s="326"/>
      <c r="D692" s="326"/>
      <c r="E692" s="326"/>
      <c r="F692" s="326"/>
      <c r="G692" s="326"/>
      <c r="H692" s="326"/>
      <c r="I692" s="326"/>
      <c r="J692" s="326"/>
      <c r="K692" s="326"/>
      <c r="L692" s="326"/>
      <c r="M692" s="326"/>
      <c r="N692" s="326"/>
      <c r="O692" s="326"/>
      <c r="P692" s="326"/>
      <c r="Q692" s="326"/>
      <c r="R692" s="326"/>
      <c r="S692" s="326"/>
      <c r="T692" s="326"/>
      <c r="U692" s="326"/>
      <c r="V692" s="326"/>
      <c r="W692" s="326"/>
      <c r="X692" s="326"/>
      <c r="Y692" s="326"/>
    </row>
    <row r="693" spans="1:25">
      <c r="A693" s="326"/>
      <c r="B693" s="572"/>
      <c r="C693" s="326"/>
      <c r="D693" s="326"/>
      <c r="E693" s="326"/>
      <c r="F693" s="326"/>
      <c r="G693" s="326"/>
      <c r="H693" s="326"/>
      <c r="I693" s="326"/>
      <c r="J693" s="326"/>
      <c r="K693" s="326"/>
      <c r="L693" s="326"/>
      <c r="M693" s="326"/>
      <c r="N693" s="326"/>
      <c r="O693" s="326"/>
      <c r="P693" s="326"/>
      <c r="Q693" s="326"/>
      <c r="R693" s="326"/>
      <c r="S693" s="326"/>
      <c r="T693" s="326"/>
      <c r="U693" s="326"/>
      <c r="V693" s="326"/>
      <c r="W693" s="326"/>
      <c r="X693" s="326"/>
      <c r="Y693" s="326"/>
    </row>
    <row r="694" spans="1:25">
      <c r="A694" s="326"/>
      <c r="B694" s="572"/>
      <c r="C694" s="326"/>
      <c r="D694" s="326"/>
      <c r="E694" s="326"/>
      <c r="F694" s="326"/>
      <c r="G694" s="326"/>
      <c r="H694" s="326"/>
      <c r="I694" s="326"/>
      <c r="J694" s="326"/>
      <c r="K694" s="326"/>
      <c r="L694" s="326"/>
      <c r="M694" s="326"/>
      <c r="N694" s="326"/>
      <c r="O694" s="326"/>
      <c r="P694" s="326"/>
      <c r="Q694" s="326"/>
      <c r="R694" s="326"/>
      <c r="S694" s="326"/>
      <c r="T694" s="326"/>
      <c r="U694" s="326"/>
      <c r="V694" s="326"/>
      <c r="W694" s="326"/>
      <c r="X694" s="326"/>
      <c r="Y694" s="326"/>
    </row>
    <row r="695" spans="1:25">
      <c r="A695" s="326"/>
      <c r="B695" s="572"/>
      <c r="C695" s="326"/>
      <c r="D695" s="326"/>
      <c r="E695" s="326"/>
      <c r="F695" s="326"/>
      <c r="G695" s="326"/>
      <c r="H695" s="326"/>
      <c r="I695" s="326"/>
      <c r="J695" s="326"/>
      <c r="K695" s="326"/>
      <c r="L695" s="326"/>
      <c r="M695" s="326"/>
      <c r="N695" s="326"/>
      <c r="O695" s="326"/>
      <c r="P695" s="326"/>
      <c r="Q695" s="326"/>
      <c r="R695" s="326"/>
      <c r="S695" s="326"/>
      <c r="T695" s="326"/>
      <c r="U695" s="326"/>
      <c r="V695" s="326"/>
      <c r="W695" s="326"/>
      <c r="X695" s="326"/>
      <c r="Y695" s="326"/>
    </row>
    <row r="696" spans="1:25">
      <c r="A696" s="326"/>
      <c r="B696" s="572"/>
      <c r="C696" s="326"/>
      <c r="D696" s="326"/>
      <c r="E696" s="326"/>
      <c r="F696" s="326"/>
      <c r="G696" s="326"/>
      <c r="H696" s="326"/>
      <c r="I696" s="326"/>
      <c r="J696" s="326"/>
      <c r="K696" s="326"/>
      <c r="L696" s="326"/>
      <c r="M696" s="326"/>
      <c r="N696" s="326"/>
      <c r="O696" s="326"/>
      <c r="P696" s="326"/>
      <c r="Q696" s="326"/>
      <c r="R696" s="326"/>
      <c r="S696" s="326"/>
      <c r="T696" s="326"/>
      <c r="U696" s="326"/>
      <c r="V696" s="326"/>
      <c r="W696" s="326"/>
      <c r="X696" s="326"/>
      <c r="Y696" s="326"/>
    </row>
    <row r="697" spans="1:25">
      <c r="A697" s="326"/>
      <c r="B697" s="572"/>
      <c r="C697" s="326"/>
      <c r="D697" s="326"/>
      <c r="E697" s="326"/>
      <c r="F697" s="326"/>
      <c r="G697" s="326"/>
      <c r="H697" s="326"/>
      <c r="I697" s="326"/>
      <c r="J697" s="326"/>
      <c r="K697" s="326"/>
      <c r="L697" s="326"/>
      <c r="M697" s="326"/>
      <c r="N697" s="326"/>
      <c r="O697" s="326"/>
      <c r="P697" s="326"/>
      <c r="Q697" s="326"/>
      <c r="R697" s="326"/>
      <c r="S697" s="326"/>
      <c r="T697" s="326"/>
      <c r="U697" s="326"/>
      <c r="V697" s="326"/>
      <c r="W697" s="326"/>
      <c r="X697" s="326"/>
      <c r="Y697" s="326"/>
    </row>
    <row r="698" spans="1:25">
      <c r="A698" s="326"/>
      <c r="B698" s="572"/>
      <c r="C698" s="326"/>
      <c r="D698" s="326"/>
      <c r="E698" s="326"/>
      <c r="F698" s="326"/>
      <c r="G698" s="326"/>
      <c r="H698" s="326"/>
      <c r="I698" s="326"/>
      <c r="J698" s="326"/>
      <c r="K698" s="326"/>
      <c r="L698" s="326"/>
      <c r="M698" s="326"/>
      <c r="N698" s="326"/>
      <c r="O698" s="326"/>
      <c r="P698" s="326"/>
      <c r="Q698" s="326"/>
      <c r="R698" s="326"/>
      <c r="S698" s="326"/>
      <c r="T698" s="326"/>
      <c r="U698" s="326"/>
      <c r="V698" s="326"/>
      <c r="W698" s="326"/>
      <c r="X698" s="326"/>
      <c r="Y698" s="326"/>
    </row>
    <row r="699" spans="1:25">
      <c r="A699" s="326"/>
      <c r="B699" s="572"/>
      <c r="C699" s="326"/>
      <c r="D699" s="326"/>
      <c r="E699" s="326"/>
      <c r="F699" s="326"/>
      <c r="G699" s="326"/>
      <c r="H699" s="326"/>
      <c r="I699" s="326"/>
      <c r="J699" s="326"/>
      <c r="K699" s="326"/>
      <c r="L699" s="326"/>
      <c r="M699" s="326"/>
      <c r="N699" s="326"/>
      <c r="O699" s="326"/>
      <c r="P699" s="326"/>
      <c r="Q699" s="326"/>
      <c r="R699" s="326"/>
      <c r="S699" s="326"/>
      <c r="T699" s="326"/>
      <c r="U699" s="326"/>
      <c r="V699" s="326"/>
      <c r="W699" s="326"/>
      <c r="X699" s="326"/>
      <c r="Y699" s="326"/>
    </row>
    <row r="700" spans="1:25">
      <c r="A700" s="326"/>
      <c r="B700" s="572"/>
      <c r="C700" s="326"/>
      <c r="D700" s="326"/>
      <c r="E700" s="326"/>
      <c r="F700" s="326"/>
      <c r="G700" s="326"/>
      <c r="H700" s="326"/>
      <c r="I700" s="326"/>
      <c r="J700" s="326"/>
      <c r="K700" s="326"/>
      <c r="L700" s="326"/>
      <c r="M700" s="326"/>
      <c r="N700" s="326"/>
      <c r="O700" s="326"/>
      <c r="P700" s="326"/>
      <c r="Q700" s="326"/>
      <c r="R700" s="326"/>
      <c r="S700" s="326"/>
      <c r="T700" s="326"/>
      <c r="U700" s="326"/>
      <c r="V700" s="326"/>
      <c r="W700" s="326"/>
      <c r="X700" s="326"/>
      <c r="Y700" s="326"/>
    </row>
    <row r="701" spans="1:25">
      <c r="A701" s="326"/>
      <c r="B701" s="572"/>
      <c r="C701" s="326"/>
      <c r="D701" s="326"/>
      <c r="E701" s="326"/>
      <c r="F701" s="326"/>
      <c r="G701" s="326"/>
      <c r="H701" s="326"/>
      <c r="I701" s="326"/>
      <c r="J701" s="326"/>
      <c r="K701" s="326"/>
      <c r="L701" s="326"/>
      <c r="M701" s="326"/>
      <c r="N701" s="326"/>
      <c r="O701" s="326"/>
      <c r="P701" s="326"/>
      <c r="Q701" s="326"/>
      <c r="R701" s="326"/>
      <c r="S701" s="326"/>
      <c r="T701" s="326"/>
      <c r="U701" s="326"/>
      <c r="V701" s="326"/>
      <c r="W701" s="326"/>
      <c r="X701" s="326"/>
      <c r="Y701" s="326"/>
    </row>
    <row r="702" spans="1:25">
      <c r="A702" s="326"/>
      <c r="B702" s="572"/>
      <c r="C702" s="326"/>
      <c r="D702" s="326"/>
      <c r="E702" s="326"/>
      <c r="F702" s="326"/>
      <c r="G702" s="326"/>
      <c r="H702" s="326"/>
      <c r="I702" s="326"/>
      <c r="J702" s="326"/>
      <c r="K702" s="326"/>
      <c r="L702" s="326"/>
      <c r="M702" s="326"/>
      <c r="N702" s="326"/>
      <c r="O702" s="326"/>
      <c r="P702" s="326"/>
      <c r="Q702" s="326"/>
      <c r="R702" s="326"/>
      <c r="S702" s="326"/>
      <c r="T702" s="326"/>
      <c r="U702" s="326"/>
      <c r="V702" s="326"/>
      <c r="W702" s="326"/>
      <c r="X702" s="326"/>
      <c r="Y702" s="326"/>
    </row>
    <row r="703" spans="1:25">
      <c r="A703" s="326"/>
      <c r="B703" s="572"/>
      <c r="C703" s="326"/>
      <c r="D703" s="326"/>
      <c r="E703" s="326"/>
      <c r="F703" s="326"/>
      <c r="G703" s="326"/>
      <c r="H703" s="326"/>
      <c r="I703" s="326"/>
      <c r="J703" s="326"/>
      <c r="K703" s="326"/>
      <c r="L703" s="326"/>
      <c r="M703" s="326"/>
      <c r="N703" s="326"/>
      <c r="O703" s="326"/>
      <c r="P703" s="326"/>
      <c r="Q703" s="326"/>
      <c r="R703" s="326"/>
      <c r="S703" s="326"/>
      <c r="T703" s="326"/>
      <c r="U703" s="326"/>
      <c r="V703" s="326"/>
      <c r="W703" s="326"/>
      <c r="X703" s="326"/>
      <c r="Y703" s="326"/>
    </row>
    <row r="704" spans="1:25">
      <c r="A704" s="326"/>
      <c r="B704" s="572"/>
      <c r="C704" s="326"/>
      <c r="D704" s="326"/>
      <c r="E704" s="326"/>
      <c r="F704" s="326"/>
      <c r="G704" s="326"/>
      <c r="H704" s="326"/>
      <c r="I704" s="326"/>
      <c r="J704" s="326"/>
      <c r="K704" s="326"/>
      <c r="L704" s="326"/>
      <c r="M704" s="326"/>
      <c r="N704" s="326"/>
      <c r="O704" s="326"/>
      <c r="P704" s="326"/>
      <c r="Q704" s="326"/>
      <c r="R704" s="326"/>
      <c r="S704" s="326"/>
      <c r="T704" s="326"/>
      <c r="U704" s="326"/>
      <c r="V704" s="326"/>
      <c r="W704" s="326"/>
      <c r="X704" s="326"/>
      <c r="Y704" s="326"/>
    </row>
    <row r="705" spans="1:25">
      <c r="A705" s="326"/>
      <c r="B705" s="572"/>
      <c r="C705" s="326"/>
      <c r="D705" s="326"/>
      <c r="E705" s="326"/>
      <c r="F705" s="326"/>
      <c r="G705" s="326"/>
      <c r="H705" s="326"/>
      <c r="I705" s="326"/>
      <c r="J705" s="326"/>
      <c r="K705" s="326"/>
      <c r="L705" s="326"/>
      <c r="M705" s="326"/>
      <c r="N705" s="326"/>
      <c r="O705" s="326"/>
      <c r="P705" s="326"/>
      <c r="Q705" s="326"/>
      <c r="R705" s="326"/>
      <c r="S705" s="326"/>
      <c r="T705" s="326"/>
      <c r="U705" s="326"/>
      <c r="V705" s="326"/>
      <c r="W705" s="326"/>
      <c r="X705" s="326"/>
      <c r="Y705" s="326"/>
    </row>
    <row r="706" spans="1:25">
      <c r="A706" s="326"/>
      <c r="B706" s="572"/>
      <c r="C706" s="326"/>
      <c r="D706" s="326"/>
      <c r="E706" s="326"/>
      <c r="F706" s="326"/>
      <c r="G706" s="326"/>
      <c r="H706" s="326"/>
      <c r="I706" s="326"/>
      <c r="J706" s="326"/>
      <c r="K706" s="326"/>
      <c r="L706" s="326"/>
      <c r="M706" s="326"/>
      <c r="N706" s="326"/>
      <c r="O706" s="326"/>
      <c r="P706" s="326"/>
      <c r="Q706" s="326"/>
      <c r="R706" s="326"/>
      <c r="S706" s="326"/>
      <c r="T706" s="326"/>
      <c r="U706" s="326"/>
      <c r="V706" s="326"/>
      <c r="W706" s="326"/>
      <c r="X706" s="326"/>
      <c r="Y706" s="326"/>
    </row>
    <row r="707" spans="1:25">
      <c r="A707" s="326"/>
      <c r="B707" s="572"/>
      <c r="C707" s="326"/>
      <c r="D707" s="326"/>
      <c r="E707" s="326"/>
      <c r="F707" s="326"/>
      <c r="G707" s="326"/>
      <c r="H707" s="326"/>
      <c r="I707" s="326"/>
      <c r="J707" s="326"/>
      <c r="K707" s="326"/>
      <c r="L707" s="326"/>
      <c r="M707" s="326"/>
      <c r="N707" s="326"/>
      <c r="O707" s="326"/>
      <c r="P707" s="326"/>
      <c r="Q707" s="326"/>
      <c r="R707" s="326"/>
      <c r="S707" s="326"/>
      <c r="T707" s="326"/>
      <c r="U707" s="326"/>
      <c r="V707" s="326"/>
      <c r="W707" s="326"/>
      <c r="X707" s="326"/>
      <c r="Y707" s="326"/>
    </row>
    <row r="708" spans="1:25">
      <c r="A708" s="326"/>
      <c r="B708" s="572"/>
      <c r="C708" s="326"/>
      <c r="D708" s="326"/>
      <c r="E708" s="326"/>
      <c r="F708" s="326"/>
      <c r="G708" s="326"/>
      <c r="H708" s="326"/>
      <c r="I708" s="326"/>
      <c r="J708" s="326"/>
      <c r="K708" s="326"/>
      <c r="L708" s="326"/>
      <c r="M708" s="326"/>
      <c r="N708" s="326"/>
      <c r="O708" s="326"/>
      <c r="P708" s="326"/>
      <c r="Q708" s="326"/>
      <c r="R708" s="326"/>
      <c r="S708" s="326"/>
      <c r="T708" s="326"/>
      <c r="U708" s="326"/>
      <c r="V708" s="326"/>
      <c r="W708" s="326"/>
      <c r="X708" s="326"/>
      <c r="Y708" s="326"/>
    </row>
    <row r="709" spans="1:25">
      <c r="A709" s="326"/>
      <c r="B709" s="572"/>
      <c r="C709" s="326"/>
      <c r="D709" s="326"/>
      <c r="E709" s="326"/>
      <c r="F709" s="326"/>
      <c r="G709" s="326"/>
      <c r="H709" s="326"/>
      <c r="I709" s="326"/>
      <c r="J709" s="326"/>
      <c r="K709" s="326"/>
      <c r="L709" s="326"/>
      <c r="M709" s="326"/>
      <c r="N709" s="326"/>
      <c r="O709" s="326"/>
      <c r="P709" s="326"/>
      <c r="Q709" s="326"/>
      <c r="R709" s="326"/>
      <c r="S709" s="326"/>
      <c r="T709" s="326"/>
      <c r="U709" s="326"/>
      <c r="V709" s="326"/>
      <c r="W709" s="326"/>
      <c r="X709" s="326"/>
      <c r="Y709" s="326"/>
    </row>
    <row r="710" spans="1:25">
      <c r="A710" s="326"/>
      <c r="B710" s="572"/>
      <c r="C710" s="326"/>
      <c r="D710" s="326"/>
      <c r="E710" s="326"/>
      <c r="F710" s="326"/>
      <c r="G710" s="326"/>
      <c r="H710" s="326"/>
      <c r="I710" s="326"/>
      <c r="J710" s="326"/>
      <c r="K710" s="326"/>
      <c r="L710" s="326"/>
      <c r="M710" s="326"/>
      <c r="N710" s="326"/>
      <c r="O710" s="326"/>
      <c r="P710" s="326"/>
      <c r="Q710" s="326"/>
      <c r="R710" s="326"/>
      <c r="S710" s="326"/>
      <c r="T710" s="326"/>
      <c r="U710" s="326"/>
      <c r="V710" s="326"/>
      <c r="W710" s="326"/>
      <c r="X710" s="326"/>
      <c r="Y710" s="326"/>
    </row>
    <row r="711" spans="1:25">
      <c r="A711" s="326"/>
      <c r="B711" s="572"/>
      <c r="C711" s="326"/>
      <c r="D711" s="326"/>
      <c r="E711" s="326"/>
      <c r="F711" s="326"/>
      <c r="G711" s="326"/>
      <c r="H711" s="326"/>
      <c r="I711" s="326"/>
      <c r="J711" s="326"/>
      <c r="K711" s="326"/>
      <c r="L711" s="326"/>
      <c r="M711" s="326"/>
      <c r="N711" s="326"/>
      <c r="O711" s="326"/>
      <c r="P711" s="326"/>
      <c r="Q711" s="326"/>
      <c r="R711" s="326"/>
      <c r="S711" s="326"/>
      <c r="T711" s="326"/>
      <c r="U711" s="326"/>
      <c r="V711" s="326"/>
      <c r="W711" s="326"/>
      <c r="X711" s="326"/>
      <c r="Y711" s="326"/>
    </row>
    <row r="712" spans="1:25">
      <c r="A712" s="326"/>
      <c r="B712" s="572"/>
      <c r="C712" s="326"/>
      <c r="D712" s="326"/>
      <c r="E712" s="326"/>
      <c r="F712" s="326"/>
      <c r="G712" s="326"/>
      <c r="H712" s="326"/>
      <c r="I712" s="326"/>
      <c r="J712" s="326"/>
      <c r="K712" s="326"/>
      <c r="L712" s="326"/>
      <c r="M712" s="326"/>
      <c r="N712" s="326"/>
      <c r="O712" s="326"/>
      <c r="P712" s="326"/>
      <c r="Q712" s="326"/>
      <c r="R712" s="326"/>
      <c r="S712" s="326"/>
      <c r="T712" s="326"/>
      <c r="U712" s="326"/>
      <c r="V712" s="326"/>
      <c r="W712" s="326"/>
      <c r="X712" s="326"/>
      <c r="Y712" s="326"/>
    </row>
    <row r="713" spans="1:25">
      <c r="A713" s="326"/>
      <c r="B713" s="572"/>
      <c r="C713" s="326"/>
      <c r="D713" s="326"/>
      <c r="E713" s="326"/>
      <c r="F713" s="326"/>
      <c r="G713" s="326"/>
      <c r="H713" s="326"/>
      <c r="I713" s="326"/>
      <c r="J713" s="326"/>
      <c r="K713" s="326"/>
      <c r="L713" s="326"/>
      <c r="M713" s="326"/>
      <c r="N713" s="326"/>
      <c r="O713" s="326"/>
      <c r="P713" s="326"/>
      <c r="Q713" s="326"/>
      <c r="R713" s="326"/>
      <c r="S713" s="326"/>
      <c r="T713" s="326"/>
      <c r="U713" s="326"/>
      <c r="V713" s="326"/>
      <c r="W713" s="326"/>
      <c r="X713" s="326"/>
      <c r="Y713" s="326"/>
    </row>
    <row r="714" spans="1:25">
      <c r="A714" s="326"/>
      <c r="B714" s="572"/>
      <c r="C714" s="326"/>
      <c r="D714" s="326"/>
      <c r="E714" s="326"/>
      <c r="F714" s="326"/>
      <c r="G714" s="326"/>
      <c r="H714" s="326"/>
      <c r="I714" s="326"/>
      <c r="J714" s="326"/>
      <c r="K714" s="326"/>
      <c r="L714" s="326"/>
      <c r="M714" s="326"/>
      <c r="N714" s="326"/>
      <c r="O714" s="326"/>
      <c r="P714" s="326"/>
      <c r="Q714" s="326"/>
      <c r="R714" s="326"/>
      <c r="S714" s="326"/>
      <c r="T714" s="326"/>
      <c r="U714" s="326"/>
      <c r="V714" s="326"/>
      <c r="W714" s="326"/>
      <c r="X714" s="326"/>
      <c r="Y714" s="326"/>
    </row>
    <row r="715" spans="1:25">
      <c r="A715" s="326"/>
      <c r="B715" s="572"/>
      <c r="C715" s="326"/>
      <c r="D715" s="326"/>
      <c r="E715" s="326"/>
      <c r="F715" s="326"/>
      <c r="G715" s="326"/>
      <c r="H715" s="326"/>
      <c r="I715" s="326"/>
      <c r="J715" s="326"/>
      <c r="K715" s="326"/>
      <c r="L715" s="326"/>
      <c r="M715" s="326"/>
      <c r="N715" s="326"/>
      <c r="O715" s="326"/>
      <c r="P715" s="326"/>
      <c r="Q715" s="326"/>
      <c r="R715" s="326"/>
      <c r="S715" s="326"/>
      <c r="T715" s="326"/>
      <c r="U715" s="326"/>
      <c r="V715" s="326"/>
      <c r="W715" s="326"/>
      <c r="X715" s="326"/>
      <c r="Y715" s="326"/>
    </row>
    <row r="716" spans="1:25">
      <c r="A716" s="326"/>
      <c r="B716" s="572"/>
      <c r="C716" s="326"/>
      <c r="D716" s="326"/>
      <c r="E716" s="326"/>
      <c r="F716" s="326"/>
      <c r="G716" s="326"/>
      <c r="H716" s="326"/>
      <c r="I716" s="326"/>
      <c r="J716" s="326"/>
      <c r="K716" s="326"/>
      <c r="L716" s="326"/>
      <c r="M716" s="326"/>
      <c r="N716" s="326"/>
      <c r="O716" s="326"/>
      <c r="P716" s="326"/>
      <c r="Q716" s="326"/>
      <c r="R716" s="326"/>
      <c r="S716" s="326"/>
      <c r="T716" s="326"/>
      <c r="U716" s="326"/>
      <c r="V716" s="326"/>
      <c r="W716" s="326"/>
      <c r="X716" s="326"/>
      <c r="Y716" s="326"/>
    </row>
    <row r="717" spans="1:25">
      <c r="A717" s="326"/>
      <c r="B717" s="572"/>
      <c r="C717" s="326"/>
      <c r="D717" s="326"/>
      <c r="E717" s="326"/>
      <c r="F717" s="326"/>
      <c r="G717" s="326"/>
      <c r="H717" s="326"/>
      <c r="I717" s="326"/>
      <c r="J717" s="326"/>
      <c r="K717" s="326"/>
      <c r="L717" s="326"/>
      <c r="M717" s="326"/>
      <c r="N717" s="326"/>
      <c r="O717" s="326"/>
      <c r="P717" s="326"/>
      <c r="Q717" s="326"/>
      <c r="R717" s="326"/>
      <c r="S717" s="326"/>
      <c r="T717" s="326"/>
      <c r="U717" s="326"/>
      <c r="V717" s="326"/>
      <c r="W717" s="326"/>
      <c r="X717" s="326"/>
      <c r="Y717" s="326"/>
    </row>
    <row r="718" spans="1:25">
      <c r="A718" s="326"/>
      <c r="B718" s="572"/>
      <c r="C718" s="326"/>
      <c r="D718" s="326"/>
      <c r="E718" s="326"/>
      <c r="F718" s="326"/>
      <c r="G718" s="326"/>
      <c r="H718" s="326"/>
      <c r="I718" s="326"/>
      <c r="J718" s="326"/>
      <c r="K718" s="326"/>
      <c r="L718" s="326"/>
      <c r="M718" s="326"/>
      <c r="N718" s="326"/>
      <c r="O718" s="326"/>
      <c r="P718" s="326"/>
      <c r="Q718" s="326"/>
      <c r="R718" s="326"/>
      <c r="S718" s="326"/>
      <c r="T718" s="326"/>
      <c r="U718" s="326"/>
      <c r="V718" s="326"/>
      <c r="W718" s="326"/>
      <c r="X718" s="326"/>
      <c r="Y718" s="326"/>
    </row>
    <row r="719" spans="1:25">
      <c r="A719" s="326"/>
      <c r="B719" s="572"/>
      <c r="C719" s="326"/>
      <c r="D719" s="326"/>
      <c r="E719" s="326"/>
      <c r="F719" s="326"/>
      <c r="G719" s="326"/>
      <c r="H719" s="326"/>
      <c r="I719" s="326"/>
      <c r="J719" s="326"/>
      <c r="K719" s="326"/>
      <c r="L719" s="326"/>
      <c r="M719" s="326"/>
      <c r="N719" s="326"/>
      <c r="O719" s="326"/>
      <c r="P719" s="326"/>
      <c r="Q719" s="326"/>
      <c r="R719" s="326"/>
      <c r="S719" s="326"/>
      <c r="T719" s="326"/>
      <c r="U719" s="326"/>
      <c r="V719" s="326"/>
      <c r="W719" s="326"/>
      <c r="X719" s="326"/>
      <c r="Y719" s="326"/>
    </row>
    <row r="720" spans="1:25">
      <c r="A720" s="326"/>
      <c r="B720" s="572"/>
      <c r="C720" s="326"/>
      <c r="D720" s="326"/>
      <c r="E720" s="326"/>
      <c r="F720" s="326"/>
      <c r="G720" s="326"/>
      <c r="H720" s="326"/>
      <c r="I720" s="326"/>
      <c r="J720" s="326"/>
      <c r="K720" s="326"/>
      <c r="L720" s="326"/>
      <c r="M720" s="326"/>
      <c r="N720" s="326"/>
      <c r="O720" s="326"/>
      <c r="P720" s="326"/>
      <c r="Q720" s="326"/>
      <c r="R720" s="326"/>
      <c r="S720" s="326"/>
      <c r="T720" s="326"/>
      <c r="U720" s="326"/>
      <c r="V720" s="326"/>
      <c r="W720" s="326"/>
      <c r="X720" s="326"/>
      <c r="Y720" s="326"/>
    </row>
    <row r="721" spans="1:25">
      <c r="A721" s="326"/>
      <c r="B721" s="572"/>
      <c r="C721" s="326"/>
      <c r="D721" s="326"/>
      <c r="E721" s="326"/>
      <c r="F721" s="326"/>
      <c r="G721" s="326"/>
      <c r="H721" s="326"/>
      <c r="I721" s="326"/>
      <c r="J721" s="326"/>
      <c r="K721" s="326"/>
      <c r="L721" s="326"/>
      <c r="M721" s="326"/>
      <c r="N721" s="326"/>
      <c r="O721" s="326"/>
      <c r="P721" s="326"/>
      <c r="Q721" s="326"/>
      <c r="R721" s="326"/>
      <c r="S721" s="326"/>
      <c r="T721" s="326"/>
      <c r="U721" s="326"/>
      <c r="V721" s="326"/>
      <c r="W721" s="326"/>
      <c r="X721" s="326"/>
      <c r="Y721" s="326"/>
    </row>
    <row r="722" spans="1:25">
      <c r="A722" s="326"/>
      <c r="B722" s="572"/>
      <c r="C722" s="326"/>
      <c r="D722" s="326"/>
      <c r="E722" s="326"/>
      <c r="F722" s="326"/>
      <c r="G722" s="326"/>
      <c r="H722" s="326"/>
      <c r="I722" s="326"/>
      <c r="J722" s="326"/>
      <c r="K722" s="326"/>
      <c r="L722" s="326"/>
      <c r="M722" s="326"/>
      <c r="N722" s="326"/>
      <c r="O722" s="326"/>
      <c r="P722" s="326"/>
      <c r="Q722" s="326"/>
      <c r="R722" s="326"/>
      <c r="S722" s="326"/>
      <c r="T722" s="326"/>
      <c r="U722" s="326"/>
      <c r="V722" s="326"/>
      <c r="W722" s="326"/>
      <c r="X722" s="326"/>
      <c r="Y722" s="326"/>
    </row>
    <row r="723" spans="1:25">
      <c r="A723" s="326"/>
      <c r="B723" s="572"/>
      <c r="C723" s="326"/>
      <c r="D723" s="326"/>
      <c r="E723" s="326"/>
      <c r="F723" s="326"/>
      <c r="G723" s="326"/>
      <c r="H723" s="326"/>
      <c r="I723" s="326"/>
      <c r="J723" s="326"/>
      <c r="K723" s="326"/>
      <c r="L723" s="326"/>
      <c r="M723" s="326"/>
      <c r="N723" s="326"/>
      <c r="O723" s="326"/>
      <c r="P723" s="326"/>
      <c r="Q723" s="326"/>
      <c r="R723" s="326"/>
      <c r="S723" s="326"/>
      <c r="T723" s="326"/>
      <c r="U723" s="326"/>
      <c r="V723" s="326"/>
      <c r="W723" s="326"/>
      <c r="X723" s="326"/>
      <c r="Y723" s="326"/>
    </row>
    <row r="724" spans="1:25">
      <c r="A724" s="326"/>
      <c r="B724" s="572"/>
      <c r="C724" s="326"/>
      <c r="D724" s="326"/>
      <c r="E724" s="326"/>
      <c r="F724" s="326"/>
      <c r="G724" s="326"/>
      <c r="H724" s="326"/>
      <c r="I724" s="326"/>
      <c r="J724" s="326"/>
      <c r="K724" s="326"/>
      <c r="L724" s="326"/>
      <c r="M724" s="326"/>
      <c r="N724" s="326"/>
      <c r="O724" s="326"/>
      <c r="P724" s="326"/>
      <c r="Q724" s="326"/>
      <c r="R724" s="326"/>
      <c r="S724" s="326"/>
      <c r="T724" s="326"/>
      <c r="U724" s="326"/>
      <c r="V724" s="326"/>
      <c r="W724" s="326"/>
      <c r="X724" s="326"/>
      <c r="Y724" s="326"/>
    </row>
    <row r="725" spans="1:25">
      <c r="A725" s="326"/>
      <c r="B725" s="572"/>
      <c r="C725" s="326"/>
      <c r="D725" s="326"/>
      <c r="E725" s="326"/>
      <c r="F725" s="326"/>
      <c r="G725" s="326"/>
      <c r="H725" s="326"/>
      <c r="I725" s="326"/>
      <c r="J725" s="326"/>
      <c r="K725" s="326"/>
      <c r="L725" s="326"/>
      <c r="M725" s="326"/>
      <c r="N725" s="326"/>
      <c r="O725" s="326"/>
      <c r="P725" s="326"/>
      <c r="Q725" s="326"/>
      <c r="R725" s="326"/>
      <c r="S725" s="326"/>
      <c r="T725" s="326"/>
      <c r="U725" s="326"/>
      <c r="V725" s="326"/>
      <c r="W725" s="326"/>
      <c r="X725" s="326"/>
      <c r="Y725" s="326"/>
    </row>
    <row r="726" spans="1:25">
      <c r="A726" s="326"/>
      <c r="B726" s="572"/>
      <c r="C726" s="326"/>
      <c r="D726" s="326"/>
      <c r="E726" s="326"/>
      <c r="F726" s="326"/>
      <c r="G726" s="326"/>
      <c r="H726" s="326"/>
      <c r="I726" s="326"/>
      <c r="J726" s="326"/>
      <c r="K726" s="326"/>
      <c r="L726" s="326"/>
      <c r="M726" s="326"/>
      <c r="N726" s="326"/>
      <c r="O726" s="326"/>
      <c r="P726" s="326"/>
      <c r="Q726" s="326"/>
      <c r="R726" s="326"/>
      <c r="S726" s="326"/>
      <c r="T726" s="326"/>
      <c r="U726" s="326"/>
      <c r="V726" s="326"/>
      <c r="W726" s="326"/>
      <c r="X726" s="326"/>
      <c r="Y726" s="326"/>
    </row>
    <row r="727" spans="1:25">
      <c r="A727" s="326"/>
      <c r="B727" s="572"/>
      <c r="C727" s="326"/>
      <c r="D727" s="326"/>
      <c r="E727" s="326"/>
      <c r="F727" s="326"/>
      <c r="G727" s="326"/>
      <c r="H727" s="326"/>
      <c r="I727" s="326"/>
      <c r="J727" s="326"/>
      <c r="K727" s="326"/>
      <c r="L727" s="326"/>
      <c r="M727" s="326"/>
      <c r="N727" s="326"/>
      <c r="O727" s="326"/>
      <c r="P727" s="326"/>
      <c r="Q727" s="326"/>
      <c r="R727" s="326"/>
      <c r="S727" s="326"/>
      <c r="T727" s="326"/>
      <c r="U727" s="326"/>
      <c r="V727" s="326"/>
      <c r="W727" s="326"/>
      <c r="X727" s="326"/>
      <c r="Y727" s="326"/>
    </row>
    <row r="728" spans="1:25">
      <c r="A728" s="326"/>
      <c r="B728" s="572"/>
      <c r="C728" s="326"/>
      <c r="D728" s="326"/>
      <c r="E728" s="326"/>
      <c r="F728" s="326"/>
      <c r="G728" s="326"/>
      <c r="H728" s="326"/>
      <c r="I728" s="326"/>
      <c r="J728" s="326"/>
      <c r="K728" s="326"/>
      <c r="L728" s="326"/>
      <c r="M728" s="326"/>
      <c r="N728" s="326"/>
      <c r="O728" s="326"/>
      <c r="P728" s="326"/>
      <c r="Q728" s="326"/>
      <c r="R728" s="326"/>
      <c r="S728" s="326"/>
      <c r="T728" s="326"/>
      <c r="U728" s="326"/>
      <c r="V728" s="326"/>
      <c r="W728" s="326"/>
      <c r="X728" s="326"/>
      <c r="Y728" s="326"/>
    </row>
    <row r="729" spans="1:25">
      <c r="A729" s="326"/>
      <c r="B729" s="572"/>
      <c r="C729" s="326"/>
      <c r="D729" s="326"/>
      <c r="E729" s="326"/>
      <c r="F729" s="326"/>
      <c r="G729" s="326"/>
      <c r="H729" s="326"/>
      <c r="I729" s="326"/>
      <c r="J729" s="326"/>
      <c r="K729" s="326"/>
      <c r="L729" s="326"/>
      <c r="M729" s="326"/>
      <c r="N729" s="326"/>
      <c r="O729" s="326"/>
      <c r="P729" s="326"/>
      <c r="Q729" s="326"/>
      <c r="R729" s="326"/>
      <c r="S729" s="326"/>
      <c r="T729" s="326"/>
      <c r="U729" s="326"/>
      <c r="V729" s="326"/>
      <c r="W729" s="326"/>
      <c r="X729" s="326"/>
      <c r="Y729" s="326"/>
    </row>
    <row r="730" spans="1:25">
      <c r="A730" s="326"/>
      <c r="B730" s="572"/>
      <c r="C730" s="326"/>
      <c r="D730" s="326"/>
      <c r="E730" s="326"/>
      <c r="F730" s="326"/>
      <c r="G730" s="326"/>
      <c r="H730" s="326"/>
      <c r="I730" s="326"/>
      <c r="J730" s="326"/>
      <c r="K730" s="326"/>
      <c r="L730" s="326"/>
      <c r="M730" s="326"/>
      <c r="N730" s="326"/>
      <c r="O730" s="326"/>
      <c r="P730" s="326"/>
      <c r="Q730" s="326"/>
      <c r="R730" s="326"/>
      <c r="S730" s="326"/>
      <c r="T730" s="326"/>
      <c r="U730" s="326"/>
      <c r="V730" s="326"/>
      <c r="W730" s="326"/>
      <c r="X730" s="326"/>
      <c r="Y730" s="326"/>
    </row>
    <row r="731" spans="1:25">
      <c r="A731" s="326"/>
      <c r="B731" s="572"/>
      <c r="C731" s="326"/>
      <c r="D731" s="326"/>
      <c r="E731" s="326"/>
      <c r="F731" s="326"/>
      <c r="G731" s="326"/>
      <c r="H731" s="326"/>
      <c r="I731" s="326"/>
      <c r="J731" s="326"/>
      <c r="K731" s="326"/>
      <c r="L731" s="326"/>
      <c r="M731" s="326"/>
      <c r="N731" s="326"/>
      <c r="O731" s="326"/>
      <c r="P731" s="326"/>
      <c r="Q731" s="326"/>
      <c r="R731" s="326"/>
      <c r="S731" s="326"/>
      <c r="T731" s="326"/>
      <c r="U731" s="326"/>
      <c r="V731" s="326"/>
      <c r="W731" s="326"/>
      <c r="X731" s="326"/>
      <c r="Y731" s="326"/>
    </row>
    <row r="732" spans="1:25">
      <c r="A732" s="326"/>
      <c r="B732" s="572"/>
      <c r="C732" s="326"/>
      <c r="D732" s="326"/>
      <c r="E732" s="326"/>
      <c r="F732" s="326"/>
      <c r="G732" s="326"/>
      <c r="H732" s="326"/>
      <c r="I732" s="326"/>
      <c r="J732" s="326"/>
      <c r="K732" s="326"/>
      <c r="L732" s="326"/>
      <c r="M732" s="326"/>
      <c r="N732" s="326"/>
      <c r="O732" s="326"/>
      <c r="P732" s="326"/>
      <c r="Q732" s="326"/>
      <c r="R732" s="326"/>
      <c r="S732" s="326"/>
      <c r="T732" s="326"/>
      <c r="U732" s="326"/>
      <c r="V732" s="326"/>
      <c r="W732" s="326"/>
      <c r="X732" s="326"/>
      <c r="Y732" s="326"/>
    </row>
    <row r="733" spans="1:25">
      <c r="A733" s="326"/>
      <c r="B733" s="572"/>
      <c r="C733" s="326"/>
      <c r="D733" s="326"/>
      <c r="E733" s="326"/>
      <c r="F733" s="326"/>
      <c r="G733" s="326"/>
      <c r="H733" s="326"/>
      <c r="I733" s="326"/>
      <c r="J733" s="326"/>
      <c r="K733" s="326"/>
      <c r="L733" s="326"/>
      <c r="M733" s="326"/>
      <c r="N733" s="326"/>
      <c r="O733" s="326"/>
      <c r="P733" s="326"/>
      <c r="Q733" s="326"/>
      <c r="R733" s="326"/>
      <c r="S733" s="326"/>
      <c r="T733" s="326"/>
      <c r="U733" s="326"/>
      <c r="V733" s="326"/>
      <c r="W733" s="326"/>
      <c r="X733" s="326"/>
      <c r="Y733" s="326"/>
    </row>
    <row r="734" spans="1:25">
      <c r="A734" s="326"/>
      <c r="B734" s="572"/>
      <c r="C734" s="326"/>
      <c r="D734" s="326"/>
      <c r="E734" s="326"/>
      <c r="F734" s="326"/>
      <c r="G734" s="326"/>
      <c r="H734" s="326"/>
      <c r="I734" s="326"/>
      <c r="J734" s="326"/>
      <c r="K734" s="326"/>
      <c r="L734" s="326"/>
      <c r="M734" s="326"/>
      <c r="N734" s="326"/>
      <c r="O734" s="326"/>
      <c r="P734" s="326"/>
      <c r="Q734" s="326"/>
      <c r="R734" s="326"/>
      <c r="S734" s="326"/>
      <c r="T734" s="326"/>
      <c r="U734" s="326"/>
      <c r="V734" s="326"/>
      <c r="W734" s="326"/>
      <c r="X734" s="326"/>
      <c r="Y734" s="326"/>
    </row>
    <row r="735" spans="1:25">
      <c r="A735" s="326"/>
      <c r="B735" s="572"/>
      <c r="C735" s="326"/>
      <c r="D735" s="326"/>
      <c r="E735" s="326"/>
      <c r="F735" s="326"/>
      <c r="G735" s="326"/>
      <c r="H735" s="326"/>
      <c r="I735" s="326"/>
      <c r="J735" s="326"/>
      <c r="K735" s="326"/>
      <c r="L735" s="326"/>
      <c r="M735" s="326"/>
      <c r="N735" s="326"/>
      <c r="O735" s="326"/>
      <c r="P735" s="326"/>
      <c r="Q735" s="326"/>
      <c r="R735" s="326"/>
      <c r="S735" s="326"/>
      <c r="T735" s="326"/>
      <c r="U735" s="326"/>
      <c r="V735" s="326"/>
      <c r="W735" s="326"/>
      <c r="X735" s="326"/>
      <c r="Y735" s="326"/>
    </row>
    <row r="736" spans="1:25">
      <c r="A736" s="326"/>
      <c r="B736" s="572"/>
      <c r="C736" s="326"/>
      <c r="D736" s="326"/>
      <c r="E736" s="326"/>
      <c r="F736" s="326"/>
      <c r="G736" s="326"/>
      <c r="H736" s="326"/>
      <c r="I736" s="326"/>
      <c r="J736" s="326"/>
      <c r="K736" s="326"/>
      <c r="L736" s="326"/>
      <c r="M736" s="326"/>
      <c r="N736" s="326"/>
      <c r="O736" s="326"/>
      <c r="P736" s="326"/>
      <c r="Q736" s="326"/>
      <c r="R736" s="326"/>
      <c r="S736" s="326"/>
      <c r="T736" s="326"/>
      <c r="U736" s="326"/>
      <c r="V736" s="326"/>
      <c r="W736" s="326"/>
      <c r="X736" s="326"/>
      <c r="Y736" s="326"/>
    </row>
    <row r="737" spans="1:25">
      <c r="A737" s="326"/>
      <c r="B737" s="572"/>
      <c r="C737" s="326"/>
      <c r="D737" s="326"/>
      <c r="E737" s="326"/>
      <c r="F737" s="326"/>
      <c r="G737" s="326"/>
      <c r="H737" s="326"/>
      <c r="I737" s="326"/>
      <c r="J737" s="326"/>
      <c r="K737" s="326"/>
      <c r="L737" s="326"/>
      <c r="M737" s="326"/>
      <c r="N737" s="326"/>
      <c r="O737" s="326"/>
      <c r="P737" s="326"/>
      <c r="Q737" s="326"/>
      <c r="R737" s="326"/>
      <c r="S737" s="326"/>
      <c r="T737" s="326"/>
      <c r="U737" s="326"/>
      <c r="V737" s="326"/>
      <c r="W737" s="326"/>
      <c r="X737" s="326"/>
      <c r="Y737" s="326"/>
    </row>
    <row r="738" spans="1:25">
      <c r="A738" s="326"/>
      <c r="B738" s="572"/>
      <c r="C738" s="326"/>
      <c r="D738" s="326"/>
      <c r="E738" s="326"/>
      <c r="F738" s="326"/>
      <c r="G738" s="326"/>
      <c r="H738" s="326"/>
      <c r="I738" s="326"/>
      <c r="J738" s="326"/>
      <c r="K738" s="326"/>
      <c r="L738" s="326"/>
      <c r="M738" s="326"/>
      <c r="N738" s="326"/>
      <c r="O738" s="326"/>
      <c r="P738" s="326"/>
      <c r="Q738" s="326"/>
      <c r="R738" s="326"/>
      <c r="S738" s="326"/>
      <c r="T738" s="326"/>
      <c r="U738" s="326"/>
      <c r="V738" s="326"/>
      <c r="W738" s="326"/>
      <c r="X738" s="326"/>
      <c r="Y738" s="326"/>
    </row>
    <row r="739" spans="1:25">
      <c r="A739" s="326"/>
      <c r="B739" s="572"/>
      <c r="C739" s="326"/>
      <c r="D739" s="326"/>
      <c r="E739" s="326"/>
      <c r="F739" s="326"/>
      <c r="G739" s="326"/>
      <c r="H739" s="326"/>
      <c r="I739" s="326"/>
      <c r="J739" s="326"/>
      <c r="K739" s="326"/>
      <c r="L739" s="326"/>
      <c r="M739" s="326"/>
      <c r="N739" s="326"/>
      <c r="O739" s="326"/>
      <c r="P739" s="326"/>
      <c r="Q739" s="326"/>
      <c r="R739" s="326"/>
      <c r="S739" s="326"/>
      <c r="T739" s="326"/>
      <c r="U739" s="326"/>
      <c r="V739" s="326"/>
      <c r="W739" s="326"/>
      <c r="X739" s="326"/>
      <c r="Y739" s="326"/>
    </row>
    <row r="740" spans="1:25">
      <c r="A740" s="326"/>
      <c r="B740" s="572"/>
      <c r="C740" s="326"/>
      <c r="D740" s="326"/>
      <c r="E740" s="326"/>
      <c r="F740" s="326"/>
      <c r="G740" s="326"/>
      <c r="H740" s="326"/>
      <c r="I740" s="326"/>
      <c r="J740" s="326"/>
      <c r="K740" s="326"/>
      <c r="L740" s="326"/>
      <c r="M740" s="326"/>
      <c r="N740" s="326"/>
      <c r="O740" s="326"/>
      <c r="P740" s="326"/>
      <c r="Q740" s="326"/>
      <c r="R740" s="326"/>
      <c r="S740" s="326"/>
      <c r="T740" s="326"/>
      <c r="U740" s="326"/>
      <c r="V740" s="326"/>
      <c r="W740" s="326"/>
      <c r="X740" s="326"/>
      <c r="Y740" s="326"/>
    </row>
    <row r="741" spans="1:25">
      <c r="A741" s="326"/>
      <c r="B741" s="572"/>
      <c r="C741" s="326"/>
      <c r="D741" s="326"/>
      <c r="E741" s="326"/>
      <c r="F741" s="326"/>
      <c r="G741" s="326"/>
      <c r="H741" s="326"/>
      <c r="I741" s="326"/>
      <c r="J741" s="326"/>
      <c r="K741" s="326"/>
      <c r="L741" s="326"/>
      <c r="M741" s="326"/>
      <c r="N741" s="326"/>
      <c r="O741" s="326"/>
      <c r="P741" s="326"/>
      <c r="Q741" s="326"/>
      <c r="R741" s="326"/>
      <c r="S741" s="326"/>
      <c r="T741" s="326"/>
      <c r="U741" s="326"/>
      <c r="V741" s="326"/>
      <c r="W741" s="326"/>
      <c r="X741" s="326"/>
      <c r="Y741" s="326"/>
    </row>
    <row r="742" spans="1:25">
      <c r="A742" s="326"/>
      <c r="B742" s="572"/>
      <c r="C742" s="326"/>
      <c r="D742" s="326"/>
      <c r="E742" s="326"/>
      <c r="F742" s="326"/>
      <c r="G742" s="326"/>
      <c r="H742" s="326"/>
      <c r="I742" s="326"/>
      <c r="J742" s="326"/>
      <c r="K742" s="326"/>
      <c r="L742" s="326"/>
      <c r="M742" s="326"/>
      <c r="N742" s="326"/>
      <c r="O742" s="326"/>
      <c r="P742" s="326"/>
      <c r="Q742" s="326"/>
      <c r="R742" s="326"/>
      <c r="S742" s="326"/>
      <c r="T742" s="326"/>
      <c r="U742" s="326"/>
      <c r="V742" s="326"/>
      <c r="W742" s="326"/>
      <c r="X742" s="326"/>
      <c r="Y742" s="326"/>
    </row>
    <row r="743" spans="1:25">
      <c r="A743" s="326"/>
      <c r="B743" s="572"/>
      <c r="C743" s="326"/>
      <c r="D743" s="326"/>
      <c r="E743" s="326"/>
      <c r="F743" s="326"/>
      <c r="G743" s="326"/>
      <c r="H743" s="326"/>
      <c r="I743" s="326"/>
      <c r="J743" s="326"/>
      <c r="K743" s="326"/>
      <c r="L743" s="326"/>
      <c r="M743" s="326"/>
      <c r="N743" s="326"/>
      <c r="O743" s="326"/>
      <c r="P743" s="326"/>
      <c r="Q743" s="326"/>
      <c r="R743" s="326"/>
      <c r="S743" s="326"/>
      <c r="T743" s="326"/>
      <c r="U743" s="326"/>
      <c r="V743" s="326"/>
      <c r="W743" s="326"/>
      <c r="X743" s="326"/>
      <c r="Y743" s="326"/>
    </row>
    <row r="744" spans="1:25">
      <c r="A744" s="326"/>
      <c r="B744" s="572"/>
      <c r="C744" s="326"/>
      <c r="D744" s="326"/>
      <c r="E744" s="326"/>
      <c r="F744" s="326"/>
      <c r="G744" s="326"/>
      <c r="H744" s="326"/>
      <c r="I744" s="326"/>
      <c r="J744" s="326"/>
      <c r="K744" s="326"/>
      <c r="L744" s="326"/>
      <c r="M744" s="326"/>
      <c r="N744" s="326"/>
      <c r="O744" s="326"/>
      <c r="P744" s="326"/>
      <c r="Q744" s="326"/>
      <c r="R744" s="326"/>
      <c r="S744" s="326"/>
      <c r="T744" s="326"/>
      <c r="U744" s="326"/>
      <c r="V744" s="326"/>
      <c r="W744" s="326"/>
      <c r="X744" s="326"/>
      <c r="Y744" s="326"/>
    </row>
    <row r="745" spans="1:25">
      <c r="A745" s="326"/>
      <c r="B745" s="572"/>
      <c r="C745" s="326"/>
      <c r="D745" s="326"/>
      <c r="E745" s="326"/>
      <c r="F745" s="326"/>
      <c r="G745" s="326"/>
      <c r="H745" s="326"/>
      <c r="I745" s="326"/>
      <c r="J745" s="326"/>
      <c r="K745" s="326"/>
      <c r="L745" s="326"/>
      <c r="M745" s="326"/>
      <c r="N745" s="326"/>
      <c r="O745" s="326"/>
      <c r="P745" s="326"/>
      <c r="Q745" s="326"/>
      <c r="R745" s="326"/>
      <c r="S745" s="326"/>
      <c r="T745" s="326"/>
      <c r="U745" s="326"/>
      <c r="V745" s="326"/>
      <c r="W745" s="326"/>
      <c r="X745" s="326"/>
      <c r="Y745" s="326"/>
    </row>
    <row r="746" spans="1:25">
      <c r="A746" s="326"/>
      <c r="B746" s="572"/>
      <c r="C746" s="326"/>
      <c r="D746" s="326"/>
      <c r="E746" s="326"/>
      <c r="F746" s="326"/>
      <c r="G746" s="326"/>
      <c r="H746" s="326"/>
      <c r="I746" s="326"/>
      <c r="J746" s="326"/>
      <c r="K746" s="326"/>
      <c r="L746" s="326"/>
      <c r="M746" s="326"/>
      <c r="N746" s="326"/>
      <c r="O746" s="326"/>
      <c r="P746" s="326"/>
      <c r="Q746" s="326"/>
      <c r="R746" s="326"/>
      <c r="S746" s="326"/>
      <c r="T746" s="326"/>
      <c r="U746" s="326"/>
      <c r="V746" s="326"/>
      <c r="W746" s="326"/>
      <c r="X746" s="326"/>
      <c r="Y746" s="326"/>
    </row>
    <row r="747" spans="1:25">
      <c r="A747" s="326"/>
      <c r="B747" s="572"/>
      <c r="C747" s="326"/>
      <c r="D747" s="326"/>
      <c r="E747" s="326"/>
      <c r="F747" s="326"/>
      <c r="G747" s="326"/>
      <c r="H747" s="326"/>
      <c r="I747" s="326"/>
      <c r="J747" s="326"/>
      <c r="K747" s="326"/>
      <c r="L747" s="326"/>
      <c r="M747" s="326"/>
      <c r="N747" s="326"/>
      <c r="O747" s="326"/>
      <c r="P747" s="326"/>
      <c r="Q747" s="326"/>
      <c r="R747" s="326"/>
      <c r="S747" s="326"/>
      <c r="T747" s="326"/>
      <c r="U747" s="326"/>
      <c r="V747" s="326"/>
      <c r="W747" s="326"/>
      <c r="X747" s="326"/>
      <c r="Y747" s="326"/>
    </row>
    <row r="748" spans="1:25">
      <c r="A748" s="326"/>
      <c r="B748" s="572"/>
      <c r="C748" s="326"/>
      <c r="D748" s="326"/>
      <c r="E748" s="326"/>
      <c r="F748" s="326"/>
      <c r="G748" s="326"/>
      <c r="H748" s="326"/>
      <c r="I748" s="326"/>
      <c r="J748" s="326"/>
      <c r="K748" s="326"/>
      <c r="L748" s="326"/>
      <c r="M748" s="326"/>
      <c r="N748" s="326"/>
      <c r="O748" s="326"/>
      <c r="P748" s="326"/>
      <c r="Q748" s="326"/>
      <c r="R748" s="326"/>
      <c r="S748" s="326"/>
      <c r="T748" s="326"/>
      <c r="U748" s="326"/>
      <c r="V748" s="326"/>
      <c r="W748" s="326"/>
      <c r="X748" s="326"/>
      <c r="Y748" s="326"/>
    </row>
    <row r="749" spans="1:25">
      <c r="A749" s="326"/>
      <c r="B749" s="572"/>
      <c r="C749" s="326"/>
      <c r="D749" s="326"/>
      <c r="E749" s="326"/>
      <c r="F749" s="326"/>
      <c r="G749" s="326"/>
      <c r="H749" s="326"/>
      <c r="I749" s="326"/>
      <c r="J749" s="326"/>
      <c r="K749" s="326"/>
      <c r="L749" s="326"/>
      <c r="M749" s="326"/>
      <c r="N749" s="326"/>
      <c r="O749" s="326"/>
      <c r="P749" s="326"/>
      <c r="Q749" s="326"/>
      <c r="R749" s="326"/>
      <c r="S749" s="326"/>
      <c r="T749" s="326"/>
      <c r="U749" s="326"/>
      <c r="V749" s="326"/>
      <c r="W749" s="326"/>
      <c r="X749" s="326"/>
      <c r="Y749" s="326"/>
    </row>
    <row r="750" spans="1:25">
      <c r="A750" s="326"/>
      <c r="B750" s="572"/>
      <c r="C750" s="326"/>
      <c r="D750" s="326"/>
      <c r="E750" s="326"/>
      <c r="F750" s="326"/>
      <c r="G750" s="326"/>
      <c r="H750" s="326"/>
      <c r="I750" s="326"/>
      <c r="J750" s="326"/>
      <c r="K750" s="326"/>
      <c r="L750" s="326"/>
      <c r="M750" s="326"/>
      <c r="N750" s="326"/>
      <c r="O750" s="326"/>
      <c r="P750" s="326"/>
      <c r="Q750" s="326"/>
      <c r="R750" s="326"/>
      <c r="S750" s="326"/>
      <c r="T750" s="326"/>
      <c r="U750" s="326"/>
      <c r="V750" s="326"/>
      <c r="W750" s="326"/>
      <c r="X750" s="326"/>
      <c r="Y750" s="326"/>
    </row>
    <row r="751" spans="1:25">
      <c r="A751" s="326"/>
      <c r="B751" s="572"/>
      <c r="C751" s="326"/>
      <c r="D751" s="326"/>
      <c r="E751" s="326"/>
      <c r="F751" s="326"/>
      <c r="G751" s="326"/>
      <c r="H751" s="326"/>
      <c r="I751" s="326"/>
      <c r="J751" s="326"/>
      <c r="K751" s="326"/>
      <c r="L751" s="326"/>
      <c r="M751" s="326"/>
      <c r="N751" s="326"/>
      <c r="O751" s="326"/>
      <c r="P751" s="326"/>
      <c r="Q751" s="326"/>
      <c r="R751" s="326"/>
      <c r="S751" s="326"/>
      <c r="T751" s="326"/>
      <c r="U751" s="326"/>
      <c r="V751" s="326"/>
      <c r="W751" s="326"/>
      <c r="X751" s="326"/>
      <c r="Y751" s="326"/>
    </row>
    <row r="752" spans="1:25">
      <c r="A752" s="326"/>
      <c r="B752" s="572"/>
      <c r="C752" s="326"/>
      <c r="D752" s="326"/>
      <c r="E752" s="326"/>
      <c r="F752" s="326"/>
      <c r="G752" s="326"/>
      <c r="H752" s="326"/>
      <c r="I752" s="326"/>
      <c r="J752" s="326"/>
      <c r="K752" s="326"/>
      <c r="L752" s="326"/>
      <c r="M752" s="326"/>
      <c r="N752" s="326"/>
      <c r="O752" s="326"/>
      <c r="P752" s="326"/>
      <c r="Q752" s="326"/>
      <c r="R752" s="326"/>
      <c r="S752" s="326"/>
      <c r="T752" s="326"/>
      <c r="U752" s="326"/>
      <c r="V752" s="326"/>
      <c r="W752" s="326"/>
      <c r="X752" s="326"/>
      <c r="Y752" s="326"/>
    </row>
    <row r="753" spans="1:25">
      <c r="A753" s="326"/>
      <c r="B753" s="572"/>
      <c r="C753" s="326"/>
      <c r="D753" s="326"/>
      <c r="E753" s="326"/>
      <c r="F753" s="326"/>
      <c r="G753" s="326"/>
      <c r="H753" s="326"/>
      <c r="I753" s="326"/>
      <c r="J753" s="326"/>
      <c r="K753" s="326"/>
      <c r="L753" s="326"/>
      <c r="M753" s="326"/>
      <c r="N753" s="326"/>
      <c r="O753" s="326"/>
      <c r="P753" s="326"/>
      <c r="Q753" s="326"/>
      <c r="R753" s="326"/>
      <c r="S753" s="326"/>
      <c r="T753" s="326"/>
      <c r="U753" s="326"/>
      <c r="V753" s="326"/>
      <c r="W753" s="326"/>
      <c r="X753" s="326"/>
      <c r="Y753" s="326"/>
    </row>
    <row r="754" spans="1:25">
      <c r="A754" s="326"/>
      <c r="B754" s="572"/>
      <c r="C754" s="326"/>
      <c r="D754" s="326"/>
      <c r="E754" s="326"/>
      <c r="F754" s="326"/>
      <c r="G754" s="326"/>
      <c r="H754" s="326"/>
      <c r="I754" s="326"/>
      <c r="J754" s="326"/>
      <c r="K754" s="326"/>
      <c r="L754" s="326"/>
      <c r="M754" s="326"/>
      <c r="N754" s="326"/>
      <c r="O754" s="326"/>
      <c r="P754" s="326"/>
      <c r="Q754" s="326"/>
      <c r="R754" s="326"/>
      <c r="S754" s="326"/>
      <c r="T754" s="326"/>
      <c r="U754" s="326"/>
      <c r="V754" s="326"/>
      <c r="W754" s="326"/>
      <c r="X754" s="326"/>
      <c r="Y754" s="326"/>
    </row>
    <row r="755" spans="1:25">
      <c r="A755" s="326"/>
      <c r="B755" s="572"/>
      <c r="C755" s="326"/>
      <c r="D755" s="326"/>
      <c r="E755" s="326"/>
      <c r="F755" s="326"/>
      <c r="G755" s="326"/>
      <c r="H755" s="326"/>
      <c r="I755" s="326"/>
      <c r="J755" s="326"/>
      <c r="K755" s="326"/>
      <c r="L755" s="326"/>
      <c r="M755" s="326"/>
      <c r="N755" s="326"/>
      <c r="O755" s="326"/>
      <c r="P755" s="326"/>
      <c r="Q755" s="326"/>
      <c r="R755" s="326"/>
      <c r="S755" s="326"/>
      <c r="T755" s="326"/>
      <c r="U755" s="326"/>
      <c r="V755" s="326"/>
      <c r="W755" s="326"/>
      <c r="X755" s="326"/>
      <c r="Y755" s="326"/>
    </row>
    <row r="756" spans="1:25">
      <c r="A756" s="326"/>
      <c r="B756" s="572"/>
      <c r="C756" s="326"/>
      <c r="D756" s="326"/>
      <c r="E756" s="326"/>
      <c r="F756" s="326"/>
      <c r="G756" s="326"/>
      <c r="H756" s="326"/>
      <c r="I756" s="326"/>
      <c r="J756" s="326"/>
      <c r="K756" s="326"/>
      <c r="L756" s="326"/>
      <c r="M756" s="326"/>
      <c r="N756" s="326"/>
      <c r="O756" s="326"/>
      <c r="P756" s="326"/>
      <c r="Q756" s="326"/>
      <c r="R756" s="326"/>
      <c r="S756" s="326"/>
      <c r="T756" s="326"/>
      <c r="U756" s="326"/>
      <c r="V756" s="326"/>
      <c r="W756" s="326"/>
      <c r="X756" s="326"/>
      <c r="Y756" s="326"/>
    </row>
    <row r="757" spans="1:25">
      <c r="A757" s="326"/>
      <c r="B757" s="572"/>
      <c r="C757" s="326"/>
      <c r="D757" s="326"/>
      <c r="E757" s="326"/>
      <c r="F757" s="326"/>
      <c r="G757" s="326"/>
      <c r="H757" s="326"/>
      <c r="I757" s="326"/>
      <c r="J757" s="326"/>
      <c r="K757" s="326"/>
      <c r="L757" s="326"/>
      <c r="M757" s="326"/>
      <c r="N757" s="326"/>
      <c r="O757" s="326"/>
      <c r="P757" s="326"/>
      <c r="Q757" s="326"/>
      <c r="R757" s="326"/>
      <c r="S757" s="326"/>
      <c r="T757" s="326"/>
      <c r="U757" s="326"/>
      <c r="V757" s="326"/>
      <c r="W757" s="326"/>
      <c r="X757" s="326"/>
      <c r="Y757" s="326"/>
    </row>
    <row r="758" spans="1:25">
      <c r="A758" s="326"/>
      <c r="B758" s="572"/>
      <c r="C758" s="326"/>
      <c r="D758" s="326"/>
      <c r="E758" s="326"/>
      <c r="F758" s="326"/>
      <c r="G758" s="326"/>
      <c r="H758" s="326"/>
      <c r="I758" s="326"/>
      <c r="J758" s="326"/>
      <c r="K758" s="326"/>
      <c r="L758" s="326"/>
      <c r="M758" s="326"/>
      <c r="N758" s="326"/>
      <c r="O758" s="326"/>
      <c r="P758" s="326"/>
      <c r="Q758" s="326"/>
      <c r="R758" s="326"/>
      <c r="S758" s="326"/>
      <c r="T758" s="326"/>
      <c r="U758" s="326"/>
      <c r="V758" s="326"/>
      <c r="W758" s="326"/>
      <c r="X758" s="326"/>
      <c r="Y758" s="326"/>
    </row>
    <row r="759" spans="1:25">
      <c r="A759" s="326"/>
      <c r="B759" s="572"/>
      <c r="C759" s="326"/>
      <c r="D759" s="326"/>
      <c r="E759" s="326"/>
      <c r="F759" s="326"/>
      <c r="G759" s="326"/>
      <c r="H759" s="326"/>
      <c r="I759" s="326"/>
      <c r="J759" s="326"/>
      <c r="K759" s="326"/>
      <c r="L759" s="326"/>
      <c r="M759" s="326"/>
      <c r="N759" s="326"/>
      <c r="O759" s="326"/>
      <c r="P759" s="326"/>
      <c r="Q759" s="326"/>
      <c r="R759" s="326"/>
      <c r="S759" s="326"/>
      <c r="T759" s="326"/>
      <c r="U759" s="326"/>
      <c r="V759" s="326"/>
      <c r="W759" s="326"/>
      <c r="X759" s="326"/>
      <c r="Y759" s="326"/>
    </row>
    <row r="760" spans="1:25">
      <c r="A760" s="326"/>
      <c r="B760" s="572"/>
      <c r="C760" s="326"/>
      <c r="D760" s="326"/>
      <c r="E760" s="326"/>
      <c r="F760" s="326"/>
      <c r="G760" s="326"/>
      <c r="H760" s="326"/>
      <c r="I760" s="326"/>
      <c r="J760" s="326"/>
      <c r="K760" s="326"/>
      <c r="L760" s="326"/>
      <c r="M760" s="326"/>
      <c r="N760" s="326"/>
      <c r="O760" s="326"/>
      <c r="P760" s="326"/>
      <c r="Q760" s="326"/>
      <c r="R760" s="326"/>
      <c r="S760" s="326"/>
      <c r="T760" s="326"/>
      <c r="U760" s="326"/>
      <c r="V760" s="326"/>
      <c r="W760" s="326"/>
      <c r="X760" s="326"/>
      <c r="Y760" s="326"/>
    </row>
    <row r="761" spans="1:25">
      <c r="A761" s="326"/>
      <c r="B761" s="572"/>
      <c r="C761" s="326"/>
      <c r="D761" s="326"/>
      <c r="E761" s="326"/>
      <c r="F761" s="326"/>
      <c r="G761" s="326"/>
      <c r="H761" s="326"/>
      <c r="I761" s="326"/>
      <c r="J761" s="326"/>
      <c r="K761" s="326"/>
      <c r="L761" s="326"/>
      <c r="M761" s="326"/>
      <c r="N761" s="326"/>
      <c r="O761" s="326"/>
      <c r="P761" s="326"/>
      <c r="Q761" s="326"/>
      <c r="R761" s="326"/>
      <c r="S761" s="326"/>
      <c r="T761" s="326"/>
      <c r="U761" s="326"/>
      <c r="V761" s="326"/>
      <c r="W761" s="326"/>
      <c r="X761" s="326"/>
      <c r="Y761" s="326"/>
    </row>
    <row r="762" spans="1:25">
      <c r="A762" s="326"/>
      <c r="B762" s="572"/>
      <c r="C762" s="326"/>
      <c r="D762" s="326"/>
      <c r="E762" s="326"/>
      <c r="F762" s="326"/>
      <c r="G762" s="326"/>
      <c r="H762" s="326"/>
      <c r="I762" s="326"/>
      <c r="J762" s="326"/>
      <c r="K762" s="326"/>
      <c r="L762" s="326"/>
      <c r="M762" s="326"/>
      <c r="N762" s="326"/>
      <c r="O762" s="326"/>
      <c r="P762" s="326"/>
      <c r="Q762" s="326"/>
      <c r="R762" s="326"/>
      <c r="S762" s="326"/>
      <c r="T762" s="326"/>
      <c r="U762" s="326"/>
      <c r="V762" s="326"/>
      <c r="W762" s="326"/>
      <c r="X762" s="326"/>
      <c r="Y762" s="326"/>
    </row>
    <row r="763" spans="1:25">
      <c r="A763" s="326"/>
      <c r="B763" s="572"/>
      <c r="C763" s="326"/>
      <c r="D763" s="326"/>
      <c r="E763" s="326"/>
      <c r="F763" s="326"/>
      <c r="G763" s="326"/>
      <c r="H763" s="326"/>
      <c r="I763" s="326"/>
      <c r="J763" s="326"/>
      <c r="K763" s="326"/>
      <c r="L763" s="326"/>
      <c r="M763" s="326"/>
      <c r="N763" s="326"/>
      <c r="O763" s="326"/>
      <c r="P763" s="326"/>
      <c r="Q763" s="326"/>
      <c r="R763" s="326"/>
      <c r="S763" s="326"/>
      <c r="T763" s="326"/>
      <c r="U763" s="326"/>
      <c r="V763" s="326"/>
      <c r="W763" s="326"/>
      <c r="X763" s="326"/>
      <c r="Y763" s="326"/>
    </row>
    <row r="764" spans="1:25">
      <c r="A764" s="326"/>
      <c r="B764" s="572"/>
      <c r="C764" s="326"/>
      <c r="D764" s="326"/>
      <c r="E764" s="326"/>
      <c r="F764" s="326"/>
      <c r="G764" s="326"/>
      <c r="H764" s="326"/>
      <c r="I764" s="326"/>
      <c r="J764" s="326"/>
      <c r="K764" s="326"/>
      <c r="L764" s="326"/>
      <c r="M764" s="326"/>
      <c r="N764" s="326"/>
      <c r="O764" s="326"/>
      <c r="P764" s="326"/>
      <c r="Q764" s="326"/>
      <c r="R764" s="326"/>
      <c r="S764" s="326"/>
      <c r="T764" s="326"/>
      <c r="U764" s="326"/>
      <c r="V764" s="326"/>
      <c r="W764" s="326"/>
      <c r="X764" s="326"/>
      <c r="Y764" s="326"/>
    </row>
    <row r="765" spans="1:25">
      <c r="A765" s="326"/>
      <c r="B765" s="572"/>
      <c r="C765" s="326"/>
      <c r="D765" s="326"/>
      <c r="E765" s="326"/>
      <c r="F765" s="326"/>
      <c r="G765" s="326"/>
      <c r="H765" s="326"/>
      <c r="I765" s="326"/>
      <c r="J765" s="326"/>
      <c r="K765" s="326"/>
      <c r="L765" s="326"/>
      <c r="M765" s="326"/>
      <c r="N765" s="326"/>
      <c r="O765" s="326"/>
      <c r="P765" s="326"/>
      <c r="Q765" s="326"/>
      <c r="R765" s="326"/>
      <c r="S765" s="326"/>
      <c r="T765" s="326"/>
      <c r="U765" s="326"/>
      <c r="V765" s="326"/>
      <c r="W765" s="326"/>
      <c r="X765" s="326"/>
      <c r="Y765" s="326"/>
    </row>
    <row r="766" spans="1:25">
      <c r="A766" s="326"/>
      <c r="B766" s="572"/>
      <c r="C766" s="326"/>
      <c r="D766" s="326"/>
      <c r="E766" s="326"/>
      <c r="F766" s="326"/>
      <c r="G766" s="326"/>
      <c r="H766" s="326"/>
      <c r="I766" s="326"/>
      <c r="J766" s="326"/>
      <c r="K766" s="326"/>
      <c r="L766" s="326"/>
      <c r="M766" s="326"/>
      <c r="N766" s="326"/>
      <c r="O766" s="326"/>
      <c r="P766" s="326"/>
      <c r="Q766" s="326"/>
      <c r="R766" s="326"/>
      <c r="S766" s="326"/>
      <c r="T766" s="326"/>
      <c r="U766" s="326"/>
      <c r="V766" s="326"/>
      <c r="W766" s="326"/>
      <c r="X766" s="326"/>
      <c r="Y766" s="326"/>
    </row>
    <row r="767" spans="1:25">
      <c r="A767" s="326"/>
      <c r="B767" s="572"/>
      <c r="C767" s="326"/>
      <c r="D767" s="326"/>
      <c r="E767" s="326"/>
      <c r="F767" s="326"/>
      <c r="G767" s="326"/>
      <c r="H767" s="326"/>
      <c r="I767" s="326"/>
      <c r="J767" s="326"/>
      <c r="K767" s="326"/>
      <c r="L767" s="326"/>
      <c r="M767" s="326"/>
      <c r="N767" s="326"/>
      <c r="O767" s="326"/>
      <c r="P767" s="326"/>
      <c r="Q767" s="326"/>
      <c r="R767" s="326"/>
      <c r="S767" s="326"/>
      <c r="T767" s="326"/>
      <c r="U767" s="326"/>
      <c r="V767" s="326"/>
      <c r="W767" s="326"/>
      <c r="X767" s="326"/>
      <c r="Y767" s="326"/>
    </row>
    <row r="768" spans="1:25">
      <c r="A768" s="326"/>
      <c r="B768" s="572"/>
      <c r="C768" s="326"/>
      <c r="D768" s="326"/>
      <c r="E768" s="326"/>
      <c r="F768" s="326"/>
      <c r="G768" s="326"/>
      <c r="H768" s="326"/>
      <c r="I768" s="326"/>
      <c r="J768" s="326"/>
      <c r="K768" s="326"/>
      <c r="L768" s="326"/>
      <c r="M768" s="326"/>
      <c r="N768" s="326"/>
      <c r="O768" s="326"/>
      <c r="P768" s="326"/>
      <c r="Q768" s="326"/>
      <c r="R768" s="326"/>
      <c r="S768" s="326"/>
      <c r="T768" s="326"/>
      <c r="U768" s="326"/>
      <c r="V768" s="326"/>
      <c r="W768" s="326"/>
      <c r="X768" s="326"/>
      <c r="Y768" s="326"/>
    </row>
    <row r="769" spans="1:25">
      <c r="A769" s="326"/>
      <c r="B769" s="572"/>
      <c r="C769" s="326"/>
      <c r="D769" s="326"/>
      <c r="E769" s="326"/>
      <c r="F769" s="326"/>
      <c r="G769" s="326"/>
      <c r="H769" s="326"/>
      <c r="I769" s="326"/>
      <c r="J769" s="326"/>
      <c r="K769" s="326"/>
      <c r="L769" s="326"/>
      <c r="M769" s="326"/>
      <c r="N769" s="326"/>
      <c r="O769" s="326"/>
      <c r="P769" s="326"/>
      <c r="Q769" s="326"/>
      <c r="R769" s="326"/>
      <c r="S769" s="326"/>
      <c r="T769" s="326"/>
      <c r="U769" s="326"/>
      <c r="V769" s="326"/>
      <c r="W769" s="326"/>
      <c r="X769" s="326"/>
      <c r="Y769" s="326"/>
    </row>
    <row r="770" spans="1:25">
      <c r="A770" s="326"/>
      <c r="B770" s="572"/>
      <c r="C770" s="326"/>
      <c r="D770" s="326"/>
      <c r="E770" s="326"/>
      <c r="F770" s="326"/>
      <c r="G770" s="326"/>
      <c r="H770" s="326"/>
      <c r="I770" s="326"/>
      <c r="J770" s="326"/>
      <c r="K770" s="326"/>
      <c r="L770" s="326"/>
      <c r="M770" s="326"/>
      <c r="N770" s="326"/>
      <c r="O770" s="326"/>
      <c r="P770" s="326"/>
      <c r="Q770" s="326"/>
      <c r="R770" s="326"/>
      <c r="S770" s="326"/>
      <c r="T770" s="326"/>
      <c r="U770" s="326"/>
      <c r="V770" s="326"/>
      <c r="W770" s="326"/>
      <c r="X770" s="326"/>
      <c r="Y770" s="326"/>
    </row>
    <row r="771" spans="1:25">
      <c r="A771" s="326"/>
      <c r="B771" s="572"/>
      <c r="C771" s="326"/>
      <c r="D771" s="326"/>
      <c r="E771" s="326"/>
      <c r="F771" s="326"/>
      <c r="G771" s="326"/>
      <c r="H771" s="326"/>
      <c r="I771" s="326"/>
      <c r="J771" s="326"/>
      <c r="K771" s="326"/>
      <c r="L771" s="326"/>
      <c r="M771" s="326"/>
      <c r="N771" s="326"/>
      <c r="O771" s="326"/>
      <c r="P771" s="326"/>
      <c r="Q771" s="326"/>
      <c r="R771" s="326"/>
      <c r="S771" s="326"/>
      <c r="T771" s="326"/>
      <c r="U771" s="326"/>
      <c r="V771" s="326"/>
      <c r="W771" s="326"/>
      <c r="X771" s="326"/>
      <c r="Y771" s="326"/>
    </row>
    <row r="772" spans="1:25">
      <c r="A772" s="326"/>
      <c r="B772" s="572"/>
      <c r="C772" s="326"/>
      <c r="D772" s="326"/>
      <c r="E772" s="326"/>
      <c r="F772" s="326"/>
      <c r="G772" s="326"/>
      <c r="H772" s="326"/>
      <c r="I772" s="326"/>
      <c r="J772" s="326"/>
      <c r="K772" s="326"/>
      <c r="L772" s="326"/>
      <c r="M772" s="326"/>
      <c r="N772" s="326"/>
      <c r="O772" s="326"/>
      <c r="P772" s="326"/>
      <c r="Q772" s="326"/>
      <c r="R772" s="326"/>
      <c r="S772" s="326"/>
      <c r="T772" s="326"/>
      <c r="U772" s="326"/>
      <c r="V772" s="326"/>
      <c r="W772" s="326"/>
      <c r="X772" s="326"/>
      <c r="Y772" s="326"/>
    </row>
    <row r="773" spans="1:25">
      <c r="A773" s="326"/>
      <c r="B773" s="572"/>
      <c r="C773" s="326"/>
      <c r="D773" s="326"/>
      <c r="E773" s="326"/>
      <c r="F773" s="326"/>
      <c r="G773" s="326"/>
      <c r="H773" s="326"/>
      <c r="I773" s="326"/>
      <c r="J773" s="326"/>
      <c r="K773" s="326"/>
      <c r="L773" s="326"/>
      <c r="M773" s="326"/>
      <c r="N773" s="326"/>
      <c r="O773" s="326"/>
      <c r="P773" s="326"/>
      <c r="Q773" s="326"/>
      <c r="R773" s="326"/>
      <c r="S773" s="326"/>
      <c r="T773" s="326"/>
      <c r="U773" s="326"/>
      <c r="V773" s="326"/>
      <c r="W773" s="326"/>
      <c r="X773" s="326"/>
      <c r="Y773" s="326"/>
    </row>
    <row r="774" spans="1:25">
      <c r="A774" s="326"/>
      <c r="B774" s="572"/>
      <c r="C774" s="326"/>
      <c r="D774" s="326"/>
      <c r="E774" s="326"/>
      <c r="F774" s="326"/>
      <c r="G774" s="326"/>
      <c r="H774" s="326"/>
      <c r="I774" s="326"/>
      <c r="J774" s="326"/>
      <c r="K774" s="326"/>
      <c r="L774" s="326"/>
      <c r="M774" s="326"/>
      <c r="N774" s="326"/>
      <c r="O774" s="326"/>
      <c r="P774" s="326"/>
      <c r="Q774" s="326"/>
      <c r="R774" s="326"/>
      <c r="S774" s="326"/>
      <c r="T774" s="326"/>
      <c r="U774" s="326"/>
      <c r="V774" s="326"/>
      <c r="W774" s="326"/>
      <c r="X774" s="326"/>
      <c r="Y774" s="326"/>
    </row>
    <row r="775" spans="1:25">
      <c r="A775" s="326"/>
      <c r="B775" s="572"/>
      <c r="C775" s="326"/>
      <c r="D775" s="326"/>
      <c r="E775" s="326"/>
      <c r="F775" s="326"/>
      <c r="G775" s="326"/>
      <c r="H775" s="326"/>
      <c r="I775" s="326"/>
      <c r="J775" s="326"/>
      <c r="K775" s="326"/>
      <c r="L775" s="326"/>
      <c r="M775" s="326"/>
      <c r="N775" s="326"/>
      <c r="O775" s="326"/>
      <c r="P775" s="326"/>
      <c r="Q775" s="326"/>
      <c r="R775" s="326"/>
      <c r="S775" s="326"/>
      <c r="T775" s="326"/>
      <c r="U775" s="326"/>
      <c r="V775" s="326"/>
      <c r="W775" s="326"/>
      <c r="X775" s="326"/>
      <c r="Y775" s="326"/>
    </row>
    <row r="776" spans="1:25">
      <c r="A776" s="326"/>
      <c r="B776" s="572"/>
      <c r="C776" s="326"/>
      <c r="D776" s="326"/>
      <c r="E776" s="326"/>
      <c r="F776" s="326"/>
      <c r="G776" s="326"/>
      <c r="H776" s="326"/>
      <c r="I776" s="326"/>
      <c r="J776" s="326"/>
      <c r="K776" s="326"/>
      <c r="L776" s="326"/>
      <c r="M776" s="326"/>
      <c r="N776" s="326"/>
      <c r="O776" s="326"/>
      <c r="P776" s="326"/>
      <c r="Q776" s="326"/>
      <c r="R776" s="326"/>
      <c r="S776" s="326"/>
      <c r="T776" s="326"/>
      <c r="U776" s="326"/>
      <c r="V776" s="326"/>
      <c r="W776" s="326"/>
      <c r="X776" s="326"/>
      <c r="Y776" s="326"/>
    </row>
    <row r="777" spans="1:25">
      <c r="A777" s="326"/>
      <c r="B777" s="572"/>
      <c r="C777" s="326"/>
      <c r="D777" s="326"/>
      <c r="E777" s="326"/>
      <c r="F777" s="326"/>
      <c r="G777" s="326"/>
      <c r="H777" s="326"/>
      <c r="I777" s="326"/>
      <c r="J777" s="326"/>
      <c r="K777" s="326"/>
      <c r="L777" s="326"/>
      <c r="M777" s="326"/>
      <c r="N777" s="326"/>
      <c r="O777" s="326"/>
      <c r="P777" s="326"/>
      <c r="Q777" s="326"/>
      <c r="R777" s="326"/>
      <c r="S777" s="326"/>
      <c r="T777" s="326"/>
      <c r="U777" s="326"/>
      <c r="V777" s="326"/>
      <c r="W777" s="326"/>
      <c r="X777" s="326"/>
      <c r="Y777" s="326"/>
    </row>
    <row r="778" spans="1:25">
      <c r="A778" s="326"/>
      <c r="B778" s="572"/>
      <c r="C778" s="326"/>
      <c r="D778" s="326"/>
      <c r="E778" s="326"/>
      <c r="F778" s="326"/>
      <c r="G778" s="326"/>
      <c r="H778" s="326"/>
      <c r="I778" s="326"/>
      <c r="J778" s="326"/>
      <c r="K778" s="326"/>
      <c r="L778" s="326"/>
      <c r="M778" s="326"/>
      <c r="N778" s="326"/>
      <c r="O778" s="326"/>
      <c r="P778" s="326"/>
      <c r="Q778" s="326"/>
      <c r="R778" s="326"/>
      <c r="S778" s="326"/>
      <c r="T778" s="326"/>
      <c r="U778" s="326"/>
      <c r="V778" s="326"/>
      <c r="W778" s="326"/>
      <c r="X778" s="326"/>
      <c r="Y778" s="326"/>
    </row>
    <row r="779" spans="1:25">
      <c r="A779" s="326"/>
      <c r="B779" s="572"/>
      <c r="C779" s="326"/>
      <c r="D779" s="326"/>
      <c r="E779" s="326"/>
      <c r="F779" s="326"/>
      <c r="G779" s="326"/>
      <c r="H779" s="326"/>
      <c r="I779" s="326"/>
      <c r="J779" s="326"/>
      <c r="K779" s="326"/>
      <c r="L779" s="326"/>
      <c r="M779" s="326"/>
      <c r="N779" s="326"/>
      <c r="O779" s="326"/>
      <c r="P779" s="326"/>
      <c r="Q779" s="326"/>
      <c r="R779" s="326"/>
      <c r="S779" s="326"/>
      <c r="T779" s="326"/>
      <c r="U779" s="326"/>
      <c r="V779" s="326"/>
      <c r="W779" s="326"/>
      <c r="X779" s="326"/>
      <c r="Y779" s="326"/>
    </row>
    <row r="780" spans="1:25">
      <c r="A780" s="326"/>
      <c r="B780" s="572"/>
      <c r="C780" s="326"/>
      <c r="D780" s="326"/>
      <c r="E780" s="326"/>
      <c r="F780" s="326"/>
      <c r="G780" s="326"/>
      <c r="H780" s="326"/>
      <c r="I780" s="326"/>
      <c r="J780" s="326"/>
      <c r="K780" s="326"/>
      <c r="L780" s="326"/>
      <c r="M780" s="326"/>
      <c r="N780" s="326"/>
      <c r="O780" s="326"/>
      <c r="P780" s="326"/>
      <c r="Q780" s="326"/>
      <c r="R780" s="326"/>
      <c r="S780" s="326"/>
      <c r="T780" s="326"/>
      <c r="U780" s="326"/>
      <c r="V780" s="326"/>
      <c r="W780" s="326"/>
      <c r="X780" s="326"/>
      <c r="Y780" s="326"/>
    </row>
    <row r="781" spans="1:25">
      <c r="A781" s="326"/>
      <c r="B781" s="572"/>
      <c r="C781" s="326"/>
      <c r="D781" s="326"/>
      <c r="E781" s="326"/>
      <c r="F781" s="326"/>
      <c r="G781" s="326"/>
      <c r="H781" s="326"/>
      <c r="I781" s="326"/>
      <c r="J781" s="326"/>
      <c r="K781" s="326"/>
      <c r="L781" s="326"/>
      <c r="M781" s="326"/>
      <c r="N781" s="326"/>
      <c r="O781" s="326"/>
      <c r="P781" s="326"/>
      <c r="Q781" s="326"/>
      <c r="R781" s="326"/>
      <c r="S781" s="326"/>
      <c r="T781" s="326"/>
      <c r="U781" s="326"/>
      <c r="V781" s="326"/>
      <c r="W781" s="326"/>
      <c r="X781" s="326"/>
      <c r="Y781" s="326"/>
    </row>
    <row r="782" spans="1:25">
      <c r="A782" s="326"/>
      <c r="B782" s="572"/>
      <c r="C782" s="326"/>
      <c r="D782" s="326"/>
      <c r="E782" s="326"/>
      <c r="F782" s="326"/>
      <c r="G782" s="326"/>
      <c r="H782" s="326"/>
      <c r="I782" s="326"/>
      <c r="J782" s="326"/>
      <c r="K782" s="326"/>
      <c r="L782" s="326"/>
      <c r="M782" s="326"/>
      <c r="N782" s="326"/>
      <c r="O782" s="326"/>
      <c r="P782" s="326"/>
      <c r="Q782" s="326"/>
      <c r="R782" s="326"/>
      <c r="S782" s="326"/>
      <c r="T782" s="326"/>
      <c r="U782" s="326"/>
      <c r="V782" s="326"/>
      <c r="W782" s="326"/>
      <c r="X782" s="326"/>
      <c r="Y782" s="326"/>
    </row>
    <row r="783" spans="1:25">
      <c r="A783" s="326"/>
      <c r="B783" s="572"/>
      <c r="C783" s="326"/>
      <c r="D783" s="326"/>
      <c r="E783" s="326"/>
      <c r="F783" s="326"/>
      <c r="G783" s="326"/>
      <c r="H783" s="326"/>
      <c r="I783" s="326"/>
      <c r="J783" s="326"/>
      <c r="K783" s="326"/>
      <c r="L783" s="326"/>
      <c r="M783" s="326"/>
      <c r="N783" s="326"/>
      <c r="O783" s="326"/>
      <c r="P783" s="326"/>
      <c r="Q783" s="326"/>
      <c r="R783" s="326"/>
      <c r="S783" s="326"/>
      <c r="T783" s="326"/>
      <c r="U783" s="326"/>
      <c r="V783" s="326"/>
      <c r="W783" s="326"/>
      <c r="X783" s="326"/>
      <c r="Y783" s="326"/>
    </row>
    <row r="784" spans="1:25">
      <c r="A784" s="326"/>
      <c r="B784" s="572"/>
      <c r="C784" s="326"/>
      <c r="D784" s="326"/>
      <c r="E784" s="326"/>
      <c r="F784" s="326"/>
      <c r="G784" s="326"/>
      <c r="H784" s="326"/>
      <c r="I784" s="326"/>
      <c r="J784" s="326"/>
      <c r="K784" s="326"/>
      <c r="L784" s="326"/>
      <c r="M784" s="326"/>
      <c r="N784" s="326"/>
      <c r="O784" s="326"/>
      <c r="P784" s="326"/>
      <c r="Q784" s="326"/>
      <c r="R784" s="326"/>
      <c r="S784" s="326"/>
      <c r="T784" s="326"/>
      <c r="U784" s="326"/>
      <c r="V784" s="326"/>
      <c r="W784" s="326"/>
      <c r="X784" s="326"/>
      <c r="Y784" s="326"/>
    </row>
    <row r="785" spans="1:25">
      <c r="A785" s="326"/>
      <c r="B785" s="572"/>
      <c r="C785" s="326"/>
      <c r="D785" s="326"/>
      <c r="E785" s="326"/>
      <c r="F785" s="326"/>
      <c r="G785" s="326"/>
      <c r="H785" s="326"/>
      <c r="I785" s="326"/>
      <c r="J785" s="326"/>
      <c r="K785" s="326"/>
      <c r="L785" s="326"/>
      <c r="M785" s="326"/>
      <c r="N785" s="326"/>
      <c r="O785" s="326"/>
      <c r="P785" s="326"/>
      <c r="Q785" s="326"/>
      <c r="R785" s="326"/>
      <c r="S785" s="326"/>
      <c r="T785" s="326"/>
      <c r="U785" s="326"/>
      <c r="V785" s="326"/>
      <c r="W785" s="326"/>
      <c r="X785" s="326"/>
      <c r="Y785" s="326"/>
    </row>
    <row r="786" spans="1:25">
      <c r="A786" s="326"/>
      <c r="B786" s="572"/>
      <c r="C786" s="326"/>
      <c r="D786" s="326"/>
      <c r="E786" s="326"/>
      <c r="F786" s="326"/>
      <c r="G786" s="326"/>
      <c r="H786" s="326"/>
      <c r="I786" s="326"/>
      <c r="J786" s="326"/>
      <c r="K786" s="326"/>
      <c r="L786" s="326"/>
      <c r="M786" s="326"/>
      <c r="N786" s="326"/>
      <c r="O786" s="326"/>
      <c r="P786" s="326"/>
      <c r="Q786" s="326"/>
      <c r="R786" s="326"/>
      <c r="S786" s="326"/>
      <c r="T786" s="326"/>
      <c r="U786" s="326"/>
      <c r="V786" s="326"/>
      <c r="W786" s="326"/>
      <c r="X786" s="326"/>
      <c r="Y786" s="326"/>
    </row>
    <row r="787" spans="1:25">
      <c r="A787" s="326"/>
      <c r="B787" s="572"/>
      <c r="C787" s="326"/>
      <c r="D787" s="326"/>
      <c r="E787" s="326"/>
      <c r="F787" s="326"/>
      <c r="G787" s="326"/>
      <c r="H787" s="326"/>
      <c r="I787" s="326"/>
      <c r="J787" s="326"/>
      <c r="K787" s="326"/>
      <c r="L787" s="326"/>
      <c r="M787" s="326"/>
      <c r="N787" s="326"/>
      <c r="O787" s="326"/>
      <c r="P787" s="326"/>
      <c r="Q787" s="326"/>
      <c r="R787" s="326"/>
      <c r="S787" s="326"/>
      <c r="T787" s="326"/>
      <c r="U787" s="326"/>
      <c r="V787" s="326"/>
      <c r="W787" s="326"/>
      <c r="X787" s="326"/>
      <c r="Y787" s="326"/>
    </row>
    <row r="788" spans="1:25">
      <c r="A788" s="326"/>
      <c r="B788" s="572"/>
      <c r="C788" s="326"/>
      <c r="D788" s="326"/>
      <c r="E788" s="326"/>
      <c r="F788" s="326"/>
      <c r="G788" s="326"/>
      <c r="H788" s="326"/>
      <c r="I788" s="326"/>
      <c r="J788" s="326"/>
      <c r="K788" s="326"/>
      <c r="L788" s="326"/>
      <c r="M788" s="326"/>
      <c r="N788" s="326"/>
      <c r="O788" s="326"/>
      <c r="P788" s="326"/>
      <c r="Q788" s="326"/>
      <c r="R788" s="326"/>
      <c r="S788" s="326"/>
      <c r="T788" s="326"/>
      <c r="U788" s="326"/>
      <c r="V788" s="326"/>
      <c r="W788" s="326"/>
      <c r="X788" s="326"/>
      <c r="Y788" s="326"/>
    </row>
    <row r="789" spans="1:25">
      <c r="A789" s="326"/>
      <c r="B789" s="572"/>
      <c r="C789" s="326"/>
      <c r="D789" s="326"/>
      <c r="E789" s="326"/>
      <c r="F789" s="326"/>
      <c r="G789" s="326"/>
      <c r="H789" s="326"/>
      <c r="I789" s="326"/>
      <c r="J789" s="326"/>
      <c r="K789" s="326"/>
      <c r="L789" s="326"/>
      <c r="M789" s="326"/>
      <c r="N789" s="326"/>
      <c r="O789" s="326"/>
      <c r="P789" s="326"/>
      <c r="Q789" s="326"/>
      <c r="R789" s="326"/>
      <c r="S789" s="326"/>
      <c r="T789" s="326"/>
      <c r="U789" s="326"/>
      <c r="V789" s="326"/>
      <c r="W789" s="326"/>
      <c r="X789" s="326"/>
      <c r="Y789" s="326"/>
    </row>
    <row r="790" spans="1:25">
      <c r="A790" s="326"/>
      <c r="B790" s="572"/>
      <c r="C790" s="326"/>
      <c r="D790" s="326"/>
      <c r="E790" s="326"/>
      <c r="F790" s="326"/>
      <c r="G790" s="326"/>
      <c r="H790" s="326"/>
      <c r="I790" s="326"/>
      <c r="J790" s="326"/>
      <c r="K790" s="326"/>
      <c r="L790" s="326"/>
      <c r="M790" s="326"/>
      <c r="N790" s="326"/>
      <c r="O790" s="326"/>
      <c r="P790" s="326"/>
      <c r="Q790" s="326"/>
      <c r="R790" s="326"/>
      <c r="S790" s="326"/>
      <c r="T790" s="326"/>
      <c r="U790" s="326"/>
      <c r="V790" s="326"/>
      <c r="W790" s="326"/>
      <c r="X790" s="326"/>
      <c r="Y790" s="326"/>
    </row>
    <row r="791" spans="1:25">
      <c r="A791" s="326"/>
      <c r="B791" s="572"/>
      <c r="C791" s="326"/>
      <c r="D791" s="326"/>
      <c r="E791" s="326"/>
      <c r="F791" s="326"/>
      <c r="G791" s="326"/>
      <c r="H791" s="326"/>
      <c r="I791" s="326"/>
      <c r="J791" s="326"/>
      <c r="K791" s="326"/>
      <c r="L791" s="326"/>
      <c r="M791" s="326"/>
      <c r="N791" s="326"/>
      <c r="O791" s="326"/>
      <c r="P791" s="326"/>
      <c r="Q791" s="326"/>
      <c r="R791" s="326"/>
      <c r="S791" s="326"/>
      <c r="T791" s="326"/>
      <c r="U791" s="326"/>
      <c r="V791" s="326"/>
      <c r="W791" s="326"/>
      <c r="X791" s="326"/>
      <c r="Y791" s="326"/>
    </row>
    <row r="792" spans="1:25">
      <c r="A792" s="326"/>
      <c r="B792" s="572"/>
      <c r="C792" s="326"/>
      <c r="D792" s="326"/>
      <c r="E792" s="326"/>
      <c r="F792" s="326"/>
      <c r="G792" s="326"/>
      <c r="H792" s="326"/>
      <c r="I792" s="326"/>
      <c r="J792" s="326"/>
      <c r="K792" s="326"/>
      <c r="L792" s="326"/>
      <c r="M792" s="326"/>
      <c r="N792" s="326"/>
      <c r="O792" s="326"/>
      <c r="P792" s="326"/>
      <c r="Q792" s="326"/>
      <c r="R792" s="326"/>
      <c r="S792" s="326"/>
      <c r="T792" s="326"/>
      <c r="U792" s="326"/>
      <c r="V792" s="326"/>
      <c r="W792" s="326"/>
      <c r="X792" s="326"/>
      <c r="Y792" s="326"/>
    </row>
    <row r="793" spans="1:25">
      <c r="A793" s="326"/>
      <c r="B793" s="572"/>
      <c r="C793" s="326"/>
      <c r="D793" s="326"/>
      <c r="E793" s="326"/>
      <c r="F793" s="326"/>
      <c r="G793" s="326"/>
      <c r="H793" s="326"/>
      <c r="I793" s="326"/>
      <c r="J793" s="326"/>
      <c r="K793" s="326"/>
      <c r="L793" s="326"/>
      <c r="M793" s="326"/>
      <c r="N793" s="326"/>
      <c r="O793" s="326"/>
      <c r="P793" s="326"/>
      <c r="Q793" s="326"/>
      <c r="R793" s="326"/>
      <c r="S793" s="326"/>
      <c r="T793" s="326"/>
      <c r="U793" s="326"/>
      <c r="V793" s="326"/>
      <c r="W793" s="326"/>
      <c r="X793" s="326"/>
      <c r="Y793" s="326"/>
    </row>
    <row r="794" spans="1:25">
      <c r="A794" s="326"/>
      <c r="B794" s="572"/>
      <c r="C794" s="326"/>
      <c r="D794" s="326"/>
      <c r="E794" s="326"/>
      <c r="F794" s="326"/>
      <c r="G794" s="326"/>
      <c r="H794" s="326"/>
      <c r="I794" s="326"/>
      <c r="J794" s="326"/>
      <c r="K794" s="326"/>
      <c r="L794" s="326"/>
      <c r="M794" s="326"/>
      <c r="N794" s="326"/>
      <c r="O794" s="326"/>
      <c r="P794" s="326"/>
      <c r="Q794" s="326"/>
      <c r="R794" s="326"/>
      <c r="S794" s="326"/>
      <c r="T794" s="326"/>
      <c r="U794" s="326"/>
      <c r="V794" s="326"/>
      <c r="W794" s="326"/>
      <c r="X794" s="326"/>
      <c r="Y794" s="326"/>
    </row>
    <row r="795" spans="1:25">
      <c r="A795" s="326"/>
      <c r="B795" s="572"/>
      <c r="C795" s="326"/>
      <c r="D795" s="326"/>
      <c r="E795" s="326"/>
      <c r="F795" s="326"/>
      <c r="G795" s="326"/>
      <c r="H795" s="326"/>
      <c r="I795" s="326"/>
      <c r="J795" s="326"/>
      <c r="K795" s="326"/>
      <c r="L795" s="326"/>
      <c r="M795" s="326"/>
      <c r="N795" s="326"/>
      <c r="O795" s="326"/>
      <c r="P795" s="326"/>
      <c r="Q795" s="326"/>
      <c r="R795" s="326"/>
      <c r="S795" s="326"/>
      <c r="T795" s="326"/>
      <c r="U795" s="326"/>
      <c r="V795" s="326"/>
      <c r="W795" s="326"/>
      <c r="X795" s="326"/>
      <c r="Y795" s="326"/>
    </row>
    <row r="796" spans="1:25">
      <c r="A796" s="326"/>
      <c r="B796" s="572"/>
      <c r="C796" s="326"/>
      <c r="D796" s="326"/>
      <c r="E796" s="326"/>
      <c r="F796" s="326"/>
      <c r="G796" s="326"/>
      <c r="H796" s="326"/>
      <c r="I796" s="326"/>
      <c r="J796" s="326"/>
      <c r="K796" s="326"/>
      <c r="L796" s="326"/>
      <c r="M796" s="326"/>
      <c r="N796" s="326"/>
      <c r="O796" s="326"/>
      <c r="P796" s="326"/>
      <c r="Q796" s="326"/>
      <c r="R796" s="326"/>
      <c r="S796" s="326"/>
      <c r="T796" s="326"/>
      <c r="U796" s="326"/>
      <c r="V796" s="326"/>
      <c r="W796" s="326"/>
      <c r="X796" s="326"/>
      <c r="Y796" s="326"/>
    </row>
    <row r="797" spans="1:25">
      <c r="A797" s="326"/>
      <c r="B797" s="572"/>
      <c r="C797" s="326"/>
      <c r="D797" s="326"/>
      <c r="E797" s="326"/>
      <c r="F797" s="326"/>
      <c r="G797" s="326"/>
      <c r="H797" s="326"/>
      <c r="I797" s="326"/>
      <c r="J797" s="326"/>
      <c r="K797" s="326"/>
      <c r="L797" s="326"/>
      <c r="M797" s="326"/>
      <c r="N797" s="326"/>
      <c r="O797" s="326"/>
      <c r="P797" s="326"/>
      <c r="Q797" s="326"/>
      <c r="R797" s="326"/>
      <c r="S797" s="326"/>
      <c r="T797" s="326"/>
      <c r="U797" s="326"/>
      <c r="V797" s="326"/>
      <c r="W797" s="326"/>
      <c r="X797" s="326"/>
      <c r="Y797" s="326"/>
    </row>
    <row r="798" spans="1:25">
      <c r="A798" s="326"/>
      <c r="B798" s="572"/>
      <c r="C798" s="326"/>
      <c r="D798" s="326"/>
      <c r="E798" s="326"/>
      <c r="F798" s="326"/>
      <c r="G798" s="326"/>
      <c r="H798" s="326"/>
      <c r="I798" s="326"/>
      <c r="J798" s="326"/>
      <c r="K798" s="326"/>
      <c r="L798" s="326"/>
      <c r="M798" s="326"/>
      <c r="N798" s="326"/>
      <c r="O798" s="326"/>
      <c r="P798" s="326"/>
      <c r="Q798" s="326"/>
      <c r="R798" s="326"/>
      <c r="S798" s="326"/>
      <c r="T798" s="326"/>
      <c r="U798" s="326"/>
      <c r="V798" s="326"/>
      <c r="W798" s="326"/>
      <c r="X798" s="326"/>
      <c r="Y798" s="326"/>
    </row>
    <row r="799" spans="1:25">
      <c r="A799" s="326"/>
      <c r="B799" s="572"/>
      <c r="C799" s="326"/>
      <c r="D799" s="326"/>
      <c r="E799" s="326"/>
      <c r="F799" s="326"/>
      <c r="G799" s="326"/>
      <c r="H799" s="326"/>
      <c r="I799" s="326"/>
      <c r="J799" s="326"/>
      <c r="K799" s="326"/>
      <c r="L799" s="326"/>
      <c r="M799" s="326"/>
      <c r="N799" s="326"/>
      <c r="O799" s="326"/>
      <c r="P799" s="326"/>
      <c r="Q799" s="326"/>
      <c r="R799" s="326"/>
      <c r="S799" s="326"/>
      <c r="T799" s="326"/>
      <c r="U799" s="326"/>
      <c r="V799" s="326"/>
      <c r="W799" s="326"/>
      <c r="X799" s="326"/>
      <c r="Y799" s="326"/>
    </row>
    <row r="800" spans="1:25">
      <c r="A800" s="326"/>
      <c r="B800" s="572"/>
      <c r="C800" s="326"/>
      <c r="D800" s="326"/>
      <c r="E800" s="326"/>
      <c r="F800" s="326"/>
      <c r="G800" s="326"/>
      <c r="H800" s="326"/>
      <c r="I800" s="326"/>
      <c r="J800" s="326"/>
      <c r="K800" s="326"/>
      <c r="L800" s="326"/>
      <c r="M800" s="326"/>
      <c r="N800" s="326"/>
      <c r="O800" s="326"/>
      <c r="P800" s="326"/>
      <c r="Q800" s="326"/>
      <c r="R800" s="326"/>
      <c r="S800" s="326"/>
      <c r="T800" s="326"/>
      <c r="U800" s="326"/>
      <c r="V800" s="326"/>
      <c r="W800" s="326"/>
      <c r="X800" s="326"/>
      <c r="Y800" s="326"/>
    </row>
    <row r="801" spans="1:25">
      <c r="A801" s="326"/>
      <c r="B801" s="572"/>
      <c r="C801" s="326"/>
      <c r="D801" s="326"/>
      <c r="E801" s="326"/>
      <c r="F801" s="326"/>
      <c r="G801" s="326"/>
      <c r="H801" s="326"/>
      <c r="I801" s="326"/>
      <c r="J801" s="326"/>
      <c r="K801" s="326"/>
      <c r="L801" s="326"/>
      <c r="M801" s="326"/>
      <c r="N801" s="326"/>
      <c r="O801" s="326"/>
      <c r="P801" s="326"/>
      <c r="Q801" s="326"/>
      <c r="R801" s="326"/>
      <c r="S801" s="326"/>
      <c r="T801" s="326"/>
      <c r="U801" s="326"/>
      <c r="V801" s="326"/>
      <c r="W801" s="326"/>
      <c r="X801" s="326"/>
      <c r="Y801" s="326"/>
    </row>
    <row r="802" spans="1:25">
      <c r="A802" s="326"/>
      <c r="B802" s="572"/>
      <c r="C802" s="326"/>
      <c r="D802" s="326"/>
      <c r="E802" s="326"/>
      <c r="F802" s="326"/>
      <c r="G802" s="326"/>
      <c r="H802" s="326"/>
      <c r="I802" s="326"/>
      <c r="J802" s="326"/>
      <c r="K802" s="326"/>
      <c r="L802" s="326"/>
      <c r="M802" s="326"/>
      <c r="N802" s="326"/>
      <c r="O802" s="326"/>
      <c r="P802" s="326"/>
      <c r="Q802" s="326"/>
      <c r="R802" s="326"/>
      <c r="S802" s="326"/>
      <c r="T802" s="326"/>
      <c r="U802" s="326"/>
      <c r="V802" s="326"/>
      <c r="W802" s="326"/>
      <c r="X802" s="326"/>
      <c r="Y802" s="326"/>
    </row>
    <row r="803" spans="1:25">
      <c r="A803" s="326"/>
      <c r="B803" s="572"/>
      <c r="C803" s="326"/>
      <c r="D803" s="326"/>
      <c r="E803" s="326"/>
      <c r="F803" s="326"/>
      <c r="G803" s="326"/>
      <c r="H803" s="326"/>
      <c r="I803" s="326"/>
      <c r="J803" s="326"/>
      <c r="K803" s="326"/>
      <c r="L803" s="326"/>
      <c r="M803" s="326"/>
      <c r="N803" s="326"/>
      <c r="O803" s="326"/>
      <c r="P803" s="326"/>
      <c r="Q803" s="326"/>
      <c r="R803" s="326"/>
      <c r="S803" s="326"/>
      <c r="T803" s="326"/>
      <c r="U803" s="326"/>
      <c r="V803" s="326"/>
      <c r="W803" s="326"/>
      <c r="X803" s="326"/>
      <c r="Y803" s="326"/>
    </row>
    <row r="804" spans="1:25">
      <c r="A804" s="326"/>
      <c r="B804" s="572"/>
      <c r="C804" s="326"/>
      <c r="D804" s="326"/>
      <c r="E804" s="326"/>
      <c r="F804" s="326"/>
      <c r="G804" s="326"/>
      <c r="H804" s="326"/>
      <c r="I804" s="326"/>
      <c r="J804" s="326"/>
      <c r="K804" s="326"/>
      <c r="L804" s="326"/>
      <c r="M804" s="326"/>
      <c r="N804" s="326"/>
      <c r="O804" s="326"/>
      <c r="P804" s="326"/>
      <c r="Q804" s="326"/>
      <c r="R804" s="326"/>
      <c r="S804" s="326"/>
      <c r="T804" s="326"/>
      <c r="U804" s="326"/>
      <c r="V804" s="326"/>
      <c r="W804" s="326"/>
      <c r="X804" s="326"/>
      <c r="Y804" s="326"/>
    </row>
    <row r="805" spans="1:25">
      <c r="A805" s="326"/>
      <c r="B805" s="572"/>
      <c r="C805" s="326"/>
      <c r="D805" s="326"/>
      <c r="E805" s="326"/>
      <c r="F805" s="326"/>
      <c r="G805" s="326"/>
      <c r="H805" s="326"/>
      <c r="I805" s="326"/>
      <c r="J805" s="326"/>
      <c r="K805" s="326"/>
      <c r="L805" s="326"/>
      <c r="M805" s="326"/>
      <c r="N805" s="326"/>
      <c r="O805" s="326"/>
      <c r="P805" s="326"/>
      <c r="Q805" s="326"/>
      <c r="R805" s="326"/>
      <c r="S805" s="326"/>
      <c r="T805" s="326"/>
      <c r="U805" s="326"/>
      <c r="V805" s="326"/>
      <c r="W805" s="326"/>
      <c r="X805" s="326"/>
      <c r="Y805" s="326"/>
    </row>
    <row r="806" spans="1:25">
      <c r="A806" s="326"/>
      <c r="B806" s="572"/>
      <c r="C806" s="326"/>
      <c r="D806" s="326"/>
      <c r="E806" s="326"/>
      <c r="F806" s="326"/>
      <c r="G806" s="326"/>
      <c r="H806" s="326"/>
      <c r="I806" s="326"/>
      <c r="J806" s="326"/>
      <c r="K806" s="326"/>
      <c r="L806" s="326"/>
      <c r="M806" s="326"/>
      <c r="N806" s="326"/>
      <c r="O806" s="326"/>
      <c r="P806" s="326"/>
      <c r="Q806" s="326"/>
      <c r="R806" s="326"/>
      <c r="S806" s="326"/>
      <c r="T806" s="326"/>
      <c r="U806" s="326"/>
      <c r="V806" s="326"/>
      <c r="W806" s="326"/>
      <c r="X806" s="326"/>
      <c r="Y806" s="326"/>
    </row>
    <row r="807" spans="1:25">
      <c r="A807" s="326"/>
      <c r="B807" s="572"/>
      <c r="C807" s="326"/>
      <c r="D807" s="326"/>
      <c r="E807" s="326"/>
      <c r="F807" s="326"/>
      <c r="G807" s="326"/>
      <c r="H807" s="326"/>
      <c r="I807" s="326"/>
      <c r="J807" s="326"/>
      <c r="K807" s="326"/>
      <c r="L807" s="326"/>
      <c r="M807" s="326"/>
      <c r="N807" s="326"/>
      <c r="O807" s="326"/>
      <c r="P807" s="326"/>
      <c r="Q807" s="326"/>
      <c r="R807" s="326"/>
      <c r="S807" s="326"/>
      <c r="T807" s="326"/>
      <c r="U807" s="326"/>
      <c r="V807" s="326"/>
      <c r="W807" s="326"/>
      <c r="X807" s="326"/>
      <c r="Y807" s="326"/>
    </row>
    <row r="808" spans="1:25">
      <c r="A808" s="326"/>
      <c r="B808" s="572"/>
      <c r="C808" s="326"/>
      <c r="D808" s="326"/>
      <c r="E808" s="326"/>
      <c r="F808" s="326"/>
      <c r="G808" s="326"/>
      <c r="H808" s="326"/>
      <c r="I808" s="326"/>
      <c r="J808" s="326"/>
      <c r="K808" s="326"/>
      <c r="L808" s="326"/>
      <c r="M808" s="326"/>
      <c r="N808" s="326"/>
      <c r="O808" s="326"/>
      <c r="P808" s="326"/>
      <c r="Q808" s="326"/>
      <c r="R808" s="326"/>
      <c r="S808" s="326"/>
      <c r="T808" s="326"/>
      <c r="U808" s="326"/>
      <c r="V808" s="326"/>
      <c r="W808" s="326"/>
      <c r="X808" s="326"/>
      <c r="Y808" s="326"/>
    </row>
    <row r="809" spans="1:25">
      <c r="A809" s="326"/>
      <c r="B809" s="572"/>
      <c r="C809" s="326"/>
      <c r="D809" s="326"/>
      <c r="E809" s="326"/>
      <c r="F809" s="326"/>
      <c r="G809" s="326"/>
      <c r="H809" s="326"/>
      <c r="I809" s="326"/>
      <c r="J809" s="326"/>
      <c r="K809" s="326"/>
      <c r="L809" s="326"/>
      <c r="M809" s="326"/>
      <c r="N809" s="326"/>
      <c r="O809" s="326"/>
      <c r="P809" s="326"/>
      <c r="Q809" s="326"/>
      <c r="R809" s="326"/>
      <c r="S809" s="326"/>
      <c r="T809" s="326"/>
      <c r="U809" s="326"/>
      <c r="V809" s="326"/>
      <c r="W809" s="326"/>
      <c r="X809" s="326"/>
      <c r="Y809" s="326"/>
    </row>
    <row r="810" spans="1:25">
      <c r="A810" s="326"/>
      <c r="B810" s="572"/>
      <c r="C810" s="326"/>
      <c r="D810" s="326"/>
      <c r="E810" s="326"/>
      <c r="F810" s="326"/>
      <c r="G810" s="326"/>
      <c r="H810" s="326"/>
      <c r="I810" s="326"/>
      <c r="J810" s="326"/>
      <c r="K810" s="326"/>
      <c r="L810" s="326"/>
      <c r="M810" s="326"/>
      <c r="N810" s="326"/>
      <c r="O810" s="326"/>
      <c r="P810" s="326"/>
      <c r="Q810" s="326"/>
      <c r="R810" s="326"/>
      <c r="S810" s="326"/>
      <c r="T810" s="326"/>
      <c r="U810" s="326"/>
      <c r="V810" s="326"/>
      <c r="W810" s="326"/>
      <c r="X810" s="326"/>
      <c r="Y810" s="326"/>
    </row>
    <row r="811" spans="1:25">
      <c r="A811" s="326"/>
      <c r="B811" s="572"/>
      <c r="C811" s="326"/>
      <c r="D811" s="326"/>
      <c r="E811" s="326"/>
      <c r="F811" s="326"/>
      <c r="G811" s="326"/>
      <c r="H811" s="326"/>
      <c r="I811" s="326"/>
      <c r="J811" s="326"/>
      <c r="K811" s="326"/>
      <c r="L811" s="326"/>
      <c r="M811" s="326"/>
      <c r="N811" s="326"/>
      <c r="O811" s="326"/>
      <c r="P811" s="326"/>
      <c r="Q811" s="326"/>
      <c r="R811" s="326"/>
      <c r="S811" s="326"/>
      <c r="T811" s="326"/>
      <c r="U811" s="326"/>
      <c r="V811" s="326"/>
      <c r="W811" s="326"/>
      <c r="X811" s="326"/>
      <c r="Y811" s="326"/>
    </row>
    <row r="812" spans="1:25">
      <c r="A812" s="326"/>
      <c r="B812" s="572"/>
      <c r="C812" s="326"/>
      <c r="D812" s="326"/>
      <c r="E812" s="326"/>
      <c r="F812" s="326"/>
      <c r="G812" s="326"/>
      <c r="H812" s="326"/>
      <c r="I812" s="326"/>
      <c r="J812" s="326"/>
      <c r="K812" s="326"/>
      <c r="L812" s="326"/>
      <c r="M812" s="326"/>
      <c r="N812" s="326"/>
      <c r="O812" s="326"/>
      <c r="P812" s="326"/>
      <c r="Q812" s="326"/>
      <c r="R812" s="326"/>
      <c r="S812" s="326"/>
      <c r="T812" s="326"/>
      <c r="U812" s="326"/>
      <c r="V812" s="326"/>
      <c r="W812" s="326"/>
      <c r="X812" s="326"/>
      <c r="Y812" s="326"/>
    </row>
    <row r="813" spans="1:25">
      <c r="A813" s="326"/>
      <c r="B813" s="572"/>
      <c r="C813" s="326"/>
      <c r="D813" s="326"/>
      <c r="E813" s="326"/>
      <c r="F813" s="326"/>
      <c r="G813" s="326"/>
      <c r="H813" s="326"/>
      <c r="I813" s="326"/>
      <c r="J813" s="326"/>
      <c r="K813" s="326"/>
      <c r="L813" s="326"/>
      <c r="M813" s="326"/>
      <c r="N813" s="326"/>
      <c r="O813" s="326"/>
      <c r="P813" s="326"/>
      <c r="Q813" s="326"/>
      <c r="R813" s="326"/>
      <c r="S813" s="326"/>
      <c r="T813" s="326"/>
      <c r="U813" s="326"/>
      <c r="V813" s="326"/>
      <c r="W813" s="326"/>
      <c r="X813" s="326"/>
      <c r="Y813" s="326"/>
    </row>
    <row r="814" spans="1:25">
      <c r="A814" s="326"/>
      <c r="B814" s="572"/>
      <c r="C814" s="326"/>
      <c r="D814" s="326"/>
      <c r="E814" s="326"/>
      <c r="F814" s="326"/>
      <c r="G814" s="326"/>
      <c r="H814" s="326"/>
      <c r="I814" s="326"/>
      <c r="J814" s="326"/>
      <c r="K814" s="326"/>
      <c r="L814" s="326"/>
      <c r="M814" s="326"/>
      <c r="N814" s="326"/>
      <c r="O814" s="326"/>
      <c r="P814" s="326"/>
      <c r="Q814" s="326"/>
      <c r="R814" s="326"/>
      <c r="S814" s="326"/>
      <c r="T814" s="326"/>
      <c r="U814" s="326"/>
      <c r="V814" s="326"/>
      <c r="W814" s="326"/>
      <c r="X814" s="326"/>
      <c r="Y814" s="326"/>
    </row>
    <row r="815" spans="1:25">
      <c r="A815" s="326"/>
      <c r="B815" s="572"/>
      <c r="C815" s="326"/>
      <c r="D815" s="326"/>
      <c r="E815" s="326"/>
      <c r="F815" s="326"/>
      <c r="G815" s="326"/>
      <c r="H815" s="326"/>
      <c r="I815" s="326"/>
      <c r="J815" s="326"/>
      <c r="K815" s="326"/>
      <c r="L815" s="326"/>
      <c r="M815" s="326"/>
      <c r="N815" s="326"/>
      <c r="O815" s="326"/>
      <c r="P815" s="326"/>
      <c r="Q815" s="326"/>
      <c r="R815" s="326"/>
      <c r="S815" s="326"/>
      <c r="T815" s="326"/>
      <c r="U815" s="326"/>
      <c r="V815" s="326"/>
      <c r="W815" s="326"/>
      <c r="X815" s="326"/>
      <c r="Y815" s="326"/>
    </row>
    <row r="816" spans="1:25">
      <c r="A816" s="326"/>
      <c r="B816" s="572"/>
      <c r="C816" s="326"/>
      <c r="D816" s="326"/>
      <c r="E816" s="326"/>
      <c r="F816" s="326"/>
      <c r="G816" s="326"/>
      <c r="H816" s="326"/>
      <c r="I816" s="326"/>
      <c r="J816" s="326"/>
      <c r="K816" s="326"/>
      <c r="L816" s="326"/>
      <c r="M816" s="326"/>
      <c r="N816" s="326"/>
      <c r="O816" s="326"/>
      <c r="P816" s="326"/>
      <c r="Q816" s="326"/>
      <c r="R816" s="326"/>
      <c r="S816" s="326"/>
      <c r="T816" s="326"/>
      <c r="U816" s="326"/>
      <c r="V816" s="326"/>
      <c r="W816" s="326"/>
      <c r="X816" s="326"/>
      <c r="Y816" s="326"/>
    </row>
    <row r="817" spans="1:25">
      <c r="A817" s="326"/>
      <c r="B817" s="572"/>
      <c r="C817" s="326"/>
      <c r="D817" s="326"/>
      <c r="E817" s="326"/>
      <c r="F817" s="326"/>
      <c r="G817" s="326"/>
      <c r="H817" s="326"/>
      <c r="I817" s="326"/>
      <c r="J817" s="326"/>
      <c r="K817" s="326"/>
      <c r="L817" s="326"/>
      <c r="M817" s="326"/>
      <c r="N817" s="326"/>
      <c r="O817" s="326"/>
      <c r="P817" s="326"/>
      <c r="Q817" s="326"/>
      <c r="R817" s="326"/>
      <c r="S817" s="326"/>
      <c r="T817" s="326"/>
      <c r="U817" s="326"/>
      <c r="V817" s="326"/>
      <c r="W817" s="326"/>
      <c r="X817" s="326"/>
      <c r="Y817" s="326"/>
    </row>
    <row r="818" spans="1:25">
      <c r="A818" s="326"/>
      <c r="B818" s="572"/>
      <c r="C818" s="326"/>
      <c r="D818" s="326"/>
      <c r="E818" s="326"/>
      <c r="F818" s="326"/>
      <c r="G818" s="326"/>
      <c r="H818" s="326"/>
      <c r="I818" s="326"/>
      <c r="J818" s="326"/>
      <c r="K818" s="326"/>
      <c r="L818" s="326"/>
      <c r="M818" s="326"/>
      <c r="N818" s="326"/>
      <c r="O818" s="326"/>
      <c r="P818" s="326"/>
      <c r="Q818" s="326"/>
      <c r="R818" s="326"/>
      <c r="S818" s="326"/>
      <c r="T818" s="326"/>
      <c r="U818" s="326"/>
      <c r="V818" s="326"/>
      <c r="W818" s="326"/>
      <c r="X818" s="326"/>
      <c r="Y818" s="326"/>
    </row>
    <row r="819" spans="1:25">
      <c r="A819" s="326"/>
      <c r="B819" s="572"/>
      <c r="C819" s="326"/>
      <c r="D819" s="326"/>
      <c r="E819" s="326"/>
      <c r="F819" s="326"/>
      <c r="G819" s="326"/>
      <c r="H819" s="326"/>
      <c r="I819" s="326"/>
      <c r="J819" s="326"/>
      <c r="K819" s="326"/>
      <c r="L819" s="326"/>
      <c r="M819" s="326"/>
      <c r="N819" s="326"/>
      <c r="O819" s="326"/>
      <c r="P819" s="326"/>
      <c r="Q819" s="326"/>
      <c r="R819" s="326"/>
      <c r="S819" s="326"/>
      <c r="T819" s="326"/>
      <c r="U819" s="326"/>
      <c r="V819" s="326"/>
      <c r="W819" s="326"/>
      <c r="X819" s="326"/>
      <c r="Y819" s="326"/>
    </row>
    <row r="820" spans="1:25">
      <c r="A820" s="326"/>
      <c r="B820" s="572"/>
      <c r="C820" s="326"/>
      <c r="D820" s="326"/>
      <c r="E820" s="326"/>
      <c r="F820" s="326"/>
      <c r="G820" s="326"/>
      <c r="H820" s="326"/>
      <c r="I820" s="326"/>
      <c r="J820" s="326"/>
      <c r="K820" s="326"/>
      <c r="L820" s="326"/>
      <c r="M820" s="326"/>
      <c r="N820" s="326"/>
      <c r="O820" s="326"/>
      <c r="P820" s="326"/>
      <c r="Q820" s="326"/>
      <c r="R820" s="326"/>
      <c r="S820" s="326"/>
      <c r="T820" s="326"/>
      <c r="U820" s="326"/>
      <c r="V820" s="326"/>
      <c r="W820" s="326"/>
      <c r="X820" s="326"/>
      <c r="Y820" s="326"/>
    </row>
    <row r="821" spans="1:25">
      <c r="A821" s="326"/>
      <c r="B821" s="572"/>
      <c r="C821" s="326"/>
      <c r="D821" s="326"/>
      <c r="E821" s="326"/>
      <c r="F821" s="326"/>
      <c r="G821" s="326"/>
      <c r="H821" s="326"/>
      <c r="I821" s="326"/>
      <c r="J821" s="326"/>
      <c r="K821" s="326"/>
      <c r="L821" s="326"/>
      <c r="M821" s="326"/>
      <c r="N821" s="326"/>
      <c r="O821" s="326"/>
      <c r="P821" s="326"/>
      <c r="Q821" s="326"/>
      <c r="R821" s="326"/>
      <c r="S821" s="326"/>
      <c r="T821" s="326"/>
      <c r="U821" s="326"/>
      <c r="V821" s="326"/>
      <c r="W821" s="326"/>
      <c r="X821" s="326"/>
      <c r="Y821" s="326"/>
    </row>
    <row r="822" spans="1:25">
      <c r="A822" s="326"/>
      <c r="B822" s="572"/>
      <c r="C822" s="326"/>
      <c r="D822" s="326"/>
      <c r="E822" s="326"/>
      <c r="F822" s="326"/>
      <c r="G822" s="326"/>
      <c r="H822" s="326"/>
      <c r="I822" s="326"/>
      <c r="J822" s="326"/>
      <c r="K822" s="326"/>
      <c r="L822" s="326"/>
      <c r="M822" s="326"/>
      <c r="N822" s="326"/>
      <c r="O822" s="326"/>
      <c r="P822" s="326"/>
      <c r="Q822" s="326"/>
      <c r="R822" s="326"/>
      <c r="S822" s="326"/>
      <c r="T822" s="326"/>
      <c r="U822" s="326"/>
      <c r="V822" s="326"/>
      <c r="W822" s="326"/>
      <c r="X822" s="326"/>
      <c r="Y822" s="326"/>
    </row>
    <row r="823" spans="1:25">
      <c r="A823" s="326"/>
      <c r="B823" s="572"/>
      <c r="C823" s="326"/>
      <c r="D823" s="326"/>
      <c r="E823" s="326"/>
      <c r="F823" s="326"/>
      <c r="G823" s="326"/>
      <c r="H823" s="326"/>
      <c r="I823" s="326"/>
      <c r="J823" s="326"/>
      <c r="K823" s="326"/>
      <c r="L823" s="326"/>
      <c r="M823" s="326"/>
      <c r="N823" s="326"/>
      <c r="O823" s="326"/>
      <c r="P823" s="326"/>
      <c r="Q823" s="326"/>
      <c r="R823" s="326"/>
      <c r="S823" s="326"/>
      <c r="T823" s="326"/>
      <c r="U823" s="326"/>
      <c r="V823" s="326"/>
      <c r="W823" s="326"/>
      <c r="X823" s="326"/>
      <c r="Y823" s="326"/>
    </row>
    <row r="824" spans="1:25">
      <c r="A824" s="326"/>
      <c r="B824" s="572"/>
      <c r="C824" s="326"/>
      <c r="D824" s="326"/>
      <c r="E824" s="326"/>
      <c r="F824" s="326"/>
      <c r="G824" s="326"/>
      <c r="H824" s="326"/>
      <c r="I824" s="326"/>
      <c r="J824" s="326"/>
      <c r="K824" s="326"/>
      <c r="L824" s="326"/>
      <c r="M824" s="326"/>
      <c r="N824" s="326"/>
      <c r="O824" s="326"/>
      <c r="P824" s="326"/>
      <c r="Q824" s="326"/>
      <c r="R824" s="326"/>
      <c r="S824" s="326"/>
      <c r="T824" s="326"/>
      <c r="U824" s="326"/>
      <c r="V824" s="326"/>
      <c r="W824" s="326"/>
      <c r="X824" s="326"/>
      <c r="Y824" s="326"/>
    </row>
    <row r="825" spans="1:25">
      <c r="A825" s="326"/>
      <c r="B825" s="572"/>
      <c r="C825" s="326"/>
      <c r="D825" s="326"/>
      <c r="E825" s="326"/>
      <c r="F825" s="326"/>
      <c r="G825" s="326"/>
      <c r="H825" s="326"/>
      <c r="I825" s="326"/>
      <c r="J825" s="326"/>
      <c r="K825" s="326"/>
      <c r="L825" s="326"/>
      <c r="M825" s="326"/>
      <c r="N825" s="326"/>
      <c r="O825" s="326"/>
      <c r="P825" s="326"/>
      <c r="Q825" s="326"/>
      <c r="R825" s="326"/>
      <c r="S825" s="326"/>
      <c r="T825" s="326"/>
      <c r="U825" s="326"/>
      <c r="V825" s="326"/>
      <c r="W825" s="326"/>
      <c r="X825" s="326"/>
      <c r="Y825" s="326"/>
    </row>
    <row r="826" spans="1:25">
      <c r="A826" s="326"/>
      <c r="B826" s="572"/>
      <c r="C826" s="326"/>
      <c r="D826" s="326"/>
      <c r="E826" s="326"/>
      <c r="F826" s="326"/>
      <c r="G826" s="326"/>
      <c r="H826" s="326"/>
      <c r="I826" s="326"/>
      <c r="J826" s="326"/>
      <c r="K826" s="326"/>
      <c r="L826" s="326"/>
      <c r="M826" s="326"/>
      <c r="N826" s="326"/>
      <c r="O826" s="326"/>
      <c r="P826" s="326"/>
      <c r="Q826" s="326"/>
      <c r="R826" s="326"/>
      <c r="S826" s="326"/>
      <c r="T826" s="326"/>
      <c r="U826" s="326"/>
      <c r="V826" s="326"/>
      <c r="W826" s="326"/>
      <c r="X826" s="326"/>
      <c r="Y826" s="326"/>
    </row>
    <row r="827" spans="1:25">
      <c r="A827" s="326"/>
      <c r="B827" s="572"/>
      <c r="C827" s="326"/>
      <c r="D827" s="326"/>
      <c r="E827" s="326"/>
      <c r="F827" s="326"/>
      <c r="G827" s="326"/>
      <c r="H827" s="326"/>
      <c r="I827" s="326"/>
      <c r="J827" s="326"/>
      <c r="K827" s="326"/>
      <c r="L827" s="326"/>
      <c r="M827" s="326"/>
      <c r="N827" s="326"/>
      <c r="O827" s="326"/>
      <c r="P827" s="326"/>
      <c r="Q827" s="326"/>
      <c r="R827" s="326"/>
      <c r="S827" s="326"/>
      <c r="T827" s="326"/>
      <c r="U827" s="326"/>
      <c r="V827" s="326"/>
      <c r="W827" s="326"/>
      <c r="X827" s="326"/>
      <c r="Y827" s="326"/>
    </row>
    <row r="828" spans="1:25">
      <c r="A828" s="326"/>
      <c r="B828" s="572"/>
      <c r="C828" s="326"/>
      <c r="D828" s="326"/>
      <c r="E828" s="326"/>
      <c r="F828" s="326"/>
      <c r="G828" s="326"/>
      <c r="H828" s="326"/>
      <c r="I828" s="326"/>
      <c r="J828" s="326"/>
      <c r="K828" s="326"/>
      <c r="L828" s="326"/>
      <c r="M828" s="326"/>
      <c r="N828" s="326"/>
      <c r="O828" s="326"/>
      <c r="P828" s="326"/>
      <c r="Q828" s="326"/>
      <c r="R828" s="326"/>
      <c r="S828" s="326"/>
      <c r="T828" s="326"/>
      <c r="U828" s="326"/>
      <c r="V828" s="326"/>
      <c r="W828" s="326"/>
      <c r="X828" s="326"/>
      <c r="Y828" s="326"/>
    </row>
    <row r="829" spans="1:25">
      <c r="A829" s="326"/>
      <c r="B829" s="572"/>
      <c r="C829" s="326"/>
      <c r="D829" s="326"/>
      <c r="E829" s="326"/>
      <c r="F829" s="326"/>
      <c r="G829" s="326"/>
      <c r="H829" s="326"/>
      <c r="I829" s="326"/>
      <c r="J829" s="326"/>
      <c r="K829" s="326"/>
      <c r="L829" s="326"/>
      <c r="M829" s="326"/>
      <c r="N829" s="326"/>
      <c r="O829" s="326"/>
      <c r="P829" s="326"/>
      <c r="Q829" s="326"/>
      <c r="R829" s="326"/>
      <c r="S829" s="326"/>
      <c r="T829" s="326"/>
      <c r="U829" s="326"/>
      <c r="V829" s="326"/>
      <c r="W829" s="326"/>
      <c r="X829" s="326"/>
      <c r="Y829" s="326"/>
    </row>
    <row r="830" spans="1:25">
      <c r="A830" s="326"/>
      <c r="B830" s="572"/>
      <c r="C830" s="326"/>
      <c r="D830" s="326"/>
      <c r="E830" s="326"/>
      <c r="F830" s="326"/>
      <c r="G830" s="326"/>
      <c r="H830" s="326"/>
      <c r="I830" s="326"/>
      <c r="J830" s="326"/>
      <c r="K830" s="326"/>
      <c r="L830" s="326"/>
      <c r="M830" s="326"/>
      <c r="N830" s="326"/>
      <c r="O830" s="326"/>
      <c r="P830" s="326"/>
      <c r="Q830" s="326"/>
      <c r="R830" s="326"/>
      <c r="S830" s="326"/>
      <c r="T830" s="326"/>
      <c r="U830" s="326"/>
      <c r="V830" s="326"/>
      <c r="W830" s="326"/>
      <c r="X830" s="326"/>
      <c r="Y830" s="326"/>
    </row>
    <row r="831" spans="1:25">
      <c r="A831" s="326"/>
      <c r="B831" s="572"/>
      <c r="C831" s="326"/>
      <c r="D831" s="326"/>
      <c r="E831" s="326"/>
      <c r="F831" s="326"/>
      <c r="G831" s="326"/>
      <c r="H831" s="326"/>
      <c r="I831" s="326"/>
      <c r="J831" s="326"/>
      <c r="K831" s="326"/>
      <c r="L831" s="326"/>
      <c r="M831" s="326"/>
      <c r="N831" s="326"/>
      <c r="O831" s="326"/>
      <c r="P831" s="326"/>
      <c r="Q831" s="326"/>
      <c r="R831" s="326"/>
      <c r="S831" s="326"/>
      <c r="T831" s="326"/>
      <c r="U831" s="326"/>
      <c r="V831" s="326"/>
      <c r="W831" s="326"/>
      <c r="X831" s="326"/>
      <c r="Y831" s="326"/>
    </row>
    <row r="832" spans="1:25">
      <c r="A832" s="326"/>
      <c r="B832" s="572"/>
      <c r="C832" s="326"/>
      <c r="D832" s="326"/>
      <c r="E832" s="326"/>
      <c r="F832" s="326"/>
      <c r="G832" s="326"/>
      <c r="H832" s="326"/>
      <c r="I832" s="326"/>
      <c r="J832" s="326"/>
      <c r="K832" s="326"/>
      <c r="L832" s="326"/>
      <c r="M832" s="326"/>
      <c r="N832" s="326"/>
      <c r="O832" s="326"/>
      <c r="P832" s="326"/>
      <c r="Q832" s="326"/>
      <c r="R832" s="326"/>
      <c r="S832" s="326"/>
      <c r="T832" s="326"/>
      <c r="U832" s="326"/>
      <c r="V832" s="326"/>
      <c r="W832" s="326"/>
      <c r="X832" s="326"/>
      <c r="Y832" s="326"/>
    </row>
    <row r="833" spans="1:25">
      <c r="A833" s="326"/>
      <c r="B833" s="572"/>
      <c r="C833" s="326"/>
      <c r="D833" s="326"/>
      <c r="E833" s="326"/>
      <c r="F833" s="326"/>
      <c r="G833" s="326"/>
      <c r="H833" s="326"/>
      <c r="I833" s="326"/>
      <c r="J833" s="326"/>
      <c r="K833" s="326"/>
      <c r="L833" s="326"/>
      <c r="M833" s="326"/>
      <c r="N833" s="326"/>
      <c r="O833" s="326"/>
      <c r="P833" s="326"/>
      <c r="Q833" s="326"/>
      <c r="R833" s="326"/>
      <c r="S833" s="326"/>
      <c r="T833" s="326"/>
      <c r="U833" s="326"/>
      <c r="V833" s="326"/>
      <c r="W833" s="326"/>
      <c r="X833" s="326"/>
      <c r="Y833" s="326"/>
    </row>
    <row r="834" spans="1:25">
      <c r="A834" s="326"/>
      <c r="B834" s="572"/>
      <c r="C834" s="326"/>
      <c r="D834" s="326"/>
      <c r="E834" s="326"/>
      <c r="F834" s="326"/>
      <c r="G834" s="326"/>
      <c r="H834" s="326"/>
      <c r="I834" s="326"/>
      <c r="J834" s="326"/>
      <c r="K834" s="326"/>
      <c r="L834" s="326"/>
      <c r="M834" s="326"/>
      <c r="N834" s="326"/>
      <c r="O834" s="326"/>
      <c r="P834" s="326"/>
      <c r="Q834" s="326"/>
      <c r="R834" s="326"/>
      <c r="S834" s="326"/>
      <c r="T834" s="326"/>
      <c r="U834" s="326"/>
      <c r="V834" s="326"/>
      <c r="W834" s="326"/>
      <c r="X834" s="326"/>
      <c r="Y834" s="326"/>
    </row>
    <row r="835" spans="1:25">
      <c r="A835" s="326"/>
      <c r="B835" s="572"/>
      <c r="C835" s="326"/>
      <c r="D835" s="326"/>
      <c r="E835" s="326"/>
      <c r="F835" s="326"/>
      <c r="G835" s="326"/>
      <c r="H835" s="326"/>
      <c r="I835" s="326"/>
      <c r="J835" s="326"/>
      <c r="K835" s="326"/>
      <c r="L835" s="326"/>
      <c r="M835" s="326"/>
      <c r="N835" s="326"/>
      <c r="O835" s="326"/>
      <c r="P835" s="326"/>
      <c r="Q835" s="326"/>
      <c r="R835" s="326"/>
      <c r="S835" s="326"/>
      <c r="T835" s="326"/>
      <c r="U835" s="326"/>
      <c r="V835" s="326"/>
      <c r="W835" s="326"/>
      <c r="X835" s="326"/>
      <c r="Y835" s="326"/>
    </row>
    <row r="836" spans="1:25">
      <c r="A836" s="326"/>
      <c r="B836" s="572"/>
      <c r="C836" s="326"/>
      <c r="D836" s="326"/>
      <c r="E836" s="326"/>
      <c r="F836" s="326"/>
      <c r="G836" s="326"/>
      <c r="H836" s="326"/>
      <c r="I836" s="326"/>
      <c r="J836" s="326"/>
      <c r="K836" s="326"/>
      <c r="L836" s="326"/>
      <c r="M836" s="326"/>
      <c r="N836" s="326"/>
      <c r="O836" s="326"/>
      <c r="P836" s="326"/>
      <c r="Q836" s="326"/>
      <c r="R836" s="326"/>
      <c r="S836" s="326"/>
      <c r="T836" s="326"/>
      <c r="U836" s="326"/>
      <c r="V836" s="326"/>
      <c r="W836" s="326"/>
      <c r="X836" s="326"/>
      <c r="Y836" s="326"/>
    </row>
    <row r="837" spans="1:25">
      <c r="A837" s="326"/>
      <c r="B837" s="572"/>
      <c r="C837" s="326"/>
      <c r="D837" s="326"/>
      <c r="E837" s="326"/>
      <c r="F837" s="326"/>
      <c r="G837" s="326"/>
      <c r="H837" s="326"/>
      <c r="I837" s="326"/>
      <c r="J837" s="326"/>
      <c r="K837" s="326"/>
      <c r="L837" s="326"/>
      <c r="M837" s="326"/>
      <c r="N837" s="326"/>
      <c r="O837" s="326"/>
      <c r="P837" s="326"/>
      <c r="Q837" s="326"/>
      <c r="R837" s="326"/>
      <c r="S837" s="326"/>
      <c r="T837" s="326"/>
      <c r="U837" s="326"/>
      <c r="V837" s="326"/>
      <c r="W837" s="326"/>
      <c r="X837" s="326"/>
      <c r="Y837" s="326"/>
    </row>
    <row r="838" spans="1:25">
      <c r="A838" s="326"/>
      <c r="B838" s="572"/>
      <c r="C838" s="326"/>
      <c r="D838" s="326"/>
      <c r="E838" s="326"/>
      <c r="F838" s="326"/>
      <c r="G838" s="326"/>
      <c r="H838" s="326"/>
      <c r="I838" s="326"/>
      <c r="J838" s="326"/>
      <c r="K838" s="326"/>
      <c r="L838" s="326"/>
      <c r="M838" s="326"/>
      <c r="N838" s="326"/>
      <c r="O838" s="326"/>
      <c r="P838" s="326"/>
      <c r="Q838" s="326"/>
      <c r="R838" s="326"/>
      <c r="S838" s="326"/>
      <c r="T838" s="326"/>
      <c r="U838" s="326"/>
      <c r="V838" s="326"/>
      <c r="W838" s="326"/>
      <c r="X838" s="326"/>
      <c r="Y838" s="326"/>
    </row>
    <row r="839" spans="1:25">
      <c r="A839" s="326"/>
      <c r="B839" s="572"/>
      <c r="C839" s="326"/>
      <c r="D839" s="326"/>
      <c r="E839" s="326"/>
      <c r="F839" s="326"/>
      <c r="G839" s="326"/>
      <c r="H839" s="326"/>
      <c r="I839" s="326"/>
      <c r="J839" s="326"/>
      <c r="K839" s="326"/>
      <c r="L839" s="326"/>
      <c r="M839" s="326"/>
      <c r="N839" s="326"/>
      <c r="O839" s="326"/>
      <c r="P839" s="326"/>
      <c r="Q839" s="326"/>
      <c r="R839" s="326"/>
      <c r="S839" s="326"/>
      <c r="T839" s="326"/>
      <c r="U839" s="326"/>
      <c r="V839" s="326"/>
      <c r="W839" s="326"/>
      <c r="X839" s="326"/>
      <c r="Y839" s="326"/>
    </row>
    <row r="840" spans="1:25">
      <c r="A840" s="326"/>
      <c r="B840" s="572"/>
      <c r="C840" s="326"/>
      <c r="D840" s="326"/>
      <c r="E840" s="326"/>
      <c r="F840" s="326"/>
      <c r="G840" s="326"/>
      <c r="H840" s="326"/>
      <c r="I840" s="326"/>
      <c r="J840" s="326"/>
      <c r="K840" s="326"/>
      <c r="L840" s="326"/>
      <c r="M840" s="326"/>
      <c r="N840" s="326"/>
      <c r="O840" s="326"/>
      <c r="P840" s="326"/>
      <c r="Q840" s="326"/>
      <c r="R840" s="326"/>
      <c r="S840" s="326"/>
      <c r="T840" s="326"/>
      <c r="U840" s="326"/>
      <c r="V840" s="326"/>
      <c r="W840" s="326"/>
      <c r="X840" s="326"/>
      <c r="Y840" s="326"/>
    </row>
    <row r="841" spans="1:25">
      <c r="A841" s="326"/>
      <c r="B841" s="572"/>
      <c r="C841" s="326"/>
      <c r="D841" s="326"/>
      <c r="E841" s="326"/>
      <c r="F841" s="326"/>
      <c r="G841" s="326"/>
      <c r="H841" s="326"/>
      <c r="I841" s="326"/>
      <c r="J841" s="326"/>
      <c r="K841" s="326"/>
      <c r="L841" s="326"/>
      <c r="M841" s="326"/>
      <c r="N841" s="326"/>
      <c r="O841" s="326"/>
      <c r="P841" s="326"/>
      <c r="Q841" s="326"/>
      <c r="R841" s="326"/>
      <c r="S841" s="326"/>
      <c r="T841" s="326"/>
      <c r="U841" s="326"/>
      <c r="V841" s="326"/>
      <c r="W841" s="326"/>
      <c r="X841" s="326"/>
      <c r="Y841" s="326"/>
    </row>
    <row r="842" spans="1:25">
      <c r="A842" s="326"/>
      <c r="B842" s="572"/>
      <c r="C842" s="326"/>
      <c r="D842" s="326"/>
      <c r="E842" s="326"/>
      <c r="F842" s="326"/>
      <c r="G842" s="326"/>
      <c r="H842" s="326"/>
      <c r="I842" s="326"/>
      <c r="J842" s="326"/>
      <c r="K842" s="326"/>
      <c r="L842" s="326"/>
      <c r="M842" s="326"/>
      <c r="N842" s="326"/>
      <c r="O842" s="326"/>
      <c r="P842" s="326"/>
      <c r="Q842" s="326"/>
      <c r="R842" s="326"/>
      <c r="S842" s="326"/>
      <c r="T842" s="326"/>
      <c r="U842" s="326"/>
      <c r="V842" s="326"/>
      <c r="W842" s="326"/>
      <c r="X842" s="326"/>
      <c r="Y842" s="326"/>
    </row>
    <row r="843" spans="1:25">
      <c r="A843" s="326"/>
      <c r="B843" s="572"/>
      <c r="C843" s="326"/>
      <c r="D843" s="326"/>
      <c r="E843" s="326"/>
      <c r="F843" s="326"/>
      <c r="G843" s="326"/>
      <c r="H843" s="326"/>
      <c r="I843" s="326"/>
      <c r="J843" s="326"/>
      <c r="K843" s="326"/>
      <c r="L843" s="326"/>
      <c r="M843" s="326"/>
      <c r="N843" s="326"/>
      <c r="O843" s="326"/>
      <c r="P843" s="326"/>
      <c r="Q843" s="326"/>
      <c r="R843" s="326"/>
      <c r="S843" s="326"/>
      <c r="T843" s="326"/>
      <c r="U843" s="326"/>
      <c r="V843" s="326"/>
      <c r="W843" s="326"/>
      <c r="X843" s="326"/>
      <c r="Y843" s="326"/>
    </row>
    <row r="844" spans="1:25">
      <c r="A844" s="326"/>
      <c r="B844" s="572"/>
      <c r="C844" s="326"/>
      <c r="D844" s="326"/>
      <c r="E844" s="326"/>
      <c r="F844" s="326"/>
      <c r="G844" s="326"/>
      <c r="H844" s="326"/>
      <c r="I844" s="326"/>
      <c r="J844" s="326"/>
      <c r="K844" s="326"/>
      <c r="L844" s="326"/>
      <c r="M844" s="326"/>
      <c r="N844" s="326"/>
      <c r="O844" s="326"/>
      <c r="P844" s="326"/>
      <c r="Q844" s="326"/>
      <c r="R844" s="326"/>
      <c r="S844" s="326"/>
      <c r="T844" s="326"/>
      <c r="U844" s="326"/>
      <c r="V844" s="326"/>
      <c r="W844" s="326"/>
      <c r="X844" s="326"/>
      <c r="Y844" s="326"/>
    </row>
    <row r="845" spans="1:25">
      <c r="A845" s="326"/>
      <c r="B845" s="572"/>
      <c r="C845" s="326"/>
      <c r="D845" s="326"/>
      <c r="E845" s="326"/>
      <c r="F845" s="326"/>
      <c r="G845" s="326"/>
      <c r="H845" s="326"/>
      <c r="I845" s="326"/>
      <c r="J845" s="326"/>
      <c r="K845" s="326"/>
      <c r="L845" s="326"/>
      <c r="M845" s="326"/>
      <c r="N845" s="326"/>
      <c r="O845" s="326"/>
      <c r="P845" s="326"/>
      <c r="Q845" s="326"/>
      <c r="R845" s="326"/>
      <c r="S845" s="326"/>
      <c r="T845" s="326"/>
      <c r="U845" s="326"/>
      <c r="V845" s="326"/>
      <c r="W845" s="326"/>
      <c r="X845" s="326"/>
      <c r="Y845" s="326"/>
    </row>
    <row r="846" spans="1:25">
      <c r="A846" s="326"/>
      <c r="B846" s="572"/>
      <c r="C846" s="326"/>
      <c r="D846" s="326"/>
      <c r="E846" s="326"/>
      <c r="F846" s="326"/>
      <c r="G846" s="326"/>
      <c r="H846" s="326"/>
      <c r="I846" s="326"/>
      <c r="J846" s="326"/>
      <c r="K846" s="326"/>
      <c r="L846" s="326"/>
      <c r="M846" s="326"/>
      <c r="N846" s="326"/>
      <c r="O846" s="326"/>
      <c r="P846" s="326"/>
      <c r="Q846" s="326"/>
      <c r="R846" s="326"/>
      <c r="S846" s="326"/>
      <c r="T846" s="326"/>
      <c r="U846" s="326"/>
      <c r="V846" s="326"/>
      <c r="W846" s="326"/>
      <c r="X846" s="326"/>
      <c r="Y846" s="326"/>
    </row>
    <row r="847" spans="1:25">
      <c r="A847" s="326"/>
      <c r="B847" s="572"/>
      <c r="C847" s="326"/>
      <c r="D847" s="326"/>
      <c r="E847" s="326"/>
      <c r="F847" s="326"/>
      <c r="G847" s="326"/>
      <c r="H847" s="326"/>
      <c r="I847" s="326"/>
      <c r="J847" s="326"/>
      <c r="K847" s="326"/>
      <c r="L847" s="326"/>
      <c r="M847" s="326"/>
      <c r="N847" s="326"/>
      <c r="O847" s="326"/>
      <c r="P847" s="326"/>
      <c r="Q847" s="326"/>
      <c r="R847" s="326"/>
      <c r="S847" s="326"/>
      <c r="T847" s="326"/>
      <c r="U847" s="326"/>
      <c r="V847" s="326"/>
      <c r="W847" s="326"/>
      <c r="X847" s="326"/>
      <c r="Y847" s="326"/>
    </row>
    <row r="848" spans="1:25">
      <c r="A848" s="326"/>
      <c r="B848" s="572"/>
      <c r="C848" s="326"/>
      <c r="D848" s="326"/>
      <c r="E848" s="326"/>
      <c r="F848" s="326"/>
      <c r="G848" s="326"/>
      <c r="H848" s="326"/>
      <c r="I848" s="326"/>
      <c r="J848" s="326"/>
      <c r="K848" s="326"/>
      <c r="L848" s="326"/>
      <c r="M848" s="326"/>
      <c r="N848" s="326"/>
      <c r="O848" s="326"/>
      <c r="P848" s="326"/>
      <c r="Q848" s="326"/>
      <c r="R848" s="326"/>
      <c r="S848" s="326"/>
      <c r="T848" s="326"/>
      <c r="U848" s="326"/>
      <c r="V848" s="326"/>
      <c r="W848" s="326"/>
      <c r="X848" s="326"/>
      <c r="Y848" s="326"/>
    </row>
    <row r="849" spans="1:25">
      <c r="A849" s="326"/>
      <c r="B849" s="572"/>
      <c r="C849" s="326"/>
      <c r="D849" s="326"/>
      <c r="E849" s="326"/>
      <c r="F849" s="326"/>
      <c r="G849" s="326"/>
      <c r="H849" s="326"/>
      <c r="I849" s="326"/>
      <c r="J849" s="326"/>
      <c r="K849" s="326"/>
      <c r="L849" s="326"/>
      <c r="M849" s="326"/>
      <c r="N849" s="326"/>
      <c r="O849" s="326"/>
      <c r="P849" s="326"/>
      <c r="Q849" s="326"/>
      <c r="R849" s="326"/>
      <c r="S849" s="326"/>
      <c r="T849" s="326"/>
      <c r="U849" s="326"/>
      <c r="V849" s="326"/>
      <c r="W849" s="326"/>
      <c r="X849" s="326"/>
      <c r="Y849" s="326"/>
    </row>
    <row r="850" spans="1:25">
      <c r="A850" s="326"/>
      <c r="B850" s="572"/>
      <c r="C850" s="326"/>
      <c r="D850" s="326"/>
      <c r="E850" s="326"/>
      <c r="F850" s="326"/>
      <c r="G850" s="326"/>
      <c r="H850" s="326"/>
      <c r="I850" s="326"/>
      <c r="J850" s="326"/>
      <c r="K850" s="326"/>
      <c r="L850" s="326"/>
      <c r="M850" s="326"/>
      <c r="N850" s="326"/>
      <c r="O850" s="326"/>
      <c r="P850" s="326"/>
      <c r="Q850" s="326"/>
      <c r="R850" s="326"/>
      <c r="S850" s="326"/>
      <c r="T850" s="326"/>
      <c r="U850" s="326"/>
      <c r="V850" s="326"/>
      <c r="W850" s="326"/>
      <c r="X850" s="326"/>
      <c r="Y850" s="326"/>
    </row>
    <row r="851" spans="1:25">
      <c r="A851" s="326"/>
      <c r="B851" s="572"/>
      <c r="C851" s="326"/>
      <c r="D851" s="326"/>
      <c r="E851" s="326"/>
      <c r="F851" s="326"/>
      <c r="G851" s="326"/>
      <c r="H851" s="326"/>
      <c r="I851" s="326"/>
      <c r="J851" s="326"/>
      <c r="K851" s="326"/>
      <c r="L851" s="326"/>
      <c r="M851" s="326"/>
      <c r="N851" s="326"/>
      <c r="O851" s="326"/>
      <c r="P851" s="326"/>
      <c r="Q851" s="326"/>
      <c r="R851" s="326"/>
      <c r="S851" s="326"/>
      <c r="T851" s="326"/>
      <c r="U851" s="326"/>
      <c r="V851" s="326"/>
      <c r="W851" s="326"/>
      <c r="X851" s="326"/>
      <c r="Y851" s="326"/>
    </row>
    <row r="852" spans="1:25">
      <c r="A852" s="326"/>
      <c r="B852" s="572"/>
      <c r="C852" s="326"/>
      <c r="D852" s="326"/>
      <c r="E852" s="326"/>
      <c r="F852" s="326"/>
      <c r="G852" s="326"/>
      <c r="H852" s="326"/>
      <c r="I852" s="326"/>
      <c r="J852" s="326"/>
      <c r="K852" s="326"/>
      <c r="L852" s="326"/>
      <c r="M852" s="326"/>
      <c r="N852" s="326"/>
      <c r="O852" s="326"/>
      <c r="P852" s="326"/>
      <c r="Q852" s="326"/>
      <c r="R852" s="326"/>
      <c r="S852" s="326"/>
      <c r="T852" s="326"/>
      <c r="U852" s="326"/>
      <c r="V852" s="326"/>
      <c r="W852" s="326"/>
      <c r="X852" s="326"/>
      <c r="Y852" s="326"/>
    </row>
    <row r="853" spans="1:25">
      <c r="A853" s="326"/>
      <c r="B853" s="572"/>
      <c r="C853" s="326"/>
      <c r="D853" s="326"/>
      <c r="E853" s="326"/>
      <c r="F853" s="326"/>
      <c r="G853" s="326"/>
      <c r="H853" s="326"/>
      <c r="I853" s="326"/>
      <c r="J853" s="326"/>
      <c r="K853" s="326"/>
      <c r="L853" s="326"/>
      <c r="M853" s="326"/>
      <c r="N853" s="326"/>
      <c r="O853" s="326"/>
      <c r="P853" s="326"/>
      <c r="Q853" s="326"/>
      <c r="R853" s="326"/>
      <c r="S853" s="326"/>
      <c r="T853" s="326"/>
      <c r="U853" s="326"/>
      <c r="V853" s="326"/>
      <c r="W853" s="326"/>
      <c r="X853" s="326"/>
      <c r="Y853" s="326"/>
    </row>
    <row r="854" spans="1:25">
      <c r="A854" s="326"/>
      <c r="B854" s="572"/>
      <c r="C854" s="326"/>
      <c r="D854" s="326"/>
      <c r="E854" s="326"/>
      <c r="F854" s="326"/>
      <c r="G854" s="326"/>
      <c r="H854" s="326"/>
      <c r="I854" s="326"/>
      <c r="J854" s="326"/>
      <c r="K854" s="326"/>
      <c r="L854" s="326"/>
      <c r="M854" s="326"/>
      <c r="N854" s="326"/>
      <c r="O854" s="326"/>
      <c r="P854" s="326"/>
      <c r="Q854" s="326"/>
      <c r="R854" s="326"/>
      <c r="S854" s="326"/>
      <c r="T854" s="326"/>
      <c r="U854" s="326"/>
      <c r="V854" s="326"/>
      <c r="W854" s="326"/>
      <c r="X854" s="326"/>
      <c r="Y854" s="326"/>
    </row>
    <row r="855" spans="1:25">
      <c r="A855" s="326"/>
      <c r="B855" s="572"/>
      <c r="C855" s="326"/>
      <c r="D855" s="326"/>
      <c r="E855" s="326"/>
      <c r="F855" s="326"/>
      <c r="G855" s="326"/>
      <c r="H855" s="326"/>
      <c r="I855" s="326"/>
      <c r="J855" s="326"/>
      <c r="K855" s="326"/>
      <c r="L855" s="326"/>
      <c r="M855" s="326"/>
      <c r="N855" s="326"/>
      <c r="O855" s="326"/>
      <c r="P855" s="326"/>
      <c r="Q855" s="326"/>
      <c r="R855" s="326"/>
      <c r="S855" s="326"/>
      <c r="T855" s="326"/>
      <c r="U855" s="326"/>
      <c r="V855" s="326"/>
      <c r="W855" s="326"/>
      <c r="X855" s="326"/>
      <c r="Y855" s="326"/>
    </row>
    <row r="856" spans="1:25">
      <c r="A856" s="326"/>
      <c r="B856" s="572"/>
      <c r="C856" s="326"/>
      <c r="D856" s="326"/>
      <c r="E856" s="326"/>
      <c r="F856" s="326"/>
      <c r="G856" s="326"/>
      <c r="H856" s="326"/>
      <c r="I856" s="326"/>
      <c r="J856" s="326"/>
      <c r="K856" s="326"/>
      <c r="L856" s="326"/>
      <c r="M856" s="326"/>
      <c r="N856" s="326"/>
      <c r="O856" s="326"/>
      <c r="P856" s="326"/>
      <c r="Q856" s="326"/>
      <c r="R856" s="326"/>
      <c r="S856" s="326"/>
      <c r="T856" s="326"/>
      <c r="U856" s="326"/>
      <c r="V856" s="326"/>
      <c r="W856" s="326"/>
      <c r="X856" s="326"/>
      <c r="Y856" s="326"/>
    </row>
    <row r="857" spans="1:25">
      <c r="A857" s="326"/>
      <c r="B857" s="572"/>
      <c r="C857" s="326"/>
      <c r="D857" s="326"/>
      <c r="E857" s="326"/>
      <c r="F857" s="326"/>
      <c r="G857" s="326"/>
      <c r="H857" s="326"/>
      <c r="I857" s="326"/>
      <c r="J857" s="326"/>
      <c r="K857" s="326"/>
      <c r="L857" s="326"/>
      <c r="M857" s="326"/>
      <c r="N857" s="326"/>
      <c r="O857" s="326"/>
      <c r="P857" s="326"/>
      <c r="Q857" s="326"/>
      <c r="R857" s="326"/>
      <c r="S857" s="326"/>
      <c r="T857" s="326"/>
      <c r="U857" s="326"/>
      <c r="V857" s="326"/>
      <c r="W857" s="326"/>
      <c r="X857" s="326"/>
      <c r="Y857" s="326"/>
    </row>
    <row r="858" spans="1:25">
      <c r="A858" s="326"/>
      <c r="B858" s="572"/>
      <c r="C858" s="326"/>
      <c r="D858" s="326"/>
      <c r="E858" s="326"/>
      <c r="F858" s="326"/>
      <c r="G858" s="326"/>
      <c r="H858" s="326"/>
      <c r="I858" s="326"/>
      <c r="J858" s="326"/>
      <c r="K858" s="326"/>
      <c r="L858" s="326"/>
      <c r="M858" s="326"/>
      <c r="N858" s="326"/>
      <c r="O858" s="326"/>
      <c r="P858" s="326"/>
      <c r="Q858" s="326"/>
      <c r="R858" s="326"/>
      <c r="S858" s="326"/>
      <c r="T858" s="326"/>
      <c r="U858" s="326"/>
      <c r="V858" s="326"/>
      <c r="W858" s="326"/>
      <c r="X858" s="326"/>
      <c r="Y858" s="326"/>
    </row>
    <row r="859" spans="1:25">
      <c r="A859" s="326"/>
      <c r="B859" s="572"/>
      <c r="C859" s="326"/>
      <c r="D859" s="326"/>
      <c r="E859" s="326"/>
      <c r="F859" s="326"/>
      <c r="G859" s="326"/>
      <c r="H859" s="326"/>
      <c r="I859" s="326"/>
      <c r="J859" s="326"/>
      <c r="K859" s="326"/>
      <c r="L859" s="326"/>
      <c r="M859" s="326"/>
      <c r="N859" s="326"/>
      <c r="O859" s="326"/>
      <c r="P859" s="326"/>
      <c r="Q859" s="326"/>
      <c r="R859" s="326"/>
      <c r="S859" s="326"/>
      <c r="T859" s="326"/>
      <c r="U859" s="326"/>
      <c r="V859" s="326"/>
      <c r="W859" s="326"/>
      <c r="X859" s="326"/>
      <c r="Y859" s="326"/>
    </row>
    <row r="860" spans="1:25">
      <c r="A860" s="326"/>
      <c r="B860" s="572"/>
      <c r="C860" s="326"/>
      <c r="D860" s="326"/>
      <c r="E860" s="326"/>
      <c r="F860" s="326"/>
      <c r="G860" s="326"/>
      <c r="H860" s="326"/>
      <c r="I860" s="326"/>
      <c r="J860" s="326"/>
      <c r="K860" s="326"/>
      <c r="L860" s="326"/>
      <c r="M860" s="326"/>
      <c r="N860" s="326"/>
      <c r="O860" s="326"/>
      <c r="P860" s="326"/>
      <c r="Q860" s="326"/>
      <c r="R860" s="326"/>
      <c r="S860" s="326"/>
      <c r="T860" s="326"/>
      <c r="U860" s="326"/>
      <c r="V860" s="326"/>
      <c r="W860" s="326"/>
      <c r="X860" s="326"/>
      <c r="Y860" s="326"/>
    </row>
    <row r="861" spans="1:25">
      <c r="A861" s="326"/>
      <c r="B861" s="572"/>
      <c r="C861" s="326"/>
      <c r="D861" s="326"/>
      <c r="E861" s="326"/>
      <c r="F861" s="326"/>
      <c r="G861" s="326"/>
      <c r="H861" s="326"/>
      <c r="I861" s="326"/>
      <c r="J861" s="326"/>
      <c r="K861" s="326"/>
      <c r="L861" s="326"/>
      <c r="M861" s="326"/>
      <c r="N861" s="326"/>
      <c r="O861" s="326"/>
      <c r="P861" s="326"/>
      <c r="Q861" s="326"/>
      <c r="R861" s="326"/>
      <c r="S861" s="326"/>
      <c r="T861" s="326"/>
      <c r="U861" s="326"/>
      <c r="V861" s="326"/>
      <c r="W861" s="326"/>
      <c r="X861" s="326"/>
      <c r="Y861" s="326"/>
    </row>
    <row r="862" spans="1:25">
      <c r="A862" s="326"/>
      <c r="B862" s="572"/>
      <c r="C862" s="326"/>
      <c r="D862" s="326"/>
      <c r="E862" s="326"/>
      <c r="F862" s="326"/>
      <c r="G862" s="326"/>
      <c r="H862" s="326"/>
      <c r="I862" s="326"/>
      <c r="J862" s="326"/>
      <c r="K862" s="326"/>
      <c r="L862" s="326"/>
      <c r="M862" s="326"/>
      <c r="N862" s="326"/>
      <c r="O862" s="326"/>
      <c r="P862" s="326"/>
      <c r="Q862" s="326"/>
      <c r="R862" s="326"/>
      <c r="S862" s="326"/>
      <c r="T862" s="326"/>
      <c r="U862" s="326"/>
      <c r="V862" s="326"/>
      <c r="W862" s="326"/>
      <c r="X862" s="326"/>
      <c r="Y862" s="326"/>
    </row>
    <row r="863" spans="1:25">
      <c r="A863" s="326"/>
      <c r="B863" s="572"/>
      <c r="C863" s="326"/>
      <c r="D863" s="326"/>
      <c r="E863" s="326"/>
      <c r="F863" s="326"/>
      <c r="G863" s="326"/>
      <c r="H863" s="326"/>
      <c r="I863" s="326"/>
      <c r="J863" s="326"/>
      <c r="K863" s="326"/>
      <c r="L863" s="326"/>
      <c r="M863" s="326"/>
      <c r="N863" s="326"/>
      <c r="O863" s="326"/>
      <c r="P863" s="326"/>
      <c r="Q863" s="326"/>
      <c r="R863" s="326"/>
      <c r="S863" s="326"/>
      <c r="T863" s="326"/>
      <c r="U863" s="326"/>
      <c r="V863" s="326"/>
      <c r="W863" s="326"/>
      <c r="X863" s="326"/>
      <c r="Y863" s="326"/>
    </row>
    <row r="864" spans="1:25">
      <c r="A864" s="326"/>
      <c r="B864" s="572"/>
      <c r="C864" s="326"/>
      <c r="D864" s="326"/>
      <c r="E864" s="326"/>
      <c r="F864" s="326"/>
      <c r="G864" s="326"/>
      <c r="H864" s="326"/>
      <c r="I864" s="326"/>
      <c r="J864" s="326"/>
      <c r="K864" s="326"/>
      <c r="L864" s="326"/>
      <c r="M864" s="326"/>
      <c r="N864" s="326"/>
      <c r="O864" s="326"/>
      <c r="P864" s="326"/>
      <c r="Q864" s="326"/>
      <c r="R864" s="326"/>
      <c r="S864" s="326"/>
      <c r="T864" s="326"/>
      <c r="U864" s="326"/>
      <c r="V864" s="326"/>
      <c r="W864" s="326"/>
      <c r="X864" s="326"/>
      <c r="Y864" s="326"/>
    </row>
    <row r="865" spans="1:25">
      <c r="A865" s="326"/>
      <c r="B865" s="572"/>
      <c r="C865" s="326"/>
      <c r="D865" s="326"/>
      <c r="E865" s="326"/>
      <c r="F865" s="326"/>
      <c r="G865" s="326"/>
      <c r="H865" s="326"/>
      <c r="I865" s="326"/>
      <c r="J865" s="326"/>
      <c r="K865" s="326"/>
      <c r="L865" s="326"/>
      <c r="M865" s="326"/>
      <c r="N865" s="326"/>
      <c r="O865" s="326"/>
      <c r="P865" s="326"/>
      <c r="Q865" s="326"/>
      <c r="R865" s="326"/>
      <c r="S865" s="326"/>
      <c r="T865" s="326"/>
      <c r="U865" s="326"/>
      <c r="V865" s="326"/>
      <c r="W865" s="326"/>
      <c r="X865" s="326"/>
      <c r="Y865" s="326"/>
    </row>
    <row r="866" spans="1:25">
      <c r="A866" s="326"/>
      <c r="B866" s="572"/>
      <c r="C866" s="326"/>
      <c r="D866" s="326"/>
      <c r="E866" s="326"/>
      <c r="F866" s="326"/>
      <c r="G866" s="326"/>
      <c r="H866" s="326"/>
      <c r="I866" s="326"/>
      <c r="J866" s="326"/>
      <c r="K866" s="326"/>
      <c r="L866" s="326"/>
      <c r="M866" s="326"/>
      <c r="N866" s="326"/>
      <c r="O866" s="326"/>
      <c r="P866" s="326"/>
      <c r="Q866" s="326"/>
      <c r="R866" s="326"/>
      <c r="S866" s="326"/>
      <c r="T866" s="326"/>
      <c r="U866" s="326"/>
      <c r="V866" s="326"/>
      <c r="W866" s="326"/>
      <c r="X866" s="326"/>
      <c r="Y866" s="326"/>
    </row>
    <row r="867" spans="1:25">
      <c r="A867" s="326"/>
      <c r="B867" s="572"/>
      <c r="C867" s="326"/>
      <c r="D867" s="326"/>
      <c r="E867" s="326"/>
      <c r="F867" s="326"/>
      <c r="G867" s="326"/>
      <c r="H867" s="326"/>
      <c r="I867" s="326"/>
      <c r="J867" s="326"/>
      <c r="K867" s="326"/>
      <c r="L867" s="326"/>
      <c r="M867" s="326"/>
      <c r="N867" s="326"/>
      <c r="O867" s="326"/>
      <c r="P867" s="326"/>
      <c r="Q867" s="326"/>
      <c r="R867" s="326"/>
      <c r="S867" s="326"/>
      <c r="T867" s="326"/>
      <c r="U867" s="326"/>
      <c r="V867" s="326"/>
      <c r="W867" s="326"/>
      <c r="X867" s="326"/>
      <c r="Y867" s="326"/>
    </row>
    <row r="868" spans="1:25">
      <c r="A868" s="326"/>
      <c r="B868" s="572"/>
      <c r="C868" s="326"/>
      <c r="D868" s="326"/>
      <c r="E868" s="326"/>
      <c r="F868" s="326"/>
      <c r="G868" s="326"/>
      <c r="H868" s="326"/>
      <c r="I868" s="326"/>
      <c r="J868" s="326"/>
      <c r="K868" s="326"/>
      <c r="L868" s="326"/>
      <c r="M868" s="326"/>
      <c r="N868" s="326"/>
      <c r="O868" s="326"/>
      <c r="P868" s="326"/>
      <c r="Q868" s="326"/>
      <c r="R868" s="326"/>
      <c r="S868" s="326"/>
      <c r="T868" s="326"/>
      <c r="U868" s="326"/>
      <c r="V868" s="326"/>
      <c r="W868" s="326"/>
      <c r="X868" s="326"/>
      <c r="Y868" s="326"/>
    </row>
    <row r="869" spans="1:25">
      <c r="A869" s="326"/>
      <c r="B869" s="572"/>
      <c r="C869" s="326"/>
      <c r="D869" s="326"/>
      <c r="E869" s="326"/>
      <c r="F869" s="326"/>
      <c r="G869" s="326"/>
      <c r="H869" s="326"/>
      <c r="I869" s="326"/>
      <c r="J869" s="326"/>
      <c r="K869" s="326"/>
      <c r="L869" s="326"/>
      <c r="M869" s="326"/>
      <c r="N869" s="326"/>
      <c r="O869" s="326"/>
      <c r="P869" s="326"/>
      <c r="Q869" s="326"/>
      <c r="R869" s="326"/>
      <c r="S869" s="326"/>
      <c r="T869" s="326"/>
      <c r="U869" s="326"/>
      <c r="V869" s="326"/>
      <c r="W869" s="326"/>
      <c r="X869" s="326"/>
      <c r="Y869" s="326"/>
    </row>
    <row r="870" spans="1:25">
      <c r="A870" s="326"/>
      <c r="B870" s="572"/>
      <c r="C870" s="326"/>
      <c r="D870" s="326"/>
      <c r="E870" s="326"/>
      <c r="F870" s="326"/>
      <c r="G870" s="326"/>
      <c r="H870" s="326"/>
      <c r="I870" s="326"/>
      <c r="J870" s="326"/>
      <c r="K870" s="326"/>
      <c r="L870" s="326"/>
      <c r="M870" s="326"/>
      <c r="N870" s="326"/>
      <c r="O870" s="326"/>
      <c r="P870" s="326"/>
      <c r="Q870" s="326"/>
      <c r="R870" s="326"/>
      <c r="S870" s="326"/>
      <c r="T870" s="326"/>
      <c r="U870" s="326"/>
      <c r="V870" s="326"/>
      <c r="W870" s="326"/>
      <c r="X870" s="326"/>
      <c r="Y870" s="326"/>
    </row>
    <row r="871" spans="1:25">
      <c r="A871" s="326"/>
      <c r="B871" s="572"/>
      <c r="C871" s="326"/>
      <c r="D871" s="326"/>
      <c r="E871" s="326"/>
      <c r="F871" s="326"/>
      <c r="G871" s="326"/>
      <c r="H871" s="326"/>
      <c r="I871" s="326"/>
      <c r="J871" s="326"/>
      <c r="K871" s="326"/>
      <c r="L871" s="326"/>
      <c r="M871" s="326"/>
      <c r="N871" s="326"/>
      <c r="O871" s="326"/>
      <c r="P871" s="326"/>
      <c r="Q871" s="326"/>
      <c r="R871" s="326"/>
      <c r="S871" s="326"/>
      <c r="T871" s="326"/>
      <c r="U871" s="326"/>
      <c r="V871" s="326"/>
      <c r="W871" s="326"/>
      <c r="X871" s="326"/>
      <c r="Y871" s="326"/>
    </row>
    <row r="872" spans="1:25">
      <c r="A872" s="326"/>
      <c r="B872" s="572"/>
      <c r="C872" s="326"/>
      <c r="D872" s="326"/>
      <c r="E872" s="326"/>
      <c r="F872" s="326"/>
      <c r="G872" s="326"/>
      <c r="H872" s="326"/>
      <c r="I872" s="326"/>
      <c r="J872" s="326"/>
      <c r="K872" s="326"/>
      <c r="L872" s="326"/>
      <c r="M872" s="326"/>
      <c r="N872" s="326"/>
      <c r="O872" s="326"/>
      <c r="P872" s="326"/>
      <c r="Q872" s="326"/>
      <c r="R872" s="326"/>
      <c r="S872" s="326"/>
      <c r="T872" s="326"/>
      <c r="U872" s="326"/>
      <c r="V872" s="326"/>
      <c r="W872" s="326"/>
      <c r="X872" s="326"/>
      <c r="Y872" s="326"/>
    </row>
    <row r="873" spans="1:25">
      <c r="A873" s="326"/>
      <c r="B873" s="572"/>
      <c r="C873" s="326"/>
      <c r="D873" s="326"/>
      <c r="E873" s="326"/>
      <c r="F873" s="326"/>
      <c r="G873" s="326"/>
      <c r="H873" s="326"/>
      <c r="I873" s="326"/>
      <c r="J873" s="326"/>
      <c r="K873" s="326"/>
      <c r="L873" s="326"/>
      <c r="M873" s="326"/>
      <c r="N873" s="326"/>
      <c r="O873" s="326"/>
      <c r="P873" s="326"/>
      <c r="Q873" s="326"/>
      <c r="R873" s="326"/>
      <c r="S873" s="326"/>
      <c r="T873" s="326"/>
      <c r="U873" s="326"/>
      <c r="V873" s="326"/>
      <c r="W873" s="326"/>
      <c r="X873" s="326"/>
      <c r="Y873" s="326"/>
    </row>
    <row r="874" spans="1:25">
      <c r="A874" s="326"/>
      <c r="B874" s="572"/>
      <c r="C874" s="326"/>
      <c r="D874" s="326"/>
      <c r="E874" s="326"/>
      <c r="F874" s="326"/>
      <c r="G874" s="326"/>
      <c r="H874" s="326"/>
      <c r="I874" s="326"/>
      <c r="J874" s="326"/>
      <c r="K874" s="326"/>
      <c r="L874" s="326"/>
      <c r="M874" s="326"/>
      <c r="N874" s="326"/>
      <c r="O874" s="326"/>
      <c r="P874" s="326"/>
      <c r="Q874" s="326"/>
      <c r="R874" s="326"/>
      <c r="S874" s="326"/>
      <c r="T874" s="326"/>
      <c r="U874" s="326"/>
      <c r="V874" s="326"/>
      <c r="W874" s="326"/>
      <c r="X874" s="326"/>
      <c r="Y874" s="326"/>
    </row>
    <row r="875" spans="1:25">
      <c r="A875" s="326"/>
      <c r="B875" s="572"/>
      <c r="C875" s="326"/>
      <c r="D875" s="326"/>
      <c r="E875" s="326"/>
      <c r="F875" s="326"/>
      <c r="G875" s="326"/>
      <c r="H875" s="326"/>
      <c r="I875" s="326"/>
      <c r="J875" s="326"/>
      <c r="K875" s="326"/>
      <c r="L875" s="326"/>
      <c r="M875" s="326"/>
      <c r="N875" s="326"/>
      <c r="O875" s="326"/>
      <c r="P875" s="326"/>
      <c r="Q875" s="326"/>
      <c r="R875" s="326"/>
      <c r="S875" s="326"/>
      <c r="T875" s="326"/>
      <c r="U875" s="326"/>
      <c r="V875" s="326"/>
      <c r="W875" s="326"/>
      <c r="X875" s="326"/>
      <c r="Y875" s="326"/>
    </row>
    <row r="876" spans="1:25">
      <c r="A876" s="326"/>
      <c r="B876" s="572"/>
      <c r="C876" s="326"/>
      <c r="D876" s="326"/>
      <c r="E876" s="326"/>
      <c r="F876" s="326"/>
      <c r="G876" s="326"/>
      <c r="H876" s="326"/>
      <c r="I876" s="326"/>
      <c r="J876" s="326"/>
      <c r="K876" s="326"/>
      <c r="L876" s="326"/>
      <c r="M876" s="326"/>
      <c r="N876" s="326"/>
      <c r="O876" s="326"/>
      <c r="P876" s="326"/>
      <c r="Q876" s="326"/>
      <c r="R876" s="326"/>
      <c r="S876" s="326"/>
      <c r="T876" s="326"/>
      <c r="U876" s="326"/>
      <c r="V876" s="326"/>
      <c r="W876" s="326"/>
      <c r="X876" s="326"/>
      <c r="Y876" s="326"/>
    </row>
    <row r="877" spans="1:25">
      <c r="A877" s="326"/>
      <c r="B877" s="572"/>
      <c r="C877" s="326"/>
      <c r="D877" s="326"/>
      <c r="E877" s="326"/>
      <c r="F877" s="326"/>
      <c r="G877" s="326"/>
      <c r="H877" s="326"/>
      <c r="I877" s="326"/>
      <c r="J877" s="326"/>
      <c r="K877" s="326"/>
      <c r="L877" s="326"/>
      <c r="M877" s="326"/>
      <c r="N877" s="326"/>
      <c r="O877" s="326"/>
      <c r="P877" s="326"/>
      <c r="Q877" s="326"/>
      <c r="R877" s="326"/>
      <c r="S877" s="326"/>
      <c r="T877" s="326"/>
      <c r="U877" s="326"/>
      <c r="V877" s="326"/>
      <c r="W877" s="326"/>
      <c r="X877" s="326"/>
      <c r="Y877" s="326"/>
    </row>
    <row r="878" spans="1:25">
      <c r="A878" s="326"/>
      <c r="B878" s="572"/>
      <c r="C878" s="326"/>
      <c r="D878" s="326"/>
      <c r="E878" s="326"/>
      <c r="F878" s="326"/>
      <c r="G878" s="326"/>
      <c r="H878" s="326"/>
      <c r="I878" s="326"/>
      <c r="J878" s="326"/>
      <c r="K878" s="326"/>
      <c r="L878" s="326"/>
      <c r="M878" s="326"/>
      <c r="N878" s="326"/>
      <c r="O878" s="326"/>
      <c r="P878" s="326"/>
      <c r="Q878" s="326"/>
      <c r="R878" s="326"/>
      <c r="S878" s="326"/>
      <c r="T878" s="326"/>
      <c r="U878" s="326"/>
      <c r="V878" s="326"/>
      <c r="W878" s="326"/>
      <c r="X878" s="326"/>
      <c r="Y878" s="326"/>
    </row>
    <row r="879" spans="1:25">
      <c r="A879" s="326"/>
      <c r="B879" s="572"/>
      <c r="C879" s="326"/>
      <c r="D879" s="326"/>
      <c r="E879" s="326"/>
      <c r="F879" s="326"/>
      <c r="G879" s="326"/>
      <c r="H879" s="326"/>
      <c r="I879" s="326"/>
      <c r="J879" s="326"/>
      <c r="K879" s="326"/>
      <c r="L879" s="326"/>
      <c r="M879" s="326"/>
      <c r="N879" s="326"/>
      <c r="O879" s="326"/>
      <c r="P879" s="326"/>
      <c r="Q879" s="326"/>
      <c r="R879" s="326"/>
      <c r="S879" s="326"/>
      <c r="T879" s="326"/>
      <c r="U879" s="326"/>
      <c r="V879" s="326"/>
      <c r="W879" s="326"/>
      <c r="X879" s="326"/>
      <c r="Y879" s="326"/>
    </row>
    <row r="880" spans="1:25">
      <c r="A880" s="326"/>
      <c r="B880" s="572"/>
      <c r="C880" s="326"/>
      <c r="D880" s="326"/>
      <c r="E880" s="326"/>
      <c r="F880" s="326"/>
      <c r="G880" s="326"/>
      <c r="H880" s="326"/>
      <c r="I880" s="326"/>
      <c r="J880" s="326"/>
      <c r="K880" s="326"/>
      <c r="L880" s="326"/>
      <c r="M880" s="326"/>
      <c r="N880" s="326"/>
      <c r="O880" s="326"/>
      <c r="P880" s="326"/>
      <c r="Q880" s="326"/>
      <c r="R880" s="326"/>
      <c r="S880" s="326"/>
      <c r="T880" s="326"/>
      <c r="U880" s="326"/>
      <c r="V880" s="326"/>
      <c r="W880" s="326"/>
      <c r="X880" s="326"/>
      <c r="Y880" s="326"/>
    </row>
    <row r="881" spans="1:25">
      <c r="A881" s="326"/>
      <c r="B881" s="572"/>
      <c r="C881" s="326"/>
      <c r="D881" s="326"/>
      <c r="E881" s="326"/>
      <c r="F881" s="326"/>
      <c r="G881" s="326"/>
      <c r="H881" s="326"/>
      <c r="I881" s="326"/>
      <c r="J881" s="326"/>
      <c r="K881" s="326"/>
      <c r="L881" s="326"/>
      <c r="M881" s="326"/>
      <c r="N881" s="326"/>
      <c r="O881" s="326"/>
      <c r="P881" s="326"/>
      <c r="Q881" s="326"/>
      <c r="R881" s="326"/>
      <c r="S881" s="326"/>
      <c r="T881" s="326"/>
      <c r="U881" s="326"/>
      <c r="V881" s="326"/>
      <c r="W881" s="326"/>
      <c r="X881" s="326"/>
      <c r="Y881" s="326"/>
    </row>
    <row r="882" spans="1:25">
      <c r="A882" s="326"/>
      <c r="B882" s="572"/>
      <c r="C882" s="326"/>
      <c r="D882" s="326"/>
      <c r="E882" s="326"/>
      <c r="F882" s="326"/>
      <c r="G882" s="326"/>
      <c r="H882" s="326"/>
      <c r="I882" s="326"/>
      <c r="J882" s="326"/>
      <c r="K882" s="326"/>
      <c r="L882" s="326"/>
      <c r="M882" s="326"/>
      <c r="N882" s="326"/>
      <c r="O882" s="326"/>
      <c r="P882" s="326"/>
      <c r="Q882" s="326"/>
      <c r="R882" s="326"/>
      <c r="S882" s="326"/>
      <c r="T882" s="326"/>
      <c r="U882" s="326"/>
      <c r="V882" s="326"/>
      <c r="W882" s="326"/>
      <c r="X882" s="326"/>
      <c r="Y882" s="326"/>
    </row>
    <row r="883" spans="1:25">
      <c r="A883" s="326"/>
      <c r="B883" s="572"/>
      <c r="C883" s="326"/>
      <c r="D883" s="326"/>
      <c r="E883" s="326"/>
      <c r="F883" s="326"/>
      <c r="G883" s="326"/>
      <c r="H883" s="326"/>
      <c r="I883" s="326"/>
      <c r="J883" s="326"/>
      <c r="K883" s="326"/>
      <c r="L883" s="326"/>
      <c r="M883" s="326"/>
      <c r="N883" s="326"/>
      <c r="O883" s="326"/>
      <c r="P883" s="326"/>
      <c r="Q883" s="326"/>
      <c r="R883" s="326"/>
      <c r="S883" s="326"/>
      <c r="T883" s="326"/>
      <c r="U883" s="326"/>
      <c r="V883" s="326"/>
      <c r="W883" s="326"/>
      <c r="X883" s="326"/>
      <c r="Y883" s="326"/>
    </row>
    <row r="884" spans="1:25">
      <c r="A884" s="326"/>
      <c r="B884" s="572"/>
      <c r="C884" s="326"/>
      <c r="D884" s="326"/>
      <c r="E884" s="326"/>
      <c r="F884" s="326"/>
      <c r="G884" s="326"/>
      <c r="H884" s="326"/>
      <c r="I884" s="326"/>
      <c r="J884" s="326"/>
      <c r="K884" s="326"/>
      <c r="L884" s="326"/>
      <c r="M884" s="326"/>
      <c r="N884" s="326"/>
      <c r="O884" s="326"/>
      <c r="P884" s="326"/>
      <c r="Q884" s="326"/>
      <c r="R884" s="326"/>
      <c r="S884" s="326"/>
      <c r="T884" s="326"/>
      <c r="U884" s="326"/>
      <c r="V884" s="326"/>
      <c r="W884" s="326"/>
      <c r="X884" s="326"/>
      <c r="Y884" s="326"/>
    </row>
    <row r="885" spans="1:25">
      <c r="A885" s="326"/>
      <c r="B885" s="572"/>
      <c r="C885" s="326"/>
      <c r="D885" s="326"/>
      <c r="E885" s="326"/>
      <c r="F885" s="326"/>
      <c r="G885" s="326"/>
      <c r="H885" s="326"/>
      <c r="I885" s="326"/>
      <c r="J885" s="326"/>
      <c r="K885" s="326"/>
      <c r="L885" s="326"/>
      <c r="M885" s="326"/>
      <c r="N885" s="326"/>
      <c r="O885" s="326"/>
      <c r="P885" s="326"/>
      <c r="Q885" s="326"/>
      <c r="R885" s="326"/>
      <c r="S885" s="326"/>
      <c r="T885" s="326"/>
      <c r="U885" s="326"/>
      <c r="V885" s="326"/>
      <c r="W885" s="326"/>
      <c r="X885" s="326"/>
      <c r="Y885" s="326"/>
    </row>
    <row r="886" spans="1:25">
      <c r="A886" s="326"/>
      <c r="B886" s="572"/>
      <c r="C886" s="326"/>
      <c r="D886" s="326"/>
      <c r="E886" s="326"/>
      <c r="F886" s="326"/>
      <c r="G886" s="326"/>
      <c r="H886" s="326"/>
      <c r="I886" s="326"/>
      <c r="J886" s="326"/>
      <c r="K886" s="326"/>
      <c r="L886" s="326"/>
      <c r="M886" s="326"/>
      <c r="N886" s="326"/>
      <c r="O886" s="326"/>
      <c r="P886" s="326"/>
      <c r="Q886" s="326"/>
      <c r="R886" s="326"/>
      <c r="S886" s="326"/>
      <c r="T886" s="326"/>
      <c r="U886" s="326"/>
      <c r="V886" s="326"/>
      <c r="W886" s="326"/>
      <c r="X886" s="326"/>
      <c r="Y886" s="326"/>
    </row>
    <row r="887" spans="1:25">
      <c r="A887" s="326"/>
      <c r="B887" s="572"/>
      <c r="C887" s="326"/>
      <c r="D887" s="326"/>
      <c r="E887" s="326"/>
      <c r="F887" s="326"/>
      <c r="G887" s="326"/>
      <c r="H887" s="326"/>
      <c r="I887" s="326"/>
      <c r="J887" s="326"/>
      <c r="K887" s="326"/>
      <c r="L887" s="326"/>
      <c r="M887" s="326"/>
      <c r="N887" s="326"/>
      <c r="O887" s="326"/>
      <c r="P887" s="326"/>
      <c r="Q887" s="326"/>
      <c r="R887" s="326"/>
      <c r="S887" s="326"/>
      <c r="T887" s="326"/>
      <c r="U887" s="326"/>
      <c r="V887" s="326"/>
      <c r="W887" s="326"/>
      <c r="X887" s="326"/>
      <c r="Y887" s="326"/>
    </row>
    <row r="888" spans="1:25">
      <c r="A888" s="326"/>
      <c r="B888" s="572"/>
      <c r="C888" s="326"/>
      <c r="D888" s="326"/>
      <c r="E888" s="326"/>
      <c r="F888" s="326"/>
      <c r="G888" s="326"/>
      <c r="H888" s="326"/>
      <c r="I888" s="326"/>
      <c r="J888" s="326"/>
      <c r="K888" s="326"/>
      <c r="L888" s="326"/>
      <c r="M888" s="326"/>
      <c r="N888" s="326"/>
      <c r="O888" s="326"/>
      <c r="P888" s="326"/>
      <c r="Q888" s="326"/>
      <c r="R888" s="326"/>
      <c r="S888" s="326"/>
      <c r="T888" s="326"/>
      <c r="U888" s="326"/>
      <c r="V888" s="326"/>
      <c r="W888" s="326"/>
      <c r="X888" s="326"/>
      <c r="Y888" s="326"/>
    </row>
    <row r="889" spans="1:25">
      <c r="A889" s="326"/>
      <c r="B889" s="572"/>
      <c r="C889" s="326"/>
      <c r="D889" s="326"/>
      <c r="E889" s="326"/>
      <c r="F889" s="326"/>
      <c r="G889" s="326"/>
      <c r="H889" s="326"/>
      <c r="I889" s="326"/>
      <c r="J889" s="326"/>
      <c r="K889" s="326"/>
      <c r="L889" s="326"/>
      <c r="M889" s="326"/>
      <c r="N889" s="326"/>
      <c r="O889" s="326"/>
      <c r="P889" s="326"/>
      <c r="Q889" s="326"/>
      <c r="R889" s="326"/>
      <c r="S889" s="326"/>
      <c r="T889" s="326"/>
      <c r="U889" s="326"/>
      <c r="V889" s="326"/>
      <c r="W889" s="326"/>
      <c r="X889" s="326"/>
      <c r="Y889" s="326"/>
    </row>
    <row r="890" spans="1:25">
      <c r="A890" s="326"/>
      <c r="B890" s="572"/>
      <c r="C890" s="326"/>
      <c r="D890" s="326"/>
      <c r="E890" s="326"/>
      <c r="F890" s="326"/>
      <c r="G890" s="326"/>
      <c r="H890" s="326"/>
      <c r="I890" s="326"/>
      <c r="J890" s="326"/>
      <c r="K890" s="326"/>
      <c r="L890" s="326"/>
      <c r="M890" s="326"/>
      <c r="N890" s="326"/>
      <c r="O890" s="326"/>
      <c r="P890" s="326"/>
      <c r="Q890" s="326"/>
      <c r="R890" s="326"/>
      <c r="S890" s="326"/>
      <c r="T890" s="326"/>
      <c r="U890" s="326"/>
      <c r="V890" s="326"/>
      <c r="W890" s="326"/>
      <c r="X890" s="326"/>
      <c r="Y890" s="326"/>
    </row>
    <row r="891" spans="1:25">
      <c r="A891" s="326"/>
      <c r="B891" s="572"/>
      <c r="C891" s="326"/>
      <c r="D891" s="326"/>
      <c r="E891" s="326"/>
      <c r="F891" s="326"/>
      <c r="G891" s="326"/>
      <c r="H891" s="326"/>
      <c r="I891" s="326"/>
      <c r="J891" s="326"/>
      <c r="K891" s="326"/>
      <c r="L891" s="326"/>
      <c r="M891" s="326"/>
      <c r="N891" s="326"/>
      <c r="O891" s="326"/>
      <c r="P891" s="326"/>
      <c r="Q891" s="326"/>
      <c r="R891" s="326"/>
      <c r="S891" s="326"/>
      <c r="T891" s="326"/>
      <c r="U891" s="326"/>
      <c r="V891" s="326"/>
      <c r="W891" s="326"/>
      <c r="X891" s="326"/>
      <c r="Y891" s="326"/>
    </row>
    <row r="892" spans="1:25">
      <c r="A892" s="326"/>
      <c r="B892" s="572"/>
      <c r="C892" s="326"/>
      <c r="D892" s="326"/>
      <c r="E892" s="326"/>
      <c r="F892" s="326"/>
      <c r="G892" s="326"/>
      <c r="H892" s="326"/>
      <c r="I892" s="326"/>
      <c r="J892" s="326"/>
      <c r="K892" s="326"/>
      <c r="L892" s="326"/>
      <c r="M892" s="326"/>
      <c r="N892" s="326"/>
      <c r="O892" s="326"/>
      <c r="P892" s="326"/>
      <c r="Q892" s="326"/>
      <c r="R892" s="326"/>
      <c r="S892" s="326"/>
      <c r="T892" s="326"/>
      <c r="U892" s="326"/>
      <c r="V892" s="326"/>
      <c r="W892" s="326"/>
      <c r="X892" s="326"/>
      <c r="Y892" s="326"/>
    </row>
    <row r="893" spans="1:25">
      <c r="A893" s="326"/>
      <c r="B893" s="572"/>
      <c r="C893" s="326"/>
      <c r="D893" s="326"/>
      <c r="E893" s="326"/>
      <c r="F893" s="326"/>
      <c r="G893" s="326"/>
      <c r="H893" s="326"/>
      <c r="I893" s="326"/>
      <c r="J893" s="326"/>
      <c r="K893" s="326"/>
      <c r="L893" s="326"/>
      <c r="M893" s="326"/>
      <c r="N893" s="326"/>
      <c r="O893" s="326"/>
      <c r="P893" s="326"/>
      <c r="Q893" s="326"/>
      <c r="R893" s="326"/>
      <c r="S893" s="326"/>
      <c r="T893" s="326"/>
      <c r="U893" s="326"/>
      <c r="V893" s="326"/>
      <c r="W893" s="326"/>
      <c r="X893" s="326"/>
      <c r="Y893" s="326"/>
    </row>
    <row r="894" spans="1:25">
      <c r="A894" s="326"/>
      <c r="B894" s="572"/>
      <c r="C894" s="326"/>
      <c r="D894" s="326"/>
      <c r="E894" s="326"/>
      <c r="F894" s="326"/>
      <c r="G894" s="326"/>
      <c r="H894" s="326"/>
      <c r="I894" s="326"/>
      <c r="J894" s="326"/>
      <c r="K894" s="326"/>
      <c r="L894" s="326"/>
      <c r="M894" s="326"/>
      <c r="N894" s="326"/>
      <c r="O894" s="326"/>
      <c r="P894" s="326"/>
      <c r="Q894" s="326"/>
      <c r="R894" s="326"/>
      <c r="S894" s="326"/>
      <c r="T894" s="326"/>
      <c r="U894" s="326"/>
      <c r="V894" s="326"/>
      <c r="W894" s="326"/>
      <c r="X894" s="326"/>
      <c r="Y894" s="326"/>
    </row>
    <row r="895" spans="1:25">
      <c r="A895" s="326"/>
      <c r="B895" s="572"/>
      <c r="C895" s="326"/>
      <c r="D895" s="326"/>
      <c r="E895" s="326"/>
      <c r="F895" s="326"/>
      <c r="G895" s="326"/>
      <c r="H895" s="326"/>
      <c r="I895" s="326"/>
      <c r="J895" s="326"/>
      <c r="K895" s="326"/>
      <c r="L895" s="326"/>
      <c r="M895" s="326"/>
      <c r="N895" s="326"/>
      <c r="O895" s="326"/>
      <c r="P895" s="326"/>
      <c r="Q895" s="326"/>
      <c r="R895" s="326"/>
      <c r="S895" s="326"/>
      <c r="T895" s="326"/>
      <c r="U895" s="326"/>
      <c r="V895" s="326"/>
      <c r="W895" s="326"/>
      <c r="X895" s="326"/>
      <c r="Y895" s="326"/>
    </row>
    <row r="896" spans="1:25">
      <c r="A896" s="326"/>
      <c r="B896" s="572"/>
      <c r="C896" s="326"/>
      <c r="D896" s="326"/>
      <c r="E896" s="326"/>
      <c r="F896" s="326"/>
      <c r="G896" s="326"/>
      <c r="H896" s="326"/>
      <c r="I896" s="326"/>
      <c r="J896" s="326"/>
      <c r="K896" s="326"/>
      <c r="L896" s="326"/>
      <c r="M896" s="326"/>
      <c r="N896" s="326"/>
      <c r="O896" s="326"/>
      <c r="P896" s="326"/>
      <c r="Q896" s="326"/>
      <c r="R896" s="326"/>
      <c r="S896" s="326"/>
      <c r="T896" s="326"/>
      <c r="U896" s="326"/>
      <c r="V896" s="326"/>
      <c r="W896" s="326"/>
      <c r="X896" s="326"/>
      <c r="Y896" s="326"/>
    </row>
    <row r="897" spans="1:25">
      <c r="A897" s="326"/>
      <c r="B897" s="572"/>
      <c r="C897" s="326"/>
      <c r="D897" s="326"/>
      <c r="E897" s="326"/>
      <c r="F897" s="326"/>
      <c r="G897" s="326"/>
      <c r="H897" s="326"/>
      <c r="I897" s="326"/>
      <c r="J897" s="326"/>
      <c r="K897" s="326"/>
      <c r="L897" s="326"/>
      <c r="M897" s="326"/>
      <c r="N897" s="326"/>
      <c r="O897" s="326"/>
      <c r="P897" s="326"/>
      <c r="Q897" s="326"/>
      <c r="R897" s="326"/>
      <c r="S897" s="326"/>
      <c r="T897" s="326"/>
      <c r="U897" s="326"/>
      <c r="V897" s="326"/>
      <c r="W897" s="326"/>
      <c r="X897" s="326"/>
      <c r="Y897" s="326"/>
    </row>
    <row r="898" spans="1:25">
      <c r="A898" s="326"/>
      <c r="B898" s="572"/>
      <c r="C898" s="326"/>
      <c r="D898" s="326"/>
      <c r="E898" s="326"/>
      <c r="F898" s="326"/>
      <c r="G898" s="326"/>
      <c r="H898" s="326"/>
      <c r="I898" s="326"/>
      <c r="J898" s="326"/>
      <c r="K898" s="326"/>
      <c r="L898" s="326"/>
      <c r="M898" s="326"/>
      <c r="N898" s="326"/>
      <c r="O898" s="326"/>
      <c r="P898" s="326"/>
      <c r="Q898" s="326"/>
      <c r="R898" s="326"/>
      <c r="S898" s="326"/>
      <c r="T898" s="326"/>
      <c r="U898" s="326"/>
      <c r="V898" s="326"/>
      <c r="W898" s="326"/>
      <c r="X898" s="326"/>
      <c r="Y898" s="326"/>
    </row>
    <row r="899" spans="1:25">
      <c r="A899" s="326"/>
      <c r="B899" s="572"/>
      <c r="C899" s="326"/>
      <c r="D899" s="326"/>
      <c r="E899" s="326"/>
      <c r="F899" s="326"/>
      <c r="G899" s="326"/>
      <c r="H899" s="326"/>
      <c r="I899" s="326"/>
      <c r="J899" s="326"/>
      <c r="K899" s="326"/>
      <c r="L899" s="326"/>
      <c r="M899" s="326"/>
      <c r="N899" s="326"/>
      <c r="O899" s="326"/>
      <c r="P899" s="326"/>
      <c r="Q899" s="326"/>
      <c r="R899" s="326"/>
      <c r="S899" s="326"/>
      <c r="T899" s="326"/>
      <c r="U899" s="326"/>
      <c r="V899" s="326"/>
      <c r="W899" s="326"/>
      <c r="X899" s="326"/>
      <c r="Y899" s="326"/>
    </row>
    <row r="900" spans="1:25">
      <c r="A900" s="326"/>
      <c r="B900" s="572"/>
      <c r="C900" s="326"/>
      <c r="D900" s="326"/>
      <c r="E900" s="326"/>
      <c r="F900" s="326"/>
      <c r="G900" s="326"/>
      <c r="H900" s="326"/>
      <c r="I900" s="326"/>
      <c r="J900" s="326"/>
      <c r="K900" s="326"/>
      <c r="L900" s="326"/>
      <c r="M900" s="326"/>
      <c r="N900" s="326"/>
      <c r="O900" s="326"/>
      <c r="P900" s="326"/>
      <c r="Q900" s="326"/>
      <c r="R900" s="326"/>
      <c r="S900" s="326"/>
      <c r="T900" s="326"/>
      <c r="U900" s="326"/>
      <c r="V900" s="326"/>
      <c r="W900" s="326"/>
      <c r="X900" s="326"/>
      <c r="Y900" s="326"/>
    </row>
    <row r="901" spans="1:25">
      <c r="A901" s="326"/>
      <c r="B901" s="572"/>
      <c r="C901" s="326"/>
      <c r="D901" s="326"/>
      <c r="E901" s="326"/>
      <c r="F901" s="326"/>
      <c r="G901" s="326"/>
      <c r="H901" s="326"/>
      <c r="I901" s="326"/>
      <c r="J901" s="326"/>
      <c r="K901" s="326"/>
      <c r="L901" s="326"/>
      <c r="M901" s="326"/>
      <c r="N901" s="326"/>
      <c r="O901" s="326"/>
      <c r="P901" s="326"/>
      <c r="Q901" s="326"/>
      <c r="R901" s="326"/>
      <c r="S901" s="326"/>
      <c r="T901" s="326"/>
      <c r="U901" s="326"/>
      <c r="V901" s="326"/>
      <c r="W901" s="326"/>
      <c r="X901" s="326"/>
      <c r="Y901" s="326"/>
    </row>
    <row r="902" spans="1:25">
      <c r="A902" s="326"/>
      <c r="B902" s="572"/>
      <c r="C902" s="326"/>
      <c r="D902" s="326"/>
      <c r="E902" s="326"/>
      <c r="F902" s="326"/>
      <c r="G902" s="326"/>
      <c r="H902" s="326"/>
      <c r="I902" s="326"/>
      <c r="J902" s="326"/>
      <c r="K902" s="326"/>
      <c r="L902" s="326"/>
      <c r="M902" s="326"/>
      <c r="N902" s="326"/>
      <c r="O902" s="326"/>
      <c r="P902" s="326"/>
      <c r="Q902" s="326"/>
      <c r="R902" s="326"/>
      <c r="S902" s="326"/>
      <c r="T902" s="326"/>
      <c r="U902" s="326"/>
      <c r="V902" s="326"/>
      <c r="W902" s="326"/>
      <c r="X902" s="326"/>
      <c r="Y902" s="326"/>
    </row>
    <row r="903" spans="1:25">
      <c r="A903" s="326"/>
      <c r="B903" s="572"/>
      <c r="C903" s="326"/>
      <c r="D903" s="326"/>
      <c r="E903" s="326"/>
      <c r="F903" s="326"/>
      <c r="G903" s="326"/>
      <c r="H903" s="326"/>
      <c r="I903" s="326"/>
      <c r="J903" s="326"/>
      <c r="K903" s="326"/>
      <c r="L903" s="326"/>
      <c r="M903" s="326"/>
      <c r="N903" s="326"/>
      <c r="O903" s="326"/>
      <c r="P903" s="326"/>
      <c r="Q903" s="326"/>
      <c r="R903" s="326"/>
      <c r="S903" s="326"/>
      <c r="T903" s="326"/>
      <c r="U903" s="326"/>
      <c r="V903" s="326"/>
      <c r="W903" s="326"/>
      <c r="X903" s="326"/>
      <c r="Y903" s="326"/>
    </row>
    <row r="904" spans="1:25">
      <c r="A904" s="326"/>
      <c r="B904" s="572"/>
      <c r="C904" s="326"/>
      <c r="D904" s="326"/>
      <c r="E904" s="326"/>
      <c r="F904" s="326"/>
      <c r="G904" s="326"/>
      <c r="H904" s="326"/>
      <c r="I904" s="326"/>
      <c r="J904" s="326"/>
      <c r="K904" s="326"/>
      <c r="L904" s="326"/>
      <c r="M904" s="326"/>
      <c r="N904" s="326"/>
      <c r="O904" s="326"/>
      <c r="P904" s="326"/>
      <c r="Q904" s="326"/>
      <c r="R904" s="326"/>
      <c r="S904" s="326"/>
      <c r="T904" s="326"/>
      <c r="U904" s="326"/>
      <c r="V904" s="326"/>
      <c r="W904" s="326"/>
      <c r="X904" s="326"/>
      <c r="Y904" s="326"/>
    </row>
    <row r="905" spans="1:25">
      <c r="A905" s="326"/>
      <c r="B905" s="572"/>
      <c r="C905" s="326"/>
      <c r="D905" s="326"/>
      <c r="E905" s="326"/>
      <c r="F905" s="326"/>
      <c r="G905" s="326"/>
      <c r="H905" s="326"/>
      <c r="I905" s="326"/>
      <c r="J905" s="326"/>
      <c r="K905" s="326"/>
      <c r="L905" s="326"/>
      <c r="M905" s="326"/>
      <c r="N905" s="326"/>
      <c r="O905" s="326"/>
      <c r="P905" s="326"/>
      <c r="Q905" s="326"/>
      <c r="R905" s="326"/>
      <c r="S905" s="326"/>
      <c r="T905" s="326"/>
      <c r="U905" s="326"/>
      <c r="V905" s="326"/>
      <c r="W905" s="326"/>
      <c r="X905" s="326"/>
      <c r="Y905" s="326"/>
    </row>
    <row r="906" spans="1:25">
      <c r="A906" s="326"/>
      <c r="B906" s="572"/>
      <c r="C906" s="326"/>
      <c r="D906" s="326"/>
      <c r="E906" s="326"/>
      <c r="F906" s="326"/>
      <c r="G906" s="326"/>
      <c r="H906" s="326"/>
      <c r="I906" s="326"/>
      <c r="J906" s="326"/>
      <c r="K906" s="326"/>
      <c r="L906" s="326"/>
      <c r="M906" s="326"/>
      <c r="N906" s="326"/>
      <c r="O906" s="326"/>
      <c r="P906" s="326"/>
      <c r="Q906" s="326"/>
      <c r="R906" s="326"/>
      <c r="S906" s="326"/>
      <c r="T906" s="326"/>
      <c r="U906" s="326"/>
      <c r="V906" s="326"/>
      <c r="W906" s="326"/>
      <c r="X906" s="326"/>
      <c r="Y906" s="326"/>
    </row>
    <row r="907" spans="1:25">
      <c r="A907" s="326"/>
      <c r="B907" s="572"/>
      <c r="C907" s="326"/>
      <c r="D907" s="326"/>
      <c r="E907" s="326"/>
      <c r="F907" s="326"/>
      <c r="G907" s="326"/>
      <c r="H907" s="326"/>
      <c r="I907" s="326"/>
      <c r="J907" s="326"/>
      <c r="K907" s="326"/>
      <c r="L907" s="326"/>
      <c r="M907" s="326"/>
      <c r="N907" s="326"/>
      <c r="O907" s="326"/>
      <c r="P907" s="326"/>
      <c r="Q907" s="326"/>
      <c r="R907" s="326"/>
      <c r="S907" s="326"/>
      <c r="T907" s="326"/>
      <c r="U907" s="326"/>
      <c r="V907" s="326"/>
      <c r="W907" s="326"/>
      <c r="X907" s="326"/>
      <c r="Y907" s="326"/>
    </row>
    <row r="908" spans="1:25">
      <c r="A908" s="326"/>
      <c r="B908" s="572"/>
      <c r="C908" s="326"/>
      <c r="D908" s="326"/>
      <c r="E908" s="326"/>
      <c r="F908" s="326"/>
      <c r="G908" s="326"/>
      <c r="H908" s="326"/>
      <c r="I908" s="326"/>
      <c r="J908" s="326"/>
      <c r="K908" s="326"/>
      <c r="L908" s="326"/>
      <c r="M908" s="326"/>
      <c r="N908" s="326"/>
      <c r="O908" s="326"/>
      <c r="P908" s="326"/>
      <c r="Q908" s="326"/>
      <c r="R908" s="326"/>
      <c r="S908" s="326"/>
      <c r="T908" s="326"/>
      <c r="U908" s="326"/>
      <c r="V908" s="326"/>
      <c r="W908" s="326"/>
      <c r="X908" s="326"/>
      <c r="Y908" s="326"/>
    </row>
    <row r="909" spans="1:25">
      <c r="A909" s="326"/>
      <c r="B909" s="572"/>
      <c r="C909" s="326"/>
      <c r="D909" s="326"/>
      <c r="E909" s="326"/>
      <c r="F909" s="326"/>
      <c r="G909" s="326"/>
      <c r="H909" s="326"/>
      <c r="I909" s="326"/>
      <c r="J909" s="326"/>
      <c r="K909" s="326"/>
      <c r="L909" s="326"/>
      <c r="M909" s="326"/>
      <c r="N909" s="326"/>
      <c r="O909" s="326"/>
      <c r="P909" s="326"/>
      <c r="Q909" s="326"/>
      <c r="R909" s="326"/>
      <c r="S909" s="326"/>
      <c r="T909" s="326"/>
      <c r="U909" s="326"/>
      <c r="V909" s="326"/>
      <c r="W909" s="326"/>
      <c r="X909" s="326"/>
      <c r="Y909" s="326"/>
    </row>
    <row r="910" spans="1:25">
      <c r="A910" s="326"/>
      <c r="B910" s="572"/>
      <c r="C910" s="326"/>
      <c r="D910" s="326"/>
      <c r="E910" s="326"/>
      <c r="F910" s="326"/>
      <c r="G910" s="326"/>
      <c r="H910" s="326"/>
      <c r="I910" s="326"/>
      <c r="J910" s="326"/>
      <c r="K910" s="326"/>
      <c r="L910" s="326"/>
      <c r="M910" s="326"/>
      <c r="N910" s="326"/>
      <c r="O910" s="326"/>
      <c r="P910" s="326"/>
      <c r="Q910" s="326"/>
      <c r="R910" s="326"/>
      <c r="S910" s="326"/>
      <c r="T910" s="326"/>
      <c r="U910" s="326"/>
      <c r="V910" s="326"/>
      <c r="W910" s="326"/>
      <c r="X910" s="326"/>
      <c r="Y910" s="326"/>
    </row>
    <row r="911" spans="1:25">
      <c r="A911" s="326"/>
      <c r="B911" s="572"/>
      <c r="C911" s="326"/>
      <c r="D911" s="326"/>
      <c r="E911" s="326"/>
      <c r="F911" s="326"/>
      <c r="G911" s="326"/>
      <c r="H911" s="326"/>
      <c r="I911" s="326"/>
      <c r="J911" s="326"/>
      <c r="K911" s="326"/>
      <c r="L911" s="326"/>
      <c r="M911" s="326"/>
      <c r="N911" s="326"/>
      <c r="O911" s="326"/>
      <c r="P911" s="326"/>
      <c r="Q911" s="326"/>
      <c r="R911" s="326"/>
      <c r="S911" s="326"/>
      <c r="T911" s="326"/>
      <c r="U911" s="326"/>
      <c r="V911" s="326"/>
      <c r="W911" s="326"/>
      <c r="X911" s="326"/>
      <c r="Y911" s="326"/>
    </row>
    <row r="912" spans="1:25">
      <c r="A912" s="326"/>
      <c r="B912" s="572"/>
      <c r="C912" s="326"/>
      <c r="D912" s="326"/>
      <c r="E912" s="326"/>
      <c r="F912" s="326"/>
      <c r="G912" s="326"/>
      <c r="H912" s="326"/>
      <c r="I912" s="326"/>
      <c r="J912" s="326"/>
      <c r="K912" s="326"/>
      <c r="L912" s="326"/>
      <c r="M912" s="326"/>
      <c r="N912" s="326"/>
      <c r="O912" s="326"/>
      <c r="P912" s="326"/>
      <c r="Q912" s="326"/>
      <c r="R912" s="326"/>
      <c r="S912" s="326"/>
      <c r="T912" s="326"/>
      <c r="U912" s="326"/>
      <c r="V912" s="326"/>
      <c r="W912" s="326"/>
      <c r="X912" s="326"/>
      <c r="Y912" s="326"/>
    </row>
    <row r="913" spans="1:25">
      <c r="A913" s="326"/>
      <c r="B913" s="572"/>
      <c r="C913" s="326"/>
      <c r="D913" s="326"/>
      <c r="E913" s="326"/>
      <c r="F913" s="326"/>
      <c r="G913" s="326"/>
      <c r="H913" s="326"/>
      <c r="I913" s="326"/>
      <c r="J913" s="326"/>
      <c r="K913" s="326"/>
      <c r="L913" s="326"/>
      <c r="M913" s="326"/>
      <c r="N913" s="326"/>
      <c r="O913" s="326"/>
      <c r="P913" s="326"/>
      <c r="Q913" s="326"/>
      <c r="R913" s="326"/>
      <c r="S913" s="326"/>
      <c r="T913" s="326"/>
      <c r="U913" s="326"/>
      <c r="V913" s="326"/>
      <c r="W913" s="326"/>
      <c r="X913" s="326"/>
      <c r="Y913" s="326"/>
    </row>
    <row r="914" spans="1:25">
      <c r="A914" s="326"/>
      <c r="B914" s="572"/>
      <c r="C914" s="326"/>
      <c r="D914" s="326"/>
      <c r="E914" s="326"/>
      <c r="F914" s="326"/>
      <c r="G914" s="326"/>
      <c r="H914" s="326"/>
      <c r="I914" s="326"/>
      <c r="J914" s="326"/>
      <c r="K914" s="326"/>
      <c r="L914" s="326"/>
      <c r="M914" s="326"/>
      <c r="N914" s="326"/>
      <c r="O914" s="326"/>
      <c r="P914" s="326"/>
      <c r="Q914" s="326"/>
      <c r="R914" s="326"/>
      <c r="S914" s="326"/>
      <c r="T914" s="326"/>
      <c r="U914" s="326"/>
      <c r="V914" s="326"/>
      <c r="W914" s="326"/>
      <c r="X914" s="326"/>
      <c r="Y914" s="326"/>
    </row>
    <row r="915" spans="1:25">
      <c r="A915" s="326"/>
      <c r="B915" s="572"/>
      <c r="C915" s="326"/>
      <c r="D915" s="326"/>
      <c r="E915" s="326"/>
      <c r="F915" s="326"/>
      <c r="G915" s="326"/>
      <c r="H915" s="326"/>
      <c r="I915" s="326"/>
      <c r="J915" s="326"/>
      <c r="K915" s="326"/>
      <c r="L915" s="326"/>
      <c r="M915" s="326"/>
      <c r="N915" s="326"/>
      <c r="O915" s="326"/>
      <c r="P915" s="326"/>
      <c r="Q915" s="326"/>
      <c r="R915" s="326"/>
      <c r="S915" s="326"/>
      <c r="T915" s="326"/>
      <c r="U915" s="326"/>
      <c r="V915" s="326"/>
      <c r="W915" s="326"/>
      <c r="X915" s="326"/>
      <c r="Y915" s="326"/>
    </row>
    <row r="916" spans="1:25">
      <c r="A916" s="326"/>
      <c r="B916" s="572"/>
      <c r="C916" s="326"/>
      <c r="D916" s="326"/>
      <c r="E916" s="326"/>
      <c r="F916" s="326"/>
      <c r="G916" s="326"/>
      <c r="H916" s="326"/>
      <c r="I916" s="326"/>
      <c r="J916" s="326"/>
      <c r="K916" s="326"/>
      <c r="L916" s="326"/>
      <c r="M916" s="326"/>
      <c r="N916" s="326"/>
      <c r="O916" s="326"/>
      <c r="P916" s="326"/>
      <c r="Q916" s="326"/>
      <c r="R916" s="326"/>
      <c r="S916" s="326"/>
      <c r="T916" s="326"/>
      <c r="U916" s="326"/>
      <c r="V916" s="326"/>
      <c r="W916" s="326"/>
      <c r="X916" s="326"/>
      <c r="Y916" s="326"/>
    </row>
    <row r="917" spans="1:25">
      <c r="A917" s="326"/>
      <c r="B917" s="572"/>
      <c r="C917" s="326"/>
      <c r="D917" s="326"/>
      <c r="E917" s="326"/>
      <c r="F917" s="326"/>
      <c r="G917" s="326"/>
      <c r="H917" s="326"/>
      <c r="I917" s="326"/>
      <c r="J917" s="326"/>
      <c r="K917" s="326"/>
      <c r="L917" s="326"/>
      <c r="M917" s="326"/>
      <c r="N917" s="326"/>
      <c r="O917" s="326"/>
      <c r="P917" s="326"/>
      <c r="Q917" s="326"/>
      <c r="R917" s="326"/>
      <c r="S917" s="326"/>
      <c r="T917" s="326"/>
      <c r="U917" s="326"/>
      <c r="V917" s="326"/>
      <c r="W917" s="326"/>
      <c r="X917" s="326"/>
      <c r="Y917" s="326"/>
    </row>
    <row r="918" spans="1:25">
      <c r="A918" s="326"/>
      <c r="B918" s="572"/>
      <c r="C918" s="326"/>
      <c r="D918" s="326"/>
      <c r="E918" s="326"/>
      <c r="F918" s="326"/>
      <c r="G918" s="326"/>
      <c r="H918" s="326"/>
      <c r="I918" s="326"/>
      <c r="J918" s="326"/>
      <c r="K918" s="326"/>
      <c r="L918" s="326"/>
      <c r="M918" s="326"/>
      <c r="N918" s="326"/>
      <c r="O918" s="326"/>
      <c r="P918" s="326"/>
      <c r="Q918" s="326"/>
      <c r="R918" s="326"/>
      <c r="S918" s="326"/>
      <c r="T918" s="326"/>
      <c r="U918" s="326"/>
      <c r="V918" s="326"/>
      <c r="W918" s="326"/>
      <c r="X918" s="326"/>
      <c r="Y918" s="326"/>
    </row>
    <row r="919" spans="1:25">
      <c r="A919" s="326"/>
      <c r="B919" s="572"/>
      <c r="C919" s="326"/>
      <c r="D919" s="326"/>
      <c r="E919" s="326"/>
      <c r="F919" s="326"/>
      <c r="G919" s="326"/>
      <c r="H919" s="326"/>
      <c r="I919" s="326"/>
      <c r="J919" s="326"/>
      <c r="K919" s="326"/>
      <c r="L919" s="326"/>
      <c r="M919" s="326"/>
      <c r="N919" s="326"/>
      <c r="O919" s="326"/>
      <c r="P919" s="326"/>
      <c r="Q919" s="326"/>
      <c r="R919" s="326"/>
      <c r="S919" s="326"/>
      <c r="T919" s="326"/>
      <c r="U919" s="326"/>
      <c r="V919" s="326"/>
      <c r="W919" s="326"/>
      <c r="X919" s="326"/>
      <c r="Y919" s="326"/>
    </row>
    <row r="920" spans="1:25">
      <c r="A920" s="326"/>
      <c r="B920" s="572"/>
      <c r="C920" s="326"/>
      <c r="D920" s="326"/>
      <c r="E920" s="326"/>
      <c r="F920" s="326"/>
      <c r="G920" s="326"/>
      <c r="H920" s="326"/>
      <c r="I920" s="326"/>
      <c r="J920" s="326"/>
      <c r="K920" s="326"/>
      <c r="L920" s="326"/>
      <c r="M920" s="326"/>
      <c r="N920" s="326"/>
      <c r="O920" s="326"/>
      <c r="P920" s="326"/>
      <c r="Q920" s="326"/>
      <c r="R920" s="326"/>
      <c r="S920" s="326"/>
      <c r="T920" s="326"/>
      <c r="U920" s="326"/>
      <c r="V920" s="326"/>
      <c r="W920" s="326"/>
      <c r="X920" s="326"/>
      <c r="Y920" s="326"/>
    </row>
    <row r="921" spans="1:25">
      <c r="A921" s="326"/>
      <c r="B921" s="572"/>
      <c r="C921" s="326"/>
      <c r="D921" s="326"/>
      <c r="E921" s="326"/>
      <c r="F921" s="326"/>
      <c r="G921" s="326"/>
      <c r="H921" s="326"/>
      <c r="I921" s="326"/>
      <c r="J921" s="326"/>
      <c r="K921" s="326"/>
      <c r="L921" s="326"/>
      <c r="M921" s="326"/>
      <c r="N921" s="326"/>
      <c r="O921" s="326"/>
      <c r="P921" s="326"/>
      <c r="Q921" s="326"/>
      <c r="R921" s="326"/>
      <c r="S921" s="326"/>
      <c r="T921" s="326"/>
      <c r="U921" s="326"/>
      <c r="V921" s="326"/>
      <c r="W921" s="326"/>
      <c r="X921" s="326"/>
      <c r="Y921" s="326"/>
    </row>
    <row r="922" spans="1:25">
      <c r="A922" s="326"/>
      <c r="B922" s="572"/>
      <c r="C922" s="326"/>
      <c r="D922" s="326"/>
      <c r="E922" s="326"/>
      <c r="F922" s="326"/>
      <c r="G922" s="326"/>
      <c r="H922" s="326"/>
      <c r="I922" s="326"/>
      <c r="J922" s="326"/>
      <c r="K922" s="326"/>
      <c r="L922" s="326"/>
      <c r="M922" s="326"/>
      <c r="N922" s="326"/>
      <c r="O922" s="326"/>
      <c r="P922" s="326"/>
      <c r="Q922" s="326"/>
      <c r="R922" s="326"/>
      <c r="S922" s="326"/>
      <c r="T922" s="326"/>
      <c r="U922" s="326"/>
      <c r="V922" s="326"/>
      <c r="W922" s="326"/>
      <c r="X922" s="326"/>
      <c r="Y922" s="326"/>
    </row>
    <row r="923" spans="1:25">
      <c r="A923" s="326"/>
      <c r="B923" s="572"/>
      <c r="C923" s="326"/>
      <c r="D923" s="326"/>
      <c r="E923" s="326"/>
      <c r="F923" s="326"/>
      <c r="G923" s="326"/>
      <c r="H923" s="326"/>
      <c r="I923" s="326"/>
      <c r="J923" s="326"/>
      <c r="K923" s="326"/>
      <c r="L923" s="326"/>
      <c r="M923" s="326"/>
      <c r="N923" s="326"/>
      <c r="O923" s="326"/>
      <c r="P923" s="326"/>
      <c r="Q923" s="326"/>
      <c r="R923" s="326"/>
      <c r="S923" s="326"/>
      <c r="T923" s="326"/>
      <c r="U923" s="326"/>
      <c r="V923" s="326"/>
      <c r="W923" s="326"/>
      <c r="X923" s="326"/>
      <c r="Y923" s="326"/>
    </row>
    <row r="924" spans="1:25">
      <c r="A924" s="326"/>
      <c r="B924" s="572"/>
      <c r="C924" s="326"/>
      <c r="D924" s="326"/>
      <c r="E924" s="326"/>
      <c r="F924" s="326"/>
      <c r="G924" s="326"/>
      <c r="H924" s="326"/>
      <c r="I924" s="326"/>
      <c r="J924" s="326"/>
      <c r="K924" s="326"/>
      <c r="L924" s="326"/>
      <c r="M924" s="326"/>
      <c r="N924" s="326"/>
      <c r="O924" s="326"/>
      <c r="P924" s="326"/>
      <c r="Q924" s="326"/>
      <c r="R924" s="326"/>
      <c r="S924" s="326"/>
      <c r="T924" s="326"/>
      <c r="U924" s="326"/>
      <c r="V924" s="326"/>
      <c r="W924" s="326"/>
      <c r="X924" s="326"/>
      <c r="Y924" s="326"/>
    </row>
    <row r="925" spans="1:25">
      <c r="A925" s="326"/>
      <c r="B925" s="572"/>
      <c r="C925" s="326"/>
      <c r="D925" s="326"/>
      <c r="E925" s="326"/>
      <c r="F925" s="326"/>
      <c r="G925" s="326"/>
      <c r="H925" s="326"/>
      <c r="I925" s="326"/>
      <c r="J925" s="326"/>
      <c r="K925" s="326"/>
      <c r="L925" s="326"/>
      <c r="M925" s="326"/>
      <c r="N925" s="326"/>
      <c r="O925" s="326"/>
      <c r="P925" s="326"/>
      <c r="Q925" s="326"/>
      <c r="R925" s="326"/>
      <c r="S925" s="326"/>
      <c r="T925" s="326"/>
      <c r="U925" s="326"/>
      <c r="V925" s="326"/>
      <c r="W925" s="326"/>
      <c r="X925" s="326"/>
      <c r="Y925" s="326"/>
    </row>
    <row r="926" spans="1:25">
      <c r="A926" s="326"/>
      <c r="B926" s="572"/>
      <c r="C926" s="326"/>
      <c r="D926" s="326"/>
      <c r="E926" s="326"/>
      <c r="F926" s="326"/>
      <c r="G926" s="326"/>
      <c r="H926" s="326"/>
      <c r="I926" s="326"/>
      <c r="J926" s="326"/>
      <c r="K926" s="326"/>
      <c r="L926" s="326"/>
      <c r="M926" s="326"/>
      <c r="N926" s="326"/>
      <c r="O926" s="326"/>
      <c r="P926" s="326"/>
      <c r="Q926" s="326"/>
      <c r="R926" s="326"/>
      <c r="S926" s="326"/>
      <c r="T926" s="326"/>
      <c r="U926" s="326"/>
      <c r="V926" s="326"/>
      <c r="W926" s="326"/>
      <c r="X926" s="326"/>
      <c r="Y926" s="326"/>
    </row>
    <row r="927" spans="1:25">
      <c r="A927" s="326"/>
      <c r="B927" s="572"/>
      <c r="C927" s="326"/>
      <c r="D927" s="326"/>
      <c r="E927" s="326"/>
      <c r="F927" s="326"/>
      <c r="G927" s="326"/>
      <c r="H927" s="326"/>
      <c r="I927" s="326"/>
      <c r="J927" s="326"/>
      <c r="K927" s="326"/>
      <c r="L927" s="326"/>
      <c r="M927" s="326"/>
      <c r="N927" s="326"/>
      <c r="O927" s="326"/>
      <c r="P927" s="326"/>
      <c r="Q927" s="326"/>
      <c r="R927" s="326"/>
      <c r="S927" s="326"/>
      <c r="T927" s="326"/>
      <c r="U927" s="326"/>
      <c r="V927" s="326"/>
      <c r="W927" s="326"/>
      <c r="X927" s="326"/>
      <c r="Y927" s="326"/>
    </row>
    <row r="928" spans="1:25">
      <c r="A928" s="326"/>
      <c r="B928" s="572"/>
      <c r="C928" s="326"/>
      <c r="D928" s="326"/>
      <c r="E928" s="326"/>
      <c r="F928" s="326"/>
      <c r="G928" s="326"/>
      <c r="H928" s="326"/>
      <c r="I928" s="326"/>
      <c r="J928" s="326"/>
      <c r="K928" s="326"/>
      <c r="L928" s="326"/>
      <c r="M928" s="326"/>
      <c r="N928" s="326"/>
      <c r="O928" s="326"/>
      <c r="P928" s="326"/>
      <c r="Q928" s="326"/>
      <c r="R928" s="326"/>
      <c r="S928" s="326"/>
      <c r="T928" s="326"/>
      <c r="U928" s="326"/>
      <c r="V928" s="326"/>
      <c r="W928" s="326"/>
      <c r="X928" s="326"/>
      <c r="Y928" s="326"/>
    </row>
    <row r="929" spans="1:25">
      <c r="A929" s="326"/>
      <c r="B929" s="572"/>
      <c r="C929" s="326"/>
      <c r="D929" s="326"/>
      <c r="E929" s="326"/>
      <c r="F929" s="326"/>
      <c r="G929" s="326"/>
      <c r="H929" s="326"/>
      <c r="I929" s="326"/>
      <c r="J929" s="326"/>
      <c r="K929" s="326"/>
      <c r="L929" s="326"/>
      <c r="M929" s="326"/>
      <c r="N929" s="326"/>
      <c r="O929" s="326"/>
      <c r="P929" s="326"/>
      <c r="Q929" s="326"/>
      <c r="R929" s="326"/>
      <c r="S929" s="326"/>
      <c r="T929" s="326"/>
      <c r="U929" s="326"/>
      <c r="V929" s="326"/>
      <c r="W929" s="326"/>
      <c r="X929" s="326"/>
      <c r="Y929" s="326"/>
    </row>
    <row r="930" spans="1:25">
      <c r="A930" s="326"/>
      <c r="B930" s="572"/>
      <c r="C930" s="326"/>
      <c r="D930" s="326"/>
      <c r="E930" s="326"/>
      <c r="F930" s="326"/>
      <c r="G930" s="326"/>
      <c r="H930" s="326"/>
      <c r="I930" s="326"/>
      <c r="J930" s="326"/>
      <c r="K930" s="326"/>
      <c r="L930" s="326"/>
      <c r="M930" s="326"/>
      <c r="N930" s="326"/>
      <c r="O930" s="326"/>
      <c r="P930" s="326"/>
      <c r="Q930" s="326"/>
      <c r="R930" s="326"/>
      <c r="S930" s="326"/>
      <c r="T930" s="326"/>
      <c r="U930" s="326"/>
      <c r="V930" s="326"/>
      <c r="W930" s="326"/>
      <c r="X930" s="326"/>
      <c r="Y930" s="326"/>
    </row>
    <row r="931" spans="1:25">
      <c r="A931" s="326"/>
      <c r="B931" s="572"/>
      <c r="C931" s="326"/>
      <c r="D931" s="326"/>
      <c r="E931" s="326"/>
      <c r="F931" s="326"/>
      <c r="G931" s="326"/>
      <c r="H931" s="326"/>
      <c r="I931" s="326"/>
      <c r="J931" s="326"/>
      <c r="K931" s="326"/>
      <c r="L931" s="326"/>
      <c r="M931" s="326"/>
      <c r="N931" s="326"/>
      <c r="O931" s="326"/>
      <c r="P931" s="326"/>
      <c r="Q931" s="326"/>
      <c r="R931" s="326"/>
      <c r="S931" s="326"/>
      <c r="T931" s="326"/>
      <c r="U931" s="326"/>
      <c r="V931" s="326"/>
      <c r="W931" s="326"/>
      <c r="X931" s="326"/>
      <c r="Y931" s="326"/>
    </row>
    <row r="932" spans="1:25">
      <c r="A932" s="326"/>
      <c r="B932" s="572"/>
      <c r="C932" s="326"/>
      <c r="D932" s="326"/>
      <c r="E932" s="326"/>
      <c r="F932" s="326"/>
      <c r="G932" s="326"/>
      <c r="H932" s="326"/>
      <c r="I932" s="326"/>
      <c r="J932" s="326"/>
      <c r="K932" s="326"/>
      <c r="L932" s="326"/>
      <c r="M932" s="326"/>
      <c r="N932" s="326"/>
      <c r="O932" s="326"/>
      <c r="P932" s="326"/>
      <c r="Q932" s="326"/>
      <c r="R932" s="326"/>
      <c r="S932" s="326"/>
      <c r="T932" s="326"/>
      <c r="U932" s="326"/>
      <c r="V932" s="326"/>
      <c r="W932" s="326"/>
      <c r="X932" s="326"/>
      <c r="Y932" s="326"/>
    </row>
    <row r="933" spans="1:25">
      <c r="A933" s="326"/>
      <c r="B933" s="572"/>
      <c r="C933" s="326"/>
      <c r="D933" s="326"/>
      <c r="E933" s="326"/>
      <c r="F933" s="326"/>
      <c r="G933" s="326"/>
      <c r="H933" s="326"/>
      <c r="I933" s="326"/>
      <c r="J933" s="326"/>
      <c r="K933" s="326"/>
      <c r="L933" s="326"/>
      <c r="M933" s="326"/>
      <c r="N933" s="326"/>
      <c r="O933" s="326"/>
      <c r="P933" s="326"/>
      <c r="Q933" s="326"/>
      <c r="R933" s="326"/>
      <c r="S933" s="326"/>
      <c r="T933" s="326"/>
      <c r="U933" s="326"/>
      <c r="V933" s="326"/>
      <c r="W933" s="326"/>
      <c r="X933" s="326"/>
      <c r="Y933" s="326"/>
    </row>
    <row r="934" spans="1:25">
      <c r="A934" s="326"/>
      <c r="B934" s="572"/>
      <c r="C934" s="326"/>
      <c r="D934" s="326"/>
      <c r="E934" s="326"/>
      <c r="F934" s="326"/>
      <c r="G934" s="326"/>
      <c r="H934" s="326"/>
      <c r="I934" s="326"/>
      <c r="J934" s="326"/>
      <c r="K934" s="326"/>
      <c r="L934" s="326"/>
      <c r="M934" s="326"/>
      <c r="N934" s="326"/>
      <c r="O934" s="326"/>
      <c r="P934" s="326"/>
      <c r="Q934" s="326"/>
      <c r="R934" s="326"/>
      <c r="S934" s="326"/>
      <c r="T934" s="326"/>
      <c r="U934" s="326"/>
      <c r="V934" s="326"/>
      <c r="W934" s="326"/>
      <c r="X934" s="326"/>
      <c r="Y934" s="326"/>
    </row>
    <row r="935" spans="1:25">
      <c r="A935" s="326"/>
      <c r="B935" s="572"/>
      <c r="C935" s="326"/>
      <c r="D935" s="326"/>
      <c r="E935" s="326"/>
      <c r="F935" s="326"/>
      <c r="G935" s="326"/>
      <c r="H935" s="326"/>
      <c r="I935" s="326"/>
      <c r="J935" s="326"/>
      <c r="K935" s="326"/>
      <c r="L935" s="326"/>
      <c r="M935" s="326"/>
      <c r="N935" s="326"/>
      <c r="O935" s="326"/>
      <c r="P935" s="326"/>
      <c r="Q935" s="326"/>
      <c r="R935" s="326"/>
      <c r="S935" s="326"/>
      <c r="T935" s="326"/>
      <c r="U935" s="326"/>
      <c r="V935" s="326"/>
      <c r="W935" s="326"/>
      <c r="X935" s="326"/>
      <c r="Y935" s="326"/>
    </row>
    <row r="936" spans="1:25">
      <c r="A936" s="326"/>
      <c r="B936" s="572"/>
      <c r="C936" s="326"/>
      <c r="D936" s="326"/>
      <c r="E936" s="326"/>
      <c r="F936" s="326"/>
      <c r="G936" s="326"/>
      <c r="H936" s="326"/>
      <c r="I936" s="326"/>
      <c r="J936" s="326"/>
      <c r="K936" s="326"/>
      <c r="L936" s="326"/>
      <c r="M936" s="326"/>
      <c r="N936" s="326"/>
      <c r="O936" s="326"/>
      <c r="P936" s="326"/>
      <c r="Q936" s="326"/>
      <c r="R936" s="326"/>
      <c r="S936" s="326"/>
      <c r="T936" s="326"/>
      <c r="U936" s="326"/>
      <c r="V936" s="326"/>
      <c r="W936" s="326"/>
      <c r="X936" s="326"/>
      <c r="Y936" s="326"/>
    </row>
    <row r="937" spans="1:25">
      <c r="A937" s="326"/>
      <c r="B937" s="572"/>
      <c r="C937" s="326"/>
      <c r="D937" s="326"/>
      <c r="E937" s="326"/>
      <c r="F937" s="326"/>
      <c r="G937" s="326"/>
      <c r="H937" s="326"/>
      <c r="I937" s="326"/>
      <c r="J937" s="326"/>
      <c r="K937" s="326"/>
      <c r="L937" s="326"/>
      <c r="M937" s="326"/>
      <c r="N937" s="326"/>
      <c r="O937" s="326"/>
      <c r="P937" s="326"/>
      <c r="Q937" s="326"/>
      <c r="R937" s="326"/>
      <c r="S937" s="326"/>
      <c r="T937" s="326"/>
      <c r="U937" s="326"/>
      <c r="V937" s="326"/>
      <c r="W937" s="326"/>
      <c r="X937" s="326"/>
      <c r="Y937" s="326"/>
    </row>
    <row r="938" spans="1:25">
      <c r="A938" s="326"/>
      <c r="B938" s="572"/>
      <c r="C938" s="326"/>
      <c r="D938" s="326"/>
      <c r="E938" s="326"/>
      <c r="F938" s="326"/>
      <c r="G938" s="326"/>
      <c r="H938" s="326"/>
      <c r="I938" s="326"/>
      <c r="J938" s="326"/>
      <c r="K938" s="326"/>
      <c r="L938" s="326"/>
      <c r="M938" s="326"/>
      <c r="N938" s="326"/>
      <c r="O938" s="326"/>
      <c r="P938" s="326"/>
      <c r="Q938" s="326"/>
      <c r="R938" s="326"/>
      <c r="S938" s="326"/>
      <c r="T938" s="326"/>
      <c r="U938" s="326"/>
      <c r="V938" s="326"/>
      <c r="W938" s="326"/>
      <c r="X938" s="326"/>
      <c r="Y938" s="326"/>
    </row>
    <row r="939" spans="1:25">
      <c r="A939" s="326"/>
      <c r="B939" s="572"/>
      <c r="C939" s="326"/>
      <c r="D939" s="326"/>
      <c r="E939" s="326"/>
      <c r="F939" s="326"/>
      <c r="G939" s="326"/>
      <c r="H939" s="326"/>
      <c r="I939" s="326"/>
      <c r="J939" s="326"/>
      <c r="K939" s="326"/>
      <c r="L939" s="326"/>
      <c r="M939" s="326"/>
      <c r="N939" s="326"/>
      <c r="O939" s="326"/>
      <c r="P939" s="326"/>
      <c r="Q939" s="326"/>
      <c r="R939" s="326"/>
      <c r="S939" s="326"/>
      <c r="T939" s="326"/>
      <c r="U939" s="326"/>
      <c r="V939" s="326"/>
      <c r="W939" s="326"/>
      <c r="X939" s="326"/>
      <c r="Y939" s="326"/>
    </row>
    <row r="940" spans="1:25">
      <c r="A940" s="326"/>
      <c r="B940" s="572"/>
      <c r="C940" s="326"/>
      <c r="D940" s="326"/>
      <c r="E940" s="326"/>
      <c r="F940" s="326"/>
      <c r="G940" s="326"/>
      <c r="H940" s="326"/>
      <c r="I940" s="326"/>
      <c r="J940" s="326"/>
      <c r="K940" s="326"/>
      <c r="L940" s="326"/>
      <c r="M940" s="326"/>
      <c r="N940" s="326"/>
      <c r="O940" s="326"/>
      <c r="P940" s="326"/>
      <c r="Q940" s="326"/>
      <c r="R940" s="326"/>
      <c r="S940" s="326"/>
      <c r="T940" s="326"/>
      <c r="U940" s="326"/>
      <c r="V940" s="326"/>
      <c r="W940" s="326"/>
      <c r="X940" s="326"/>
      <c r="Y940" s="326"/>
    </row>
    <row r="941" spans="1:25">
      <c r="A941" s="326"/>
      <c r="B941" s="572"/>
      <c r="C941" s="326"/>
      <c r="D941" s="326"/>
      <c r="E941" s="326"/>
      <c r="F941" s="326"/>
      <c r="G941" s="326"/>
      <c r="H941" s="326"/>
      <c r="I941" s="326"/>
      <c r="J941" s="326"/>
      <c r="K941" s="326"/>
      <c r="L941" s="326"/>
      <c r="M941" s="326"/>
      <c r="N941" s="326"/>
      <c r="O941" s="326"/>
      <c r="P941" s="326"/>
      <c r="Q941" s="326"/>
      <c r="R941" s="326"/>
      <c r="S941" s="326"/>
      <c r="T941" s="326"/>
      <c r="U941" s="326"/>
      <c r="V941" s="326"/>
      <c r="W941" s="326"/>
      <c r="X941" s="326"/>
      <c r="Y941" s="326"/>
    </row>
    <row r="942" spans="1:25">
      <c r="A942" s="326"/>
      <c r="B942" s="572"/>
      <c r="C942" s="326"/>
      <c r="D942" s="326"/>
      <c r="E942" s="326"/>
      <c r="F942" s="326"/>
      <c r="G942" s="326"/>
      <c r="H942" s="326"/>
      <c r="I942" s="326"/>
      <c r="J942" s="326"/>
      <c r="K942" s="326"/>
      <c r="L942" s="326"/>
      <c r="M942" s="326"/>
      <c r="N942" s="326"/>
      <c r="O942" s="326"/>
      <c r="P942" s="326"/>
      <c r="Q942" s="326"/>
      <c r="R942" s="326"/>
      <c r="S942" s="326"/>
      <c r="T942" s="326"/>
      <c r="U942" s="326"/>
      <c r="V942" s="326"/>
      <c r="W942" s="326"/>
      <c r="X942" s="326"/>
      <c r="Y942" s="326"/>
    </row>
    <row r="943" spans="1:25">
      <c r="A943" s="326"/>
      <c r="B943" s="572"/>
      <c r="C943" s="326"/>
      <c r="D943" s="326"/>
      <c r="E943" s="326"/>
      <c r="F943" s="326"/>
      <c r="G943" s="326"/>
      <c r="H943" s="326"/>
      <c r="I943" s="326"/>
      <c r="J943" s="326"/>
      <c r="K943" s="326"/>
      <c r="L943" s="326"/>
      <c r="M943" s="326"/>
      <c r="N943" s="326"/>
      <c r="O943" s="326"/>
      <c r="P943" s="326"/>
      <c r="Q943" s="326"/>
      <c r="R943" s="326"/>
      <c r="S943" s="326"/>
      <c r="T943" s="326"/>
      <c r="U943" s="326"/>
      <c r="V943" s="326"/>
      <c r="W943" s="326"/>
      <c r="X943" s="326"/>
      <c r="Y943" s="326"/>
    </row>
    <row r="944" spans="1:25">
      <c r="A944" s="326"/>
      <c r="B944" s="572"/>
      <c r="C944" s="326"/>
      <c r="D944" s="326"/>
      <c r="E944" s="326"/>
      <c r="F944" s="326"/>
      <c r="G944" s="326"/>
      <c r="H944" s="326"/>
      <c r="I944" s="326"/>
      <c r="J944" s="326"/>
      <c r="K944" s="326"/>
      <c r="L944" s="326"/>
      <c r="M944" s="326"/>
      <c r="N944" s="326"/>
      <c r="O944" s="326"/>
      <c r="P944" s="326"/>
      <c r="Q944" s="326"/>
      <c r="R944" s="326"/>
      <c r="S944" s="326"/>
      <c r="T944" s="326"/>
      <c r="U944" s="326"/>
      <c r="V944" s="326"/>
      <c r="W944" s="326"/>
      <c r="X944" s="326"/>
      <c r="Y944" s="326"/>
    </row>
    <row r="945" spans="1:25">
      <c r="A945" s="326"/>
      <c r="B945" s="572"/>
      <c r="C945" s="326"/>
      <c r="D945" s="326"/>
      <c r="E945" s="326"/>
      <c r="F945" s="326"/>
      <c r="G945" s="326"/>
      <c r="H945" s="326"/>
      <c r="I945" s="326"/>
      <c r="J945" s="326"/>
      <c r="K945" s="326"/>
      <c r="L945" s="326"/>
      <c r="M945" s="326"/>
      <c r="N945" s="326"/>
      <c r="O945" s="326"/>
      <c r="P945" s="326"/>
      <c r="Q945" s="326"/>
      <c r="R945" s="326"/>
      <c r="S945" s="326"/>
      <c r="T945" s="326"/>
      <c r="U945" s="326"/>
      <c r="V945" s="326"/>
      <c r="W945" s="326"/>
      <c r="X945" s="326"/>
      <c r="Y945" s="326"/>
    </row>
    <row r="946" spans="1:25">
      <c r="A946" s="326"/>
      <c r="B946" s="572"/>
      <c r="C946" s="326"/>
      <c r="D946" s="326"/>
      <c r="E946" s="326"/>
      <c r="F946" s="326"/>
      <c r="G946" s="326"/>
      <c r="H946" s="326"/>
      <c r="I946" s="326"/>
      <c r="J946" s="326"/>
      <c r="K946" s="326"/>
      <c r="L946" s="326"/>
      <c r="M946" s="326"/>
      <c r="N946" s="326"/>
      <c r="O946" s="326"/>
      <c r="P946" s="326"/>
      <c r="Q946" s="326"/>
      <c r="R946" s="326"/>
      <c r="S946" s="326"/>
      <c r="T946" s="326"/>
      <c r="U946" s="326"/>
      <c r="V946" s="326"/>
      <c r="W946" s="326"/>
      <c r="X946" s="326"/>
      <c r="Y946" s="326"/>
    </row>
    <row r="947" spans="1:25">
      <c r="A947" s="326"/>
      <c r="B947" s="572"/>
      <c r="C947" s="326"/>
      <c r="D947" s="326"/>
      <c r="E947" s="326"/>
      <c r="F947" s="326"/>
      <c r="G947" s="326"/>
      <c r="H947" s="326"/>
      <c r="I947" s="326"/>
      <c r="J947" s="326"/>
      <c r="K947" s="326"/>
      <c r="L947" s="326"/>
      <c r="M947" s="326"/>
      <c r="N947" s="326"/>
      <c r="O947" s="326"/>
      <c r="P947" s="326"/>
      <c r="Q947" s="326"/>
      <c r="R947" s="326"/>
      <c r="S947" s="326"/>
      <c r="T947" s="326"/>
      <c r="U947" s="326"/>
      <c r="V947" s="326"/>
      <c r="W947" s="326"/>
      <c r="X947" s="326"/>
      <c r="Y947" s="326"/>
    </row>
    <row r="948" spans="1:25">
      <c r="A948" s="326"/>
      <c r="B948" s="572"/>
      <c r="C948" s="326"/>
      <c r="D948" s="326"/>
      <c r="E948" s="326"/>
      <c r="F948" s="326"/>
      <c r="G948" s="326"/>
      <c r="H948" s="326"/>
      <c r="I948" s="326"/>
      <c r="J948" s="326"/>
      <c r="K948" s="326"/>
      <c r="L948" s="326"/>
      <c r="M948" s="326"/>
      <c r="N948" s="326"/>
      <c r="O948" s="326"/>
      <c r="P948" s="326"/>
      <c r="Q948" s="326"/>
      <c r="R948" s="326"/>
      <c r="S948" s="326"/>
      <c r="T948" s="326"/>
      <c r="U948" s="326"/>
      <c r="V948" s="326"/>
      <c r="W948" s="326"/>
      <c r="X948" s="326"/>
      <c r="Y948" s="326"/>
    </row>
    <row r="949" spans="1:25">
      <c r="A949" s="326"/>
      <c r="B949" s="572"/>
      <c r="C949" s="326"/>
      <c r="D949" s="326"/>
      <c r="E949" s="326"/>
      <c r="F949" s="326"/>
      <c r="G949" s="326"/>
      <c r="H949" s="326"/>
      <c r="I949" s="326"/>
      <c r="J949" s="326"/>
      <c r="K949" s="326"/>
      <c r="L949" s="326"/>
      <c r="M949" s="326"/>
      <c r="N949" s="326"/>
      <c r="O949" s="326"/>
      <c r="P949" s="326"/>
      <c r="Q949" s="326"/>
      <c r="R949" s="326"/>
      <c r="S949" s="326"/>
      <c r="T949" s="326"/>
      <c r="U949" s="326"/>
      <c r="V949" s="326"/>
      <c r="W949" s="326"/>
      <c r="X949" s="326"/>
      <c r="Y949" s="326"/>
    </row>
    <row r="950" spans="1:25">
      <c r="A950" s="326"/>
      <c r="B950" s="572"/>
      <c r="C950" s="326"/>
      <c r="D950" s="326"/>
      <c r="E950" s="326"/>
      <c r="F950" s="326"/>
      <c r="G950" s="326"/>
      <c r="H950" s="326"/>
      <c r="I950" s="326"/>
      <c r="J950" s="326"/>
      <c r="K950" s="326"/>
      <c r="L950" s="326"/>
      <c r="M950" s="326"/>
      <c r="N950" s="326"/>
      <c r="O950" s="326"/>
      <c r="P950" s="326"/>
      <c r="Q950" s="326"/>
      <c r="R950" s="326"/>
      <c r="S950" s="326"/>
      <c r="T950" s="326"/>
      <c r="U950" s="326"/>
      <c r="V950" s="326"/>
      <c r="W950" s="326"/>
      <c r="X950" s="326"/>
      <c r="Y950" s="326"/>
    </row>
    <row r="951" spans="1:25">
      <c r="A951" s="326"/>
      <c r="B951" s="572"/>
      <c r="C951" s="326"/>
      <c r="D951" s="326"/>
      <c r="E951" s="326"/>
      <c r="F951" s="326"/>
      <c r="G951" s="326"/>
      <c r="H951" s="326"/>
      <c r="I951" s="326"/>
      <c r="J951" s="326"/>
      <c r="K951" s="326"/>
      <c r="L951" s="326"/>
      <c r="M951" s="326"/>
      <c r="N951" s="326"/>
      <c r="O951" s="326"/>
      <c r="P951" s="326"/>
      <c r="Q951" s="326"/>
      <c r="R951" s="326"/>
      <c r="S951" s="326"/>
      <c r="T951" s="326"/>
      <c r="U951" s="326"/>
      <c r="V951" s="326"/>
      <c r="W951" s="326"/>
      <c r="X951" s="326"/>
      <c r="Y951" s="326"/>
    </row>
    <row r="952" spans="1:25">
      <c r="A952" s="326"/>
      <c r="B952" s="572"/>
      <c r="C952" s="326"/>
      <c r="D952" s="326"/>
      <c r="E952" s="326"/>
      <c r="F952" s="326"/>
      <c r="G952" s="326"/>
      <c r="H952" s="326"/>
      <c r="I952" s="326"/>
      <c r="J952" s="326"/>
      <c r="K952" s="326"/>
      <c r="L952" s="326"/>
      <c r="M952" s="326"/>
      <c r="N952" s="326"/>
      <c r="O952" s="326"/>
      <c r="P952" s="326"/>
      <c r="Q952" s="326"/>
      <c r="R952" s="326"/>
      <c r="S952" s="326"/>
      <c r="T952" s="326"/>
      <c r="U952" s="326"/>
      <c r="V952" s="326"/>
      <c r="W952" s="326"/>
      <c r="X952" s="326"/>
      <c r="Y952" s="326"/>
    </row>
    <row r="953" spans="1:25">
      <c r="A953" s="326"/>
      <c r="B953" s="572"/>
      <c r="C953" s="326"/>
      <c r="D953" s="326"/>
      <c r="E953" s="326"/>
      <c r="F953" s="326"/>
      <c r="G953" s="326"/>
      <c r="H953" s="326"/>
      <c r="I953" s="326"/>
      <c r="J953" s="326"/>
      <c r="K953" s="326"/>
      <c r="L953" s="326"/>
      <c r="M953" s="326"/>
      <c r="N953" s="326"/>
      <c r="O953" s="326"/>
      <c r="P953" s="326"/>
      <c r="Q953" s="326"/>
      <c r="R953" s="326"/>
      <c r="S953" s="326"/>
      <c r="T953" s="326"/>
      <c r="U953" s="326"/>
      <c r="V953" s="326"/>
      <c r="W953" s="326"/>
      <c r="X953" s="326"/>
      <c r="Y953" s="326"/>
    </row>
    <row r="954" spans="1:25">
      <c r="A954" s="326"/>
      <c r="B954" s="572"/>
      <c r="C954" s="326"/>
      <c r="D954" s="326"/>
      <c r="E954" s="326"/>
      <c r="F954" s="326"/>
      <c r="G954" s="326"/>
      <c r="H954" s="326"/>
      <c r="I954" s="326"/>
      <c r="J954" s="326"/>
      <c r="K954" s="326"/>
      <c r="L954" s="326"/>
      <c r="M954" s="326"/>
      <c r="N954" s="326"/>
      <c r="O954" s="326"/>
      <c r="P954" s="326"/>
      <c r="Q954" s="326"/>
      <c r="R954" s="326"/>
      <c r="S954" s="326"/>
      <c r="T954" s="326"/>
      <c r="U954" s="326"/>
      <c r="V954" s="326"/>
      <c r="W954" s="326"/>
      <c r="X954" s="326"/>
      <c r="Y954" s="326"/>
    </row>
    <row r="955" spans="1:25">
      <c r="A955" s="326"/>
      <c r="B955" s="572"/>
      <c r="C955" s="326"/>
      <c r="D955" s="326"/>
      <c r="E955" s="326"/>
      <c r="F955" s="326"/>
      <c r="G955" s="326"/>
      <c r="H955" s="326"/>
      <c r="I955" s="326"/>
      <c r="J955" s="326"/>
      <c r="K955" s="326"/>
      <c r="L955" s="326"/>
      <c r="M955" s="326"/>
      <c r="N955" s="326"/>
      <c r="O955" s="326"/>
      <c r="P955" s="326"/>
      <c r="Q955" s="326"/>
      <c r="R955" s="326"/>
      <c r="S955" s="326"/>
      <c r="T955" s="326"/>
      <c r="U955" s="326"/>
      <c r="V955" s="326"/>
      <c r="W955" s="326"/>
      <c r="X955" s="326"/>
      <c r="Y955" s="326"/>
    </row>
    <row r="956" spans="1:25">
      <c r="A956" s="326"/>
      <c r="B956" s="572"/>
      <c r="C956" s="326"/>
      <c r="D956" s="326"/>
      <c r="E956" s="326"/>
      <c r="F956" s="326"/>
      <c r="G956" s="326"/>
      <c r="H956" s="326"/>
      <c r="I956" s="326"/>
      <c r="J956" s="326"/>
      <c r="K956" s="326"/>
      <c r="L956" s="326"/>
      <c r="M956" s="326"/>
      <c r="N956" s="326"/>
      <c r="O956" s="326"/>
      <c r="P956" s="326"/>
      <c r="Q956" s="326"/>
      <c r="R956" s="326"/>
      <c r="S956" s="326"/>
      <c r="T956" s="326"/>
      <c r="U956" s="326"/>
      <c r="V956" s="326"/>
      <c r="W956" s="326"/>
      <c r="X956" s="326"/>
      <c r="Y956" s="326"/>
    </row>
    <row r="957" spans="1:25">
      <c r="A957" s="326"/>
      <c r="B957" s="572"/>
      <c r="C957" s="326"/>
      <c r="D957" s="326"/>
      <c r="E957" s="326"/>
      <c r="F957" s="326"/>
      <c r="G957" s="326"/>
      <c r="H957" s="326"/>
      <c r="I957" s="326"/>
      <c r="J957" s="326"/>
      <c r="K957" s="326"/>
      <c r="L957" s="326"/>
      <c r="M957" s="326"/>
      <c r="N957" s="326"/>
      <c r="O957" s="326"/>
      <c r="P957" s="326"/>
      <c r="Q957" s="326"/>
      <c r="R957" s="326"/>
      <c r="S957" s="326"/>
      <c r="T957" s="326"/>
      <c r="U957" s="326"/>
      <c r="V957" s="326"/>
      <c r="W957" s="326"/>
      <c r="X957" s="326"/>
      <c r="Y957" s="326"/>
    </row>
    <row r="958" spans="1:25">
      <c r="A958" s="326"/>
      <c r="B958" s="572"/>
      <c r="C958" s="326"/>
      <c r="D958" s="326"/>
      <c r="E958" s="326"/>
      <c r="F958" s="326"/>
      <c r="G958" s="326"/>
      <c r="H958" s="326"/>
      <c r="I958" s="326"/>
      <c r="J958" s="326"/>
      <c r="K958" s="326"/>
      <c r="L958" s="326"/>
      <c r="M958" s="326"/>
      <c r="N958" s="326"/>
      <c r="O958" s="326"/>
      <c r="P958" s="326"/>
      <c r="Q958" s="326"/>
      <c r="R958" s="326"/>
      <c r="S958" s="326"/>
      <c r="T958" s="326"/>
      <c r="U958" s="326"/>
      <c r="V958" s="326"/>
      <c r="W958" s="326"/>
      <c r="X958" s="326"/>
      <c r="Y958" s="326"/>
    </row>
    <row r="959" spans="1:25">
      <c r="A959" s="326"/>
      <c r="B959" s="572"/>
      <c r="C959" s="326"/>
      <c r="D959" s="326"/>
      <c r="E959" s="326"/>
      <c r="F959" s="326"/>
      <c r="G959" s="326"/>
      <c r="H959" s="326"/>
      <c r="I959" s="326"/>
      <c r="J959" s="326"/>
      <c r="K959" s="326"/>
      <c r="L959" s="326"/>
      <c r="M959" s="326"/>
      <c r="N959" s="326"/>
      <c r="O959" s="326"/>
      <c r="P959" s="326"/>
      <c r="Q959" s="326"/>
      <c r="R959" s="326"/>
      <c r="S959" s="326"/>
      <c r="T959" s="326"/>
      <c r="U959" s="326"/>
      <c r="V959" s="326"/>
      <c r="W959" s="326"/>
      <c r="X959" s="326"/>
      <c r="Y959" s="326"/>
    </row>
    <row r="960" spans="1:25">
      <c r="A960" s="326"/>
      <c r="B960" s="572"/>
      <c r="C960" s="326"/>
      <c r="D960" s="326"/>
      <c r="E960" s="326"/>
      <c r="F960" s="326"/>
      <c r="G960" s="326"/>
      <c r="H960" s="326"/>
      <c r="I960" s="326"/>
      <c r="J960" s="326"/>
      <c r="K960" s="326"/>
      <c r="L960" s="326"/>
      <c r="M960" s="326"/>
      <c r="N960" s="326"/>
      <c r="O960" s="326"/>
      <c r="P960" s="326"/>
      <c r="Q960" s="326"/>
      <c r="R960" s="326"/>
      <c r="S960" s="326"/>
      <c r="T960" s="326"/>
      <c r="U960" s="326"/>
      <c r="V960" s="326"/>
      <c r="W960" s="326"/>
      <c r="X960" s="326"/>
      <c r="Y960" s="326"/>
    </row>
    <row r="961" spans="1:25">
      <c r="A961" s="326"/>
      <c r="B961" s="572"/>
      <c r="C961" s="326"/>
      <c r="D961" s="326"/>
      <c r="E961" s="326"/>
      <c r="F961" s="326"/>
      <c r="G961" s="326"/>
      <c r="H961" s="326"/>
      <c r="I961" s="326"/>
      <c r="J961" s="326"/>
      <c r="K961" s="326"/>
      <c r="L961" s="326"/>
      <c r="M961" s="326"/>
      <c r="N961" s="326"/>
      <c r="O961" s="326"/>
      <c r="P961" s="326"/>
      <c r="Q961" s="326"/>
      <c r="R961" s="326"/>
      <c r="S961" s="326"/>
      <c r="T961" s="326"/>
      <c r="U961" s="326"/>
      <c r="V961" s="326"/>
      <c r="W961" s="326"/>
      <c r="X961" s="326"/>
      <c r="Y961" s="326"/>
    </row>
    <row r="962" spans="1:25">
      <c r="A962" s="326"/>
      <c r="B962" s="572"/>
      <c r="C962" s="326"/>
      <c r="D962" s="326"/>
      <c r="E962" s="326"/>
      <c r="F962" s="326"/>
      <c r="G962" s="326"/>
      <c r="H962" s="326"/>
      <c r="I962" s="326"/>
      <c r="J962" s="326"/>
      <c r="K962" s="326"/>
      <c r="L962" s="326"/>
      <c r="M962" s="326"/>
      <c r="N962" s="326"/>
      <c r="O962" s="326"/>
      <c r="P962" s="326"/>
      <c r="Q962" s="326"/>
      <c r="R962" s="326"/>
      <c r="S962" s="326"/>
      <c r="T962" s="326"/>
      <c r="U962" s="326"/>
      <c r="V962" s="326"/>
      <c r="W962" s="326"/>
      <c r="X962" s="326"/>
      <c r="Y962" s="326"/>
    </row>
    <row r="963" spans="1:25">
      <c r="A963" s="326"/>
      <c r="B963" s="572"/>
      <c r="C963" s="326"/>
      <c r="D963" s="326"/>
      <c r="E963" s="326"/>
      <c r="F963" s="326"/>
      <c r="G963" s="326"/>
      <c r="H963" s="326"/>
      <c r="I963" s="326"/>
      <c r="J963" s="326"/>
      <c r="K963" s="326"/>
      <c r="L963" s="326"/>
      <c r="M963" s="326"/>
      <c r="N963" s="326"/>
      <c r="O963" s="326"/>
      <c r="P963" s="326"/>
      <c r="Q963" s="326"/>
      <c r="R963" s="326"/>
      <c r="S963" s="326"/>
      <c r="T963" s="326"/>
      <c r="U963" s="326"/>
      <c r="V963" s="326"/>
      <c r="W963" s="326"/>
      <c r="X963" s="326"/>
      <c r="Y963" s="326"/>
    </row>
    <row r="964" spans="1:25">
      <c r="A964" s="326"/>
      <c r="B964" s="572"/>
      <c r="C964" s="326"/>
      <c r="D964" s="326"/>
      <c r="E964" s="326"/>
      <c r="F964" s="326"/>
      <c r="G964" s="326"/>
      <c r="H964" s="326"/>
      <c r="I964" s="326"/>
      <c r="J964" s="326"/>
      <c r="K964" s="326"/>
      <c r="L964" s="326"/>
      <c r="M964" s="326"/>
      <c r="N964" s="326"/>
      <c r="O964" s="326"/>
      <c r="P964" s="326"/>
      <c r="Q964" s="326"/>
      <c r="R964" s="326"/>
      <c r="S964" s="326"/>
      <c r="T964" s="326"/>
      <c r="U964" s="326"/>
      <c r="V964" s="326"/>
      <c r="W964" s="326"/>
      <c r="X964" s="326"/>
      <c r="Y964" s="326"/>
    </row>
    <row r="965" spans="1:25">
      <c r="A965" s="326"/>
      <c r="B965" s="572"/>
      <c r="C965" s="326"/>
      <c r="D965" s="326"/>
      <c r="E965" s="326"/>
      <c r="F965" s="326"/>
      <c r="G965" s="326"/>
      <c r="H965" s="326"/>
      <c r="I965" s="326"/>
      <c r="J965" s="326"/>
      <c r="K965" s="326"/>
      <c r="L965" s="326"/>
      <c r="M965" s="326"/>
      <c r="N965" s="326"/>
      <c r="O965" s="326"/>
      <c r="P965" s="326"/>
      <c r="Q965" s="326"/>
      <c r="R965" s="326"/>
      <c r="S965" s="326"/>
      <c r="T965" s="326"/>
      <c r="U965" s="326"/>
      <c r="V965" s="326"/>
      <c r="W965" s="326"/>
      <c r="X965" s="326"/>
      <c r="Y965" s="326"/>
    </row>
    <row r="966" spans="1:25">
      <c r="A966" s="326"/>
      <c r="B966" s="572"/>
      <c r="C966" s="326"/>
      <c r="D966" s="326"/>
      <c r="E966" s="326"/>
      <c r="F966" s="326"/>
      <c r="G966" s="326"/>
      <c r="H966" s="326"/>
      <c r="I966" s="326"/>
      <c r="J966" s="326"/>
      <c r="K966" s="326"/>
      <c r="L966" s="326"/>
      <c r="M966" s="326"/>
      <c r="N966" s="326"/>
      <c r="O966" s="326"/>
      <c r="P966" s="326"/>
      <c r="Q966" s="326"/>
      <c r="R966" s="326"/>
      <c r="S966" s="326"/>
      <c r="T966" s="326"/>
      <c r="U966" s="326"/>
      <c r="V966" s="326"/>
      <c r="W966" s="326"/>
      <c r="X966" s="326"/>
      <c r="Y966" s="326"/>
    </row>
    <row r="967" spans="1:25">
      <c r="A967" s="326"/>
      <c r="B967" s="572"/>
      <c r="C967" s="326"/>
      <c r="D967" s="326"/>
      <c r="E967" s="326"/>
      <c r="F967" s="326"/>
      <c r="G967" s="326"/>
      <c r="H967" s="326"/>
      <c r="I967" s="326"/>
      <c r="J967" s="326"/>
      <c r="K967" s="326"/>
      <c r="L967" s="326"/>
      <c r="M967" s="326"/>
      <c r="N967" s="326"/>
      <c r="O967" s="326"/>
      <c r="P967" s="326"/>
      <c r="Q967" s="326"/>
      <c r="R967" s="326"/>
      <c r="S967" s="326"/>
      <c r="T967" s="326"/>
      <c r="U967" s="326"/>
      <c r="V967" s="326"/>
      <c r="W967" s="326"/>
      <c r="X967" s="326"/>
      <c r="Y967" s="326"/>
    </row>
    <row r="968" spans="1:25">
      <c r="A968" s="326"/>
      <c r="B968" s="572"/>
      <c r="C968" s="326"/>
      <c r="D968" s="326"/>
      <c r="E968" s="326"/>
      <c r="F968" s="326"/>
      <c r="G968" s="326"/>
      <c r="H968" s="326"/>
      <c r="I968" s="326"/>
      <c r="J968" s="326"/>
      <c r="K968" s="326"/>
      <c r="L968" s="326"/>
      <c r="M968" s="326"/>
      <c r="N968" s="326"/>
      <c r="O968" s="326"/>
      <c r="P968" s="326"/>
      <c r="Q968" s="326"/>
      <c r="R968" s="326"/>
      <c r="S968" s="326"/>
      <c r="T968" s="326"/>
      <c r="U968" s="326"/>
      <c r="V968" s="326"/>
      <c r="W968" s="326"/>
      <c r="X968" s="326"/>
      <c r="Y968" s="326"/>
    </row>
    <row r="969" spans="1:25">
      <c r="A969" s="326"/>
      <c r="B969" s="572"/>
      <c r="C969" s="326"/>
      <c r="D969" s="326"/>
      <c r="E969" s="326"/>
      <c r="F969" s="326"/>
      <c r="G969" s="326"/>
      <c r="H969" s="326"/>
      <c r="I969" s="326"/>
      <c r="J969" s="326"/>
      <c r="K969" s="326"/>
      <c r="L969" s="326"/>
      <c r="M969" s="326"/>
      <c r="N969" s="326"/>
      <c r="O969" s="326"/>
      <c r="P969" s="326"/>
      <c r="Q969" s="326"/>
      <c r="R969" s="326"/>
      <c r="S969" s="326"/>
      <c r="T969" s="326"/>
      <c r="U969" s="326"/>
      <c r="V969" s="326"/>
      <c r="W969" s="326"/>
      <c r="X969" s="326"/>
      <c r="Y969" s="326"/>
    </row>
    <row r="970" spans="1:25">
      <c r="A970" s="326"/>
      <c r="B970" s="572"/>
      <c r="C970" s="326"/>
      <c r="D970" s="326"/>
      <c r="E970" s="326"/>
      <c r="F970" s="326"/>
      <c r="G970" s="326"/>
      <c r="H970" s="326"/>
      <c r="I970" s="326"/>
      <c r="J970" s="326"/>
      <c r="K970" s="326"/>
      <c r="L970" s="326"/>
      <c r="M970" s="326"/>
      <c r="N970" s="326"/>
      <c r="O970" s="326"/>
      <c r="P970" s="326"/>
      <c r="Q970" s="326"/>
      <c r="R970" s="326"/>
      <c r="S970" s="326"/>
      <c r="T970" s="326"/>
      <c r="U970" s="326"/>
      <c r="V970" s="326"/>
      <c r="W970" s="326"/>
      <c r="X970" s="326"/>
      <c r="Y970" s="326"/>
    </row>
    <row r="971" spans="1:25">
      <c r="A971" s="326"/>
      <c r="B971" s="572"/>
      <c r="C971" s="326"/>
      <c r="D971" s="326"/>
      <c r="E971" s="326"/>
      <c r="F971" s="326"/>
      <c r="G971" s="326"/>
      <c r="H971" s="326"/>
      <c r="I971" s="326"/>
      <c r="J971" s="326"/>
      <c r="K971" s="326"/>
      <c r="L971" s="326"/>
      <c r="M971" s="326"/>
      <c r="N971" s="326"/>
      <c r="O971" s="326"/>
      <c r="P971" s="326"/>
      <c r="Q971" s="326"/>
      <c r="R971" s="326"/>
      <c r="S971" s="326"/>
      <c r="T971" s="326"/>
      <c r="U971" s="326"/>
      <c r="V971" s="326"/>
      <c r="W971" s="326"/>
      <c r="X971" s="326"/>
      <c r="Y971" s="326"/>
    </row>
    <row r="972" spans="1:25">
      <c r="A972" s="326"/>
      <c r="B972" s="572"/>
      <c r="C972" s="326"/>
      <c r="D972" s="326"/>
      <c r="E972" s="326"/>
      <c r="F972" s="326"/>
      <c r="G972" s="326"/>
      <c r="H972" s="326"/>
      <c r="I972" s="326"/>
      <c r="J972" s="326"/>
      <c r="K972" s="326"/>
      <c r="L972" s="326"/>
      <c r="M972" s="326"/>
      <c r="N972" s="326"/>
      <c r="O972" s="326"/>
      <c r="P972" s="326"/>
      <c r="Q972" s="326"/>
      <c r="R972" s="326"/>
      <c r="S972" s="326"/>
      <c r="T972" s="326"/>
      <c r="U972" s="326"/>
      <c r="V972" s="326"/>
      <c r="W972" s="326"/>
      <c r="X972" s="326"/>
      <c r="Y972" s="326"/>
    </row>
    <row r="973" spans="1:25">
      <c r="A973" s="326"/>
      <c r="B973" s="572"/>
      <c r="C973" s="326"/>
      <c r="D973" s="326"/>
      <c r="E973" s="326"/>
      <c r="F973" s="326"/>
      <c r="G973" s="326"/>
      <c r="H973" s="326"/>
      <c r="I973" s="326"/>
      <c r="J973" s="326"/>
      <c r="K973" s="326"/>
      <c r="L973" s="326"/>
      <c r="M973" s="326"/>
      <c r="N973" s="326"/>
      <c r="O973" s="326"/>
      <c r="P973" s="326"/>
      <c r="Q973" s="326"/>
      <c r="R973" s="326"/>
      <c r="S973" s="326"/>
      <c r="T973" s="326"/>
      <c r="U973" s="326"/>
      <c r="V973" s="326"/>
      <c r="W973" s="326"/>
      <c r="X973" s="326"/>
      <c r="Y973" s="326"/>
    </row>
    <row r="974" spans="1:25">
      <c r="A974" s="326"/>
      <c r="B974" s="572"/>
      <c r="C974" s="326"/>
      <c r="D974" s="326"/>
      <c r="E974" s="326"/>
      <c r="F974" s="326"/>
      <c r="G974" s="326"/>
      <c r="H974" s="326"/>
      <c r="I974" s="326"/>
      <c r="J974" s="326"/>
      <c r="K974" s="326"/>
      <c r="L974" s="326"/>
      <c r="M974" s="326"/>
      <c r="N974" s="326"/>
      <c r="O974" s="326"/>
      <c r="P974" s="326"/>
      <c r="Q974" s="326"/>
      <c r="R974" s="326"/>
      <c r="S974" s="326"/>
      <c r="T974" s="326"/>
      <c r="U974" s="326"/>
      <c r="V974" s="326"/>
      <c r="W974" s="326"/>
      <c r="X974" s="326"/>
      <c r="Y974" s="326"/>
    </row>
    <row r="975" spans="1:25">
      <c r="A975" s="326"/>
      <c r="B975" s="572"/>
      <c r="C975" s="326"/>
      <c r="D975" s="326"/>
      <c r="E975" s="326"/>
      <c r="F975" s="326"/>
      <c r="G975" s="326"/>
      <c r="H975" s="326"/>
      <c r="I975" s="326"/>
      <c r="J975" s="326"/>
      <c r="K975" s="326"/>
      <c r="L975" s="326"/>
      <c r="M975" s="326"/>
      <c r="N975" s="326"/>
      <c r="O975" s="326"/>
      <c r="P975" s="326"/>
      <c r="Q975" s="326"/>
      <c r="R975" s="326"/>
      <c r="S975" s="326"/>
      <c r="T975" s="326"/>
      <c r="U975" s="326"/>
      <c r="V975" s="326"/>
      <c r="W975" s="326"/>
      <c r="X975" s="326"/>
      <c r="Y975" s="326"/>
    </row>
    <row r="976" spans="1:25">
      <c r="A976" s="326"/>
      <c r="B976" s="572"/>
      <c r="C976" s="326"/>
      <c r="D976" s="326"/>
      <c r="E976" s="326"/>
      <c r="F976" s="326"/>
      <c r="G976" s="326"/>
      <c r="H976" s="326"/>
      <c r="I976" s="326"/>
      <c r="J976" s="326"/>
      <c r="K976" s="326"/>
      <c r="L976" s="326"/>
      <c r="M976" s="326"/>
      <c r="N976" s="326"/>
      <c r="O976" s="326"/>
      <c r="P976" s="326"/>
      <c r="Q976" s="326"/>
      <c r="R976" s="326"/>
      <c r="S976" s="326"/>
      <c r="T976" s="326"/>
      <c r="U976" s="326"/>
      <c r="V976" s="326"/>
      <c r="W976" s="326"/>
      <c r="X976" s="326"/>
      <c r="Y976" s="326"/>
    </row>
    <row r="977" spans="1:25">
      <c r="A977" s="326"/>
      <c r="B977" s="572"/>
      <c r="C977" s="326"/>
      <c r="D977" s="326"/>
      <c r="E977" s="326"/>
      <c r="F977" s="326"/>
      <c r="G977" s="326"/>
      <c r="H977" s="326"/>
      <c r="I977" s="326"/>
      <c r="J977" s="326"/>
      <c r="K977" s="326"/>
      <c r="L977" s="326"/>
      <c r="M977" s="326"/>
      <c r="N977" s="326"/>
      <c r="O977" s="326"/>
      <c r="P977" s="326"/>
      <c r="Q977" s="326"/>
      <c r="R977" s="326"/>
      <c r="S977" s="326"/>
      <c r="T977" s="326"/>
      <c r="U977" s="326"/>
      <c r="V977" s="326"/>
      <c r="W977" s="326"/>
      <c r="X977" s="326"/>
      <c r="Y977" s="326"/>
    </row>
    <row r="978" spans="1:25">
      <c r="A978" s="326"/>
      <c r="B978" s="572"/>
      <c r="C978" s="326"/>
      <c r="D978" s="326"/>
      <c r="E978" s="326"/>
      <c r="F978" s="326"/>
      <c r="G978" s="326"/>
      <c r="H978" s="326"/>
      <c r="I978" s="326"/>
      <c r="J978" s="326"/>
      <c r="K978" s="326"/>
      <c r="L978" s="326"/>
      <c r="M978" s="326"/>
      <c r="N978" s="326"/>
      <c r="O978" s="326"/>
      <c r="P978" s="326"/>
      <c r="Q978" s="326"/>
      <c r="R978" s="326"/>
      <c r="S978" s="326"/>
      <c r="T978" s="326"/>
      <c r="U978" s="326"/>
      <c r="V978" s="326"/>
      <c r="W978" s="326"/>
      <c r="X978" s="326"/>
      <c r="Y978" s="326"/>
    </row>
    <row r="979" spans="1:25">
      <c r="A979" s="326"/>
      <c r="B979" s="572"/>
      <c r="C979" s="326"/>
      <c r="D979" s="326"/>
      <c r="E979" s="326"/>
      <c r="F979" s="326"/>
      <c r="G979" s="326"/>
      <c r="H979" s="326"/>
      <c r="I979" s="326"/>
      <c r="J979" s="326"/>
      <c r="K979" s="326"/>
      <c r="L979" s="326"/>
      <c r="M979" s="326"/>
      <c r="N979" s="326"/>
      <c r="O979" s="326"/>
      <c r="P979" s="326"/>
      <c r="Q979" s="326"/>
      <c r="R979" s="326"/>
      <c r="S979" s="326"/>
      <c r="T979" s="326"/>
      <c r="U979" s="326"/>
      <c r="V979" s="326"/>
      <c r="W979" s="326"/>
      <c r="X979" s="326"/>
      <c r="Y979" s="326"/>
    </row>
    <row r="980" spans="1:25">
      <c r="A980" s="326"/>
      <c r="B980" s="572"/>
      <c r="C980" s="326"/>
      <c r="D980" s="326"/>
      <c r="E980" s="326"/>
      <c r="F980" s="326"/>
      <c r="G980" s="326"/>
      <c r="H980" s="326"/>
      <c r="I980" s="326"/>
      <c r="J980" s="326"/>
      <c r="K980" s="326"/>
      <c r="L980" s="326"/>
      <c r="M980" s="326"/>
      <c r="N980" s="326"/>
      <c r="O980" s="326"/>
      <c r="P980" s="326"/>
      <c r="Q980" s="326"/>
      <c r="R980" s="326"/>
      <c r="S980" s="326"/>
      <c r="T980" s="326"/>
      <c r="U980" s="326"/>
      <c r="V980" s="326"/>
      <c r="W980" s="326"/>
      <c r="X980" s="326"/>
      <c r="Y980" s="326"/>
    </row>
    <row r="981" spans="1:25">
      <c r="A981" s="326"/>
      <c r="B981" s="572"/>
      <c r="C981" s="326"/>
      <c r="D981" s="326"/>
      <c r="E981" s="326"/>
      <c r="F981" s="326"/>
      <c r="G981" s="326"/>
      <c r="H981" s="326"/>
      <c r="I981" s="326"/>
      <c r="J981" s="326"/>
      <c r="K981" s="326"/>
      <c r="L981" s="326"/>
      <c r="M981" s="326"/>
      <c r="N981" s="326"/>
      <c r="O981" s="326"/>
      <c r="P981" s="326"/>
      <c r="Q981" s="326"/>
      <c r="R981" s="326"/>
      <c r="S981" s="326"/>
      <c r="T981" s="326"/>
      <c r="U981" s="326"/>
      <c r="V981" s="326"/>
      <c r="W981" s="326"/>
      <c r="X981" s="326"/>
      <c r="Y981" s="326"/>
    </row>
    <row r="982" spans="1:25">
      <c r="A982" s="326"/>
      <c r="B982" s="572"/>
      <c r="C982" s="326"/>
      <c r="D982" s="326"/>
      <c r="E982" s="326"/>
      <c r="F982" s="326"/>
      <c r="G982" s="326"/>
      <c r="H982" s="326"/>
      <c r="I982" s="326"/>
      <c r="J982" s="326"/>
      <c r="K982" s="326"/>
      <c r="L982" s="326"/>
      <c r="M982" s="326"/>
      <c r="N982" s="326"/>
      <c r="O982" s="326"/>
      <c r="P982" s="326"/>
      <c r="Q982" s="326"/>
      <c r="R982" s="326"/>
      <c r="S982" s="326"/>
      <c r="T982" s="326"/>
      <c r="U982" s="326"/>
      <c r="V982" s="326"/>
      <c r="W982" s="326"/>
      <c r="X982" s="326"/>
      <c r="Y982" s="326"/>
    </row>
    <row r="983" spans="1:25">
      <c r="A983" s="326"/>
      <c r="B983" s="572"/>
      <c r="C983" s="326"/>
      <c r="D983" s="326"/>
      <c r="E983" s="326"/>
      <c r="F983" s="326"/>
      <c r="G983" s="326"/>
      <c r="H983" s="326"/>
      <c r="I983" s="326"/>
      <c r="J983" s="326"/>
      <c r="K983" s="326"/>
      <c r="L983" s="326"/>
      <c r="M983" s="326"/>
      <c r="N983" s="326"/>
      <c r="O983" s="326"/>
      <c r="P983" s="326"/>
      <c r="Q983" s="326"/>
      <c r="R983" s="326"/>
      <c r="S983" s="326"/>
      <c r="T983" s="326"/>
      <c r="U983" s="326"/>
      <c r="V983" s="326"/>
      <c r="W983" s="326"/>
      <c r="X983" s="326"/>
      <c r="Y983" s="326"/>
    </row>
    <row r="984" spans="1:25">
      <c r="A984" s="326"/>
      <c r="B984" s="572"/>
      <c r="C984" s="326"/>
      <c r="D984" s="326"/>
      <c r="E984" s="326"/>
      <c r="F984" s="326"/>
      <c r="G984" s="326"/>
      <c r="H984" s="326"/>
      <c r="I984" s="326"/>
      <c r="J984" s="326"/>
      <c r="K984" s="326"/>
      <c r="L984" s="326"/>
      <c r="M984" s="326"/>
      <c r="N984" s="326"/>
      <c r="O984" s="326"/>
      <c r="P984" s="326"/>
      <c r="Q984" s="326"/>
      <c r="R984" s="326"/>
      <c r="S984" s="326"/>
      <c r="T984" s="326"/>
      <c r="U984" s="326"/>
      <c r="V984" s="326"/>
      <c r="W984" s="326"/>
      <c r="X984" s="326"/>
      <c r="Y984" s="326"/>
    </row>
    <row r="985" spans="1:25">
      <c r="A985" s="326"/>
      <c r="B985" s="572"/>
      <c r="C985" s="326"/>
      <c r="D985" s="326"/>
      <c r="E985" s="326"/>
      <c r="F985" s="326"/>
      <c r="G985" s="326"/>
      <c r="H985" s="326"/>
      <c r="I985" s="326"/>
      <c r="J985" s="326"/>
      <c r="K985" s="326"/>
      <c r="L985" s="326"/>
      <c r="M985" s="326"/>
      <c r="N985" s="326"/>
      <c r="O985" s="326"/>
      <c r="P985" s="326"/>
      <c r="Q985" s="326"/>
      <c r="R985" s="326"/>
      <c r="S985" s="326"/>
      <c r="T985" s="326"/>
      <c r="U985" s="326"/>
      <c r="V985" s="326"/>
      <c r="W985" s="326"/>
      <c r="X985" s="326"/>
      <c r="Y985" s="326"/>
    </row>
    <row r="986" spans="1:25">
      <c r="A986" s="326"/>
      <c r="B986" s="572"/>
      <c r="C986" s="326"/>
      <c r="D986" s="326"/>
      <c r="E986" s="326"/>
      <c r="F986" s="326"/>
      <c r="G986" s="326"/>
      <c r="H986" s="326"/>
      <c r="I986" s="326"/>
      <c r="J986" s="326"/>
      <c r="K986" s="326"/>
      <c r="L986" s="326"/>
      <c r="M986" s="326"/>
      <c r="N986" s="326"/>
      <c r="O986" s="326"/>
      <c r="P986" s="326"/>
      <c r="Q986" s="326"/>
      <c r="R986" s="326"/>
      <c r="S986" s="326"/>
      <c r="T986" s="326"/>
      <c r="U986" s="326"/>
      <c r="V986" s="326"/>
      <c r="W986" s="326"/>
      <c r="X986" s="326"/>
      <c r="Y986" s="326"/>
    </row>
    <row r="987" spans="1:25">
      <c r="A987" s="326"/>
      <c r="B987" s="572"/>
      <c r="C987" s="326"/>
      <c r="D987" s="326"/>
      <c r="E987" s="326"/>
      <c r="F987" s="326"/>
      <c r="G987" s="326"/>
      <c r="H987" s="326"/>
      <c r="I987" s="326"/>
      <c r="J987" s="326"/>
      <c r="K987" s="326"/>
      <c r="L987" s="326"/>
      <c r="M987" s="326"/>
      <c r="N987" s="326"/>
      <c r="O987" s="326"/>
      <c r="P987" s="326"/>
      <c r="Q987" s="326"/>
      <c r="R987" s="326"/>
      <c r="S987" s="326"/>
      <c r="T987" s="326"/>
      <c r="U987" s="326"/>
      <c r="V987" s="326"/>
      <c r="W987" s="326"/>
      <c r="X987" s="326"/>
      <c r="Y987" s="326"/>
    </row>
    <row r="988" spans="1:25">
      <c r="A988" s="326"/>
      <c r="B988" s="572"/>
      <c r="C988" s="326"/>
      <c r="D988" s="326"/>
      <c r="E988" s="326"/>
      <c r="F988" s="326"/>
      <c r="G988" s="326"/>
      <c r="H988" s="326"/>
      <c r="I988" s="326"/>
      <c r="J988" s="326"/>
      <c r="K988" s="326"/>
      <c r="L988" s="326"/>
      <c r="M988" s="326"/>
      <c r="N988" s="326"/>
      <c r="O988" s="326"/>
      <c r="P988" s="326"/>
      <c r="Q988" s="326"/>
      <c r="R988" s="326"/>
      <c r="S988" s="326"/>
      <c r="T988" s="326"/>
      <c r="U988" s="326"/>
      <c r="V988" s="326"/>
      <c r="W988" s="326"/>
      <c r="X988" s="326"/>
      <c r="Y988" s="326"/>
    </row>
    <row r="989" spans="1:25">
      <c r="A989" s="326"/>
      <c r="B989" s="572"/>
      <c r="C989" s="326"/>
      <c r="D989" s="326"/>
      <c r="E989" s="326"/>
      <c r="F989" s="326"/>
      <c r="G989" s="326"/>
      <c r="H989" s="326"/>
      <c r="I989" s="326"/>
      <c r="J989" s="326"/>
      <c r="K989" s="326"/>
      <c r="L989" s="326"/>
      <c r="M989" s="326"/>
      <c r="N989" s="326"/>
      <c r="O989" s="326"/>
      <c r="P989" s="326"/>
      <c r="Q989" s="326"/>
      <c r="R989" s="326"/>
      <c r="S989" s="326"/>
      <c r="T989" s="326"/>
      <c r="U989" s="326"/>
      <c r="V989" s="326"/>
      <c r="W989" s="326"/>
      <c r="X989" s="326"/>
      <c r="Y989" s="326"/>
    </row>
    <row r="990" spans="1:25">
      <c r="A990" s="326"/>
      <c r="B990" s="572"/>
      <c r="C990" s="326"/>
      <c r="D990" s="326"/>
      <c r="E990" s="326"/>
      <c r="F990" s="326"/>
      <c r="G990" s="326"/>
      <c r="H990" s="326"/>
      <c r="I990" s="326"/>
      <c r="J990" s="326"/>
      <c r="K990" s="326"/>
      <c r="L990" s="326"/>
      <c r="M990" s="326"/>
      <c r="N990" s="326"/>
      <c r="O990" s="326"/>
      <c r="P990" s="326"/>
      <c r="Q990" s="326"/>
      <c r="R990" s="326"/>
      <c r="S990" s="326"/>
      <c r="T990" s="326"/>
      <c r="U990" s="326"/>
      <c r="V990" s="326"/>
      <c r="W990" s="326"/>
      <c r="X990" s="326"/>
      <c r="Y990" s="326"/>
    </row>
    <row r="991" spans="1:25">
      <c r="A991" s="326"/>
      <c r="B991" s="572"/>
      <c r="C991" s="326"/>
      <c r="D991" s="326"/>
      <c r="E991" s="326"/>
      <c r="F991" s="326"/>
      <c r="G991" s="326"/>
      <c r="H991" s="326"/>
      <c r="I991" s="326"/>
      <c r="J991" s="326"/>
      <c r="K991" s="326"/>
      <c r="L991" s="326"/>
      <c r="M991" s="326"/>
      <c r="N991" s="326"/>
      <c r="O991" s="326"/>
      <c r="P991" s="326"/>
      <c r="Q991" s="326"/>
      <c r="R991" s="326"/>
      <c r="S991" s="326"/>
      <c r="T991" s="326"/>
      <c r="U991" s="326"/>
      <c r="V991" s="326"/>
      <c r="W991" s="326"/>
      <c r="X991" s="326"/>
      <c r="Y991" s="326"/>
    </row>
    <row r="992" spans="1:25">
      <c r="A992" s="326"/>
      <c r="B992" s="572"/>
      <c r="C992" s="326"/>
      <c r="D992" s="326"/>
      <c r="E992" s="326"/>
      <c r="F992" s="326"/>
      <c r="G992" s="326"/>
      <c r="H992" s="326"/>
      <c r="I992" s="326"/>
      <c r="J992" s="326"/>
      <c r="K992" s="326"/>
      <c r="L992" s="326"/>
      <c r="M992" s="326"/>
      <c r="N992" s="326"/>
      <c r="O992" s="326"/>
      <c r="P992" s="326"/>
      <c r="Q992" s="326"/>
      <c r="R992" s="326"/>
      <c r="S992" s="326"/>
      <c r="T992" s="326"/>
      <c r="U992" s="326"/>
      <c r="V992" s="326"/>
      <c r="W992" s="326"/>
      <c r="X992" s="326"/>
      <c r="Y992" s="326"/>
    </row>
    <row r="993" spans="1:25">
      <c r="A993" s="326"/>
      <c r="B993" s="572"/>
      <c r="C993" s="326"/>
      <c r="D993" s="326"/>
      <c r="E993" s="326"/>
      <c r="F993" s="326"/>
      <c r="G993" s="326"/>
      <c r="H993" s="326"/>
      <c r="I993" s="326"/>
      <c r="J993" s="326"/>
      <c r="K993" s="326"/>
      <c r="L993" s="326"/>
      <c r="M993" s="326"/>
      <c r="N993" s="326"/>
      <c r="O993" s="326"/>
      <c r="P993" s="326"/>
      <c r="Q993" s="326"/>
      <c r="R993" s="326"/>
      <c r="S993" s="326"/>
      <c r="T993" s="326"/>
      <c r="U993" s="326"/>
      <c r="V993" s="326"/>
      <c r="W993" s="326"/>
      <c r="X993" s="326"/>
      <c r="Y993" s="326"/>
    </row>
    <row r="994" spans="1:25">
      <c r="A994" s="326"/>
      <c r="B994" s="572"/>
      <c r="C994" s="326"/>
      <c r="D994" s="326"/>
      <c r="E994" s="326"/>
      <c r="F994" s="326"/>
      <c r="G994" s="326"/>
      <c r="H994" s="326"/>
      <c r="I994" s="326"/>
      <c r="J994" s="326"/>
      <c r="K994" s="326"/>
      <c r="L994" s="326"/>
      <c r="M994" s="326"/>
      <c r="N994" s="326"/>
      <c r="O994" s="326"/>
      <c r="P994" s="326"/>
      <c r="Q994" s="326"/>
      <c r="R994" s="326"/>
      <c r="S994" s="326"/>
      <c r="T994" s="326"/>
      <c r="U994" s="326"/>
      <c r="V994" s="326"/>
      <c r="W994" s="326"/>
      <c r="X994" s="326"/>
      <c r="Y994" s="326"/>
    </row>
    <row r="995" spans="1:25">
      <c r="A995" s="326"/>
      <c r="B995" s="572"/>
      <c r="C995" s="326"/>
      <c r="D995" s="326"/>
      <c r="E995" s="326"/>
      <c r="F995" s="326"/>
      <c r="G995" s="326"/>
      <c r="H995" s="326"/>
      <c r="I995" s="326"/>
      <c r="J995" s="326"/>
      <c r="K995" s="326"/>
      <c r="L995" s="326"/>
      <c r="M995" s="326"/>
      <c r="N995" s="326"/>
      <c r="O995" s="326"/>
      <c r="P995" s="326"/>
      <c r="Q995" s="326"/>
      <c r="R995" s="326"/>
      <c r="S995" s="326"/>
      <c r="T995" s="326"/>
      <c r="U995" s="326"/>
      <c r="V995" s="326"/>
      <c r="W995" s="326"/>
      <c r="X995" s="326"/>
      <c r="Y995" s="326"/>
    </row>
    <row r="996" spans="1:25">
      <c r="A996" s="326"/>
      <c r="B996" s="572"/>
      <c r="C996" s="326"/>
      <c r="D996" s="326"/>
      <c r="E996" s="326"/>
      <c r="F996" s="326"/>
      <c r="G996" s="326"/>
      <c r="H996" s="326"/>
      <c r="I996" s="326"/>
      <c r="J996" s="326"/>
      <c r="K996" s="326"/>
      <c r="L996" s="326"/>
      <c r="M996" s="326"/>
      <c r="N996" s="326"/>
      <c r="O996" s="326"/>
      <c r="P996" s="326"/>
      <c r="Q996" s="326"/>
      <c r="R996" s="326"/>
      <c r="S996" s="326"/>
      <c r="T996" s="326"/>
      <c r="U996" s="326"/>
      <c r="V996" s="326"/>
      <c r="W996" s="326"/>
      <c r="X996" s="326"/>
      <c r="Y996" s="326"/>
    </row>
    <row r="997" spans="1:25">
      <c r="A997" s="326"/>
      <c r="B997" s="572"/>
      <c r="C997" s="326"/>
      <c r="D997" s="326"/>
      <c r="E997" s="326"/>
      <c r="F997" s="326"/>
      <c r="G997" s="326"/>
      <c r="H997" s="326"/>
      <c r="I997" s="326"/>
      <c r="J997" s="326"/>
      <c r="K997" s="326"/>
      <c r="L997" s="326"/>
      <c r="M997" s="326"/>
      <c r="N997" s="326"/>
      <c r="O997" s="326"/>
      <c r="P997" s="326"/>
      <c r="Q997" s="326"/>
      <c r="R997" s="326"/>
      <c r="S997" s="326"/>
      <c r="T997" s="326"/>
      <c r="U997" s="326"/>
      <c r="V997" s="326"/>
      <c r="W997" s="326"/>
      <c r="X997" s="326"/>
      <c r="Y997" s="326"/>
    </row>
    <row r="998" spans="1:25">
      <c r="A998" s="326"/>
      <c r="B998" s="572"/>
      <c r="C998" s="326"/>
      <c r="D998" s="326"/>
      <c r="E998" s="326"/>
      <c r="F998" s="326"/>
      <c r="G998" s="326"/>
      <c r="H998" s="326"/>
      <c r="I998" s="326"/>
      <c r="J998" s="326"/>
      <c r="K998" s="326"/>
      <c r="L998" s="326"/>
      <c r="M998" s="326"/>
      <c r="N998" s="326"/>
      <c r="O998" s="326"/>
      <c r="P998" s="326"/>
      <c r="Q998" s="326"/>
      <c r="R998" s="326"/>
      <c r="S998" s="326"/>
      <c r="T998" s="326"/>
      <c r="U998" s="326"/>
      <c r="V998" s="326"/>
      <c r="W998" s="326"/>
      <c r="X998" s="326"/>
      <c r="Y998" s="326"/>
    </row>
    <row r="999" spans="1:25">
      <c r="A999" s="326"/>
      <c r="B999" s="572"/>
      <c r="C999" s="326"/>
      <c r="D999" s="326"/>
      <c r="E999" s="326"/>
      <c r="F999" s="326"/>
      <c r="G999" s="326"/>
      <c r="H999" s="326"/>
      <c r="I999" s="326"/>
      <c r="J999" s="326"/>
      <c r="K999" s="326"/>
      <c r="L999" s="326"/>
      <c r="M999" s="326"/>
      <c r="N999" s="326"/>
      <c r="O999" s="326"/>
      <c r="P999" s="326"/>
      <c r="Q999" s="326"/>
      <c r="R999" s="326"/>
      <c r="S999" s="326"/>
      <c r="T999" s="326"/>
      <c r="U999" s="326"/>
      <c r="V999" s="326"/>
      <c r="W999" s="326"/>
      <c r="X999" s="326"/>
      <c r="Y999" s="326"/>
    </row>
    <row r="1000" spans="1:25">
      <c r="A1000" s="326"/>
      <c r="B1000" s="572"/>
      <c r="C1000" s="326"/>
      <c r="D1000" s="326"/>
      <c r="E1000" s="326"/>
      <c r="F1000" s="326"/>
      <c r="G1000" s="326"/>
      <c r="H1000" s="326"/>
      <c r="I1000" s="326"/>
      <c r="J1000" s="326"/>
      <c r="K1000" s="326"/>
      <c r="L1000" s="326"/>
      <c r="M1000" s="326"/>
      <c r="N1000" s="326"/>
      <c r="O1000" s="326"/>
      <c r="P1000" s="326"/>
      <c r="Q1000" s="326"/>
      <c r="R1000" s="326"/>
      <c r="S1000" s="326"/>
      <c r="T1000" s="326"/>
      <c r="U1000" s="326"/>
      <c r="V1000" s="326"/>
      <c r="W1000" s="326"/>
      <c r="X1000" s="326"/>
      <c r="Y1000" s="326"/>
    </row>
  </sheetData>
  <mergeCells count="52">
    <mergeCell ref="C61:M61"/>
    <mergeCell ref="C62:M62"/>
    <mergeCell ref="A2:A15"/>
    <mergeCell ref="A16:A52"/>
    <mergeCell ref="A53:A58"/>
    <mergeCell ref="A59:A61"/>
    <mergeCell ref="B8:B10"/>
    <mergeCell ref="B14:B15"/>
    <mergeCell ref="B18:B24"/>
    <mergeCell ref="B25:B28"/>
    <mergeCell ref="B32:B34"/>
    <mergeCell ref="B35:B44"/>
    <mergeCell ref="B45:B48"/>
    <mergeCell ref="F46:F47"/>
    <mergeCell ref="G46:J47"/>
    <mergeCell ref="L46:M47"/>
    <mergeCell ref="C56:M56"/>
    <mergeCell ref="C57:M57"/>
    <mergeCell ref="C58:M58"/>
    <mergeCell ref="C59:M59"/>
    <mergeCell ref="C60:M60"/>
    <mergeCell ref="C51:M51"/>
    <mergeCell ref="C52:M52"/>
    <mergeCell ref="C53:M53"/>
    <mergeCell ref="C54:M54"/>
    <mergeCell ref="C55:M55"/>
    <mergeCell ref="C17:M17"/>
    <mergeCell ref="F43:G43"/>
    <mergeCell ref="H43:I43"/>
    <mergeCell ref="C49:M49"/>
    <mergeCell ref="C50:M50"/>
    <mergeCell ref="C13:M13"/>
    <mergeCell ref="C14:D14"/>
    <mergeCell ref="F14:M14"/>
    <mergeCell ref="C15:M15"/>
    <mergeCell ref="C16:M16"/>
    <mergeCell ref="C10:D10"/>
    <mergeCell ref="F10:G10"/>
    <mergeCell ref="I10:J10"/>
    <mergeCell ref="C11:M11"/>
    <mergeCell ref="C12:M12"/>
    <mergeCell ref="C5:M5"/>
    <mergeCell ref="C6:M6"/>
    <mergeCell ref="C7:D7"/>
    <mergeCell ref="I7:M7"/>
    <mergeCell ref="C9:D9"/>
    <mergeCell ref="F9:G9"/>
    <mergeCell ref="K1:M1"/>
    <mergeCell ref="C2:M2"/>
    <mergeCell ref="C3:M3"/>
    <mergeCell ref="C4:E4"/>
    <mergeCell ref="F4:G4"/>
  </mergeCells>
  <hyperlinks>
    <hyperlink ref="C57" r:id="rId1"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Y1000"/>
  <sheetViews>
    <sheetView workbookViewId="0">
      <selection activeCell="C11" sqref="C11:M11"/>
    </sheetView>
  </sheetViews>
  <sheetFormatPr baseColWidth="10" defaultColWidth="14.42578125" defaultRowHeight="15" customHeight="1"/>
  <cols>
    <col min="1" max="1" width="25.140625" customWidth="1"/>
    <col min="2" max="2" width="39.140625" style="559" customWidth="1"/>
    <col min="3" max="3" width="20.42578125" customWidth="1"/>
    <col min="4" max="4" width="9.140625" customWidth="1"/>
    <col min="5" max="5" width="10" customWidth="1"/>
    <col min="6" max="6" width="9.140625" customWidth="1"/>
    <col min="7" max="7" width="12.140625" customWidth="1"/>
    <col min="8" max="25" width="11.42578125" customWidth="1"/>
  </cols>
  <sheetData>
    <row r="1" spans="1:25" ht="15.75" customHeight="1">
      <c r="A1" s="309" t="s">
        <v>193</v>
      </c>
      <c r="B1" s="560" t="s">
        <v>804</v>
      </c>
      <c r="C1" s="561"/>
      <c r="D1" s="561"/>
      <c r="E1" s="561"/>
      <c r="F1" s="561"/>
      <c r="G1" s="561"/>
      <c r="H1" s="561"/>
      <c r="I1" s="561"/>
      <c r="J1" s="561"/>
      <c r="K1" s="1355" t="s">
        <v>957</v>
      </c>
      <c r="L1" s="1356"/>
      <c r="M1" s="1356"/>
      <c r="N1" s="56"/>
      <c r="O1" s="56"/>
      <c r="P1" s="56"/>
      <c r="Q1" s="56"/>
      <c r="R1" s="56"/>
      <c r="S1" s="56"/>
      <c r="T1" s="56"/>
      <c r="U1" s="56"/>
      <c r="V1" s="56"/>
      <c r="W1" s="56"/>
      <c r="X1" s="56"/>
      <c r="Y1" s="56"/>
    </row>
    <row r="2" spans="1:25" ht="59.25" customHeight="1">
      <c r="A2" s="1409" t="s">
        <v>470</v>
      </c>
      <c r="B2" s="310" t="s">
        <v>471</v>
      </c>
      <c r="C2" s="1429" t="str">
        <f>'Plan de Acción'!Z47</f>
        <v>Porcentaje de entidades distritales del sector central generando y usando datos de una solución tecnológica</v>
      </c>
      <c r="D2" s="1430"/>
      <c r="E2" s="1430"/>
      <c r="F2" s="1430"/>
      <c r="G2" s="1430"/>
      <c r="H2" s="1430"/>
      <c r="I2" s="1430"/>
      <c r="J2" s="1430"/>
      <c r="K2" s="1430"/>
      <c r="L2" s="1430"/>
      <c r="M2" s="1431"/>
      <c r="N2" s="56"/>
      <c r="O2" s="56"/>
      <c r="P2" s="56"/>
      <c r="Q2" s="56"/>
      <c r="R2" s="56"/>
      <c r="S2" s="56"/>
      <c r="T2" s="56"/>
      <c r="U2" s="56"/>
      <c r="V2" s="56"/>
      <c r="W2" s="56"/>
      <c r="X2" s="56"/>
      <c r="Y2" s="56"/>
    </row>
    <row r="3" spans="1:25" ht="86.1" customHeight="1">
      <c r="A3" s="1456"/>
      <c r="B3" s="356" t="s">
        <v>600</v>
      </c>
      <c r="C3" s="1381" t="s">
        <v>805</v>
      </c>
      <c r="D3" s="1382"/>
      <c r="E3" s="1382"/>
      <c r="F3" s="1382"/>
      <c r="G3" s="1382"/>
      <c r="H3" s="1382"/>
      <c r="I3" s="1382"/>
      <c r="J3" s="1382"/>
      <c r="K3" s="1382"/>
      <c r="L3" s="1382"/>
      <c r="M3" s="1383"/>
      <c r="N3" s="56"/>
      <c r="O3" s="56"/>
      <c r="P3" s="56"/>
      <c r="Q3" s="56"/>
      <c r="R3" s="56"/>
      <c r="S3" s="56"/>
      <c r="T3" s="56"/>
      <c r="U3" s="56"/>
      <c r="V3" s="56"/>
      <c r="W3" s="56"/>
      <c r="X3" s="56"/>
      <c r="Y3" s="56"/>
    </row>
    <row r="4" spans="1:25" ht="30" customHeight="1">
      <c r="A4" s="1456"/>
      <c r="B4" s="321" t="s">
        <v>150</v>
      </c>
      <c r="C4" s="1396" t="s">
        <v>191</v>
      </c>
      <c r="D4" s="1432"/>
      <c r="E4" s="1433"/>
      <c r="F4" s="1434" t="s">
        <v>151</v>
      </c>
      <c r="G4" s="1433"/>
      <c r="H4" s="341">
        <v>469</v>
      </c>
      <c r="I4" s="328" t="s">
        <v>193</v>
      </c>
      <c r="J4" s="328" t="s">
        <v>193</v>
      </c>
      <c r="K4" s="328" t="s">
        <v>193</v>
      </c>
      <c r="L4" s="328" t="s">
        <v>193</v>
      </c>
      <c r="M4" s="354" t="s">
        <v>193</v>
      </c>
      <c r="N4" s="56"/>
      <c r="O4" s="56"/>
      <c r="P4" s="56"/>
      <c r="Q4" s="56"/>
      <c r="R4" s="56"/>
      <c r="S4" s="56"/>
      <c r="T4" s="56"/>
      <c r="U4" s="56"/>
      <c r="V4" s="56"/>
      <c r="W4" s="56"/>
      <c r="X4" s="56"/>
      <c r="Y4" s="56"/>
    </row>
    <row r="5" spans="1:25" ht="36.950000000000003" customHeight="1">
      <c r="A5" s="1456"/>
      <c r="B5" s="321" t="s">
        <v>475</v>
      </c>
      <c r="C5" s="1067" t="s">
        <v>476</v>
      </c>
      <c r="D5" s="1069"/>
      <c r="E5" s="1069"/>
      <c r="F5" s="1069"/>
      <c r="G5" s="1069"/>
      <c r="H5" s="1069"/>
      <c r="I5" s="1069"/>
      <c r="J5" s="1069"/>
      <c r="K5" s="1069"/>
      <c r="L5" s="1069"/>
      <c r="M5" s="1070"/>
      <c r="N5" s="56"/>
      <c r="O5" s="56"/>
      <c r="P5" s="56"/>
      <c r="Q5" s="56"/>
      <c r="R5" s="56"/>
      <c r="S5" s="56"/>
      <c r="T5" s="56"/>
      <c r="U5" s="56"/>
      <c r="V5" s="56"/>
      <c r="W5" s="56"/>
      <c r="X5" s="56"/>
      <c r="Y5" s="56"/>
    </row>
    <row r="6" spans="1:25" ht="16.5" customHeight="1">
      <c r="A6" s="1456"/>
      <c r="B6" s="321" t="s">
        <v>477</v>
      </c>
      <c r="C6" s="1396" t="s">
        <v>478</v>
      </c>
      <c r="D6" s="1432"/>
      <c r="E6" s="1432"/>
      <c r="F6" s="1432"/>
      <c r="G6" s="1432"/>
      <c r="H6" s="1432"/>
      <c r="I6" s="1432"/>
      <c r="J6" s="1432"/>
      <c r="K6" s="1432"/>
      <c r="L6" s="1432"/>
      <c r="M6" s="1435"/>
      <c r="N6" s="56"/>
      <c r="O6" s="56"/>
      <c r="P6" s="56"/>
      <c r="Q6" s="56"/>
      <c r="R6" s="56"/>
      <c r="S6" s="56"/>
      <c r="T6" s="56"/>
      <c r="U6" s="56"/>
      <c r="V6" s="56"/>
      <c r="W6" s="56"/>
      <c r="X6" s="56"/>
      <c r="Y6" s="56"/>
    </row>
    <row r="7" spans="1:25" ht="16.5" customHeight="1">
      <c r="A7" s="1456"/>
      <c r="B7" s="321" t="s">
        <v>479</v>
      </c>
      <c r="C7" s="1436" t="s">
        <v>73</v>
      </c>
      <c r="D7" s="1432"/>
      <c r="E7" s="326" t="s">
        <v>193</v>
      </c>
      <c r="F7" s="326" t="s">
        <v>193</v>
      </c>
      <c r="G7" s="562" t="s">
        <v>193</v>
      </c>
      <c r="H7" s="563" t="s">
        <v>154</v>
      </c>
      <c r="I7" s="1390" t="s">
        <v>480</v>
      </c>
      <c r="J7" s="1335"/>
      <c r="K7" s="1335"/>
      <c r="L7" s="1335"/>
      <c r="M7" s="1335"/>
      <c r="N7" s="56"/>
      <c r="O7" s="56"/>
      <c r="P7" s="56"/>
      <c r="Q7" s="56"/>
      <c r="R7" s="56"/>
      <c r="S7" s="56"/>
      <c r="T7" s="56"/>
      <c r="U7" s="56"/>
      <c r="V7" s="56"/>
      <c r="W7" s="56"/>
      <c r="X7" s="56"/>
      <c r="Y7" s="56"/>
    </row>
    <row r="8" spans="1:25" ht="15.75" customHeight="1">
      <c r="A8" s="1456"/>
      <c r="B8" s="1458" t="s">
        <v>481</v>
      </c>
      <c r="C8" s="326" t="s">
        <v>193</v>
      </c>
      <c r="D8" s="326" t="s">
        <v>193</v>
      </c>
      <c r="E8" s="564" t="s">
        <v>193</v>
      </c>
      <c r="F8" s="564" t="s">
        <v>193</v>
      </c>
      <c r="G8" s="564" t="s">
        <v>193</v>
      </c>
      <c r="H8" s="564" t="s">
        <v>193</v>
      </c>
      <c r="I8" s="326" t="s">
        <v>193</v>
      </c>
      <c r="J8" s="326" t="s">
        <v>193</v>
      </c>
      <c r="K8" s="326" t="s">
        <v>193</v>
      </c>
      <c r="L8" s="326" t="s">
        <v>193</v>
      </c>
      <c r="M8" s="355" t="s">
        <v>193</v>
      </c>
      <c r="N8" s="56"/>
      <c r="O8" s="56"/>
      <c r="P8" s="56"/>
      <c r="Q8" s="56"/>
      <c r="R8" s="56"/>
      <c r="S8" s="56"/>
      <c r="T8" s="56"/>
      <c r="U8" s="56"/>
      <c r="V8" s="56"/>
      <c r="W8" s="56"/>
      <c r="X8" s="56"/>
      <c r="Y8" s="56"/>
    </row>
    <row r="9" spans="1:25" ht="32.25" customHeight="1">
      <c r="A9" s="1456"/>
      <c r="B9" s="1459"/>
      <c r="C9" s="1437" t="s">
        <v>795</v>
      </c>
      <c r="D9" s="1438"/>
      <c r="E9" s="326" t="s">
        <v>193</v>
      </c>
      <c r="F9" s="1423"/>
      <c r="G9" s="1439"/>
      <c r="H9" s="326" t="s">
        <v>193</v>
      </c>
      <c r="I9" s="330" t="s">
        <v>193</v>
      </c>
      <c r="J9" s="330" t="s">
        <v>193</v>
      </c>
      <c r="K9" s="326" t="s">
        <v>193</v>
      </c>
      <c r="L9" s="326" t="s">
        <v>193</v>
      </c>
      <c r="M9" s="355" t="s">
        <v>193</v>
      </c>
      <c r="N9" s="56"/>
      <c r="O9" s="56"/>
      <c r="P9" s="56"/>
      <c r="Q9" s="56"/>
      <c r="R9" s="56"/>
      <c r="S9" s="56"/>
      <c r="T9" s="56"/>
      <c r="U9" s="56"/>
      <c r="V9" s="56"/>
      <c r="W9" s="56"/>
      <c r="X9" s="56"/>
      <c r="Y9" s="56"/>
    </row>
    <row r="10" spans="1:25" ht="15.75" customHeight="1">
      <c r="A10" s="1456"/>
      <c r="B10" s="1460"/>
      <c r="C10" s="1440" t="s">
        <v>482</v>
      </c>
      <c r="D10" s="1441"/>
      <c r="E10" s="330" t="s">
        <v>193</v>
      </c>
      <c r="F10" s="1440" t="s">
        <v>482</v>
      </c>
      <c r="G10" s="1441"/>
      <c r="H10" s="330" t="s">
        <v>193</v>
      </c>
      <c r="I10" s="1440" t="s">
        <v>482</v>
      </c>
      <c r="J10" s="1441"/>
      <c r="K10" s="330" t="s">
        <v>193</v>
      </c>
      <c r="L10" s="330" t="s">
        <v>193</v>
      </c>
      <c r="M10" s="353" t="s">
        <v>193</v>
      </c>
      <c r="N10" s="56"/>
      <c r="O10" s="56"/>
      <c r="P10" s="56"/>
      <c r="Q10" s="56"/>
      <c r="R10" s="56"/>
      <c r="S10" s="56"/>
      <c r="T10" s="56"/>
      <c r="U10" s="56"/>
      <c r="V10" s="56"/>
      <c r="W10" s="56"/>
      <c r="X10" s="56"/>
      <c r="Y10" s="56"/>
    </row>
    <row r="11" spans="1:25" ht="79.5" customHeight="1">
      <c r="A11" s="1456"/>
      <c r="B11" s="321" t="s">
        <v>483</v>
      </c>
      <c r="C11" s="1381" t="s">
        <v>806</v>
      </c>
      <c r="D11" s="1382"/>
      <c r="E11" s="1382"/>
      <c r="F11" s="1382"/>
      <c r="G11" s="1382"/>
      <c r="H11" s="1382"/>
      <c r="I11" s="1382"/>
      <c r="J11" s="1382"/>
      <c r="K11" s="1382"/>
      <c r="L11" s="1382"/>
      <c r="M11" s="1383"/>
      <c r="N11" s="56"/>
      <c r="O11" s="56"/>
      <c r="P11" s="56"/>
      <c r="Q11" s="56"/>
      <c r="R11" s="56"/>
      <c r="S11" s="56"/>
      <c r="T11" s="56"/>
      <c r="U11" s="56"/>
      <c r="V11" s="56"/>
      <c r="W11" s="56"/>
      <c r="X11" s="56"/>
      <c r="Y11" s="56"/>
    </row>
    <row r="12" spans="1:25" ht="198.95" customHeight="1">
      <c r="A12" s="1456"/>
      <c r="B12" s="321" t="s">
        <v>603</v>
      </c>
      <c r="C12" s="1381" t="s">
        <v>807</v>
      </c>
      <c r="D12" s="1393"/>
      <c r="E12" s="1393"/>
      <c r="F12" s="1393"/>
      <c r="G12" s="1393"/>
      <c r="H12" s="1393"/>
      <c r="I12" s="1393"/>
      <c r="J12" s="1393"/>
      <c r="K12" s="1393"/>
      <c r="L12" s="1393"/>
      <c r="M12" s="1394"/>
      <c r="N12" s="56"/>
      <c r="O12" s="56"/>
      <c r="P12" s="56"/>
      <c r="Q12" s="56"/>
      <c r="R12" s="56"/>
      <c r="S12" s="56"/>
      <c r="T12" s="56"/>
      <c r="U12" s="56"/>
      <c r="V12" s="56"/>
      <c r="W12" s="56"/>
      <c r="X12" s="56"/>
      <c r="Y12" s="56"/>
    </row>
    <row r="13" spans="1:25" ht="37.5" customHeight="1">
      <c r="A13" s="1456"/>
      <c r="B13" s="321" t="s">
        <v>605</v>
      </c>
      <c r="C13" s="1381" t="s">
        <v>798</v>
      </c>
      <c r="D13" s="1381"/>
      <c r="E13" s="1381"/>
      <c r="F13" s="1381"/>
      <c r="G13" s="1381"/>
      <c r="H13" s="1381"/>
      <c r="I13" s="1381"/>
      <c r="J13" s="1381"/>
      <c r="K13" s="1381"/>
      <c r="L13" s="1381"/>
      <c r="M13" s="1395"/>
      <c r="N13" s="56"/>
      <c r="O13" s="56"/>
      <c r="P13" s="56"/>
      <c r="Q13" s="56"/>
      <c r="R13" s="56"/>
      <c r="S13" s="56"/>
      <c r="T13" s="56"/>
      <c r="U13" s="56"/>
      <c r="V13" s="56"/>
      <c r="W13" s="56"/>
      <c r="X13" s="56"/>
      <c r="Y13" s="56"/>
    </row>
    <row r="14" spans="1:25" ht="32.25" customHeight="1">
      <c r="A14" s="1456"/>
      <c r="B14" s="1458" t="s">
        <v>607</v>
      </c>
      <c r="C14" s="1280" t="s">
        <v>222</v>
      </c>
      <c r="D14" s="1432"/>
      <c r="E14" s="323" t="s">
        <v>608</v>
      </c>
      <c r="F14" s="1442" t="s">
        <v>268</v>
      </c>
      <c r="G14" s="1443"/>
      <c r="H14" s="1443"/>
      <c r="I14" s="1443"/>
      <c r="J14" s="1443"/>
      <c r="K14" s="1443"/>
      <c r="L14" s="1443"/>
      <c r="M14" s="1444"/>
      <c r="N14" s="56"/>
      <c r="O14" s="56"/>
      <c r="P14" s="56"/>
      <c r="Q14" s="56"/>
      <c r="R14" s="56"/>
      <c r="S14" s="56"/>
      <c r="T14" s="56"/>
      <c r="U14" s="56"/>
      <c r="V14" s="56"/>
      <c r="W14" s="56"/>
      <c r="X14" s="56"/>
      <c r="Y14" s="56"/>
    </row>
    <row r="15" spans="1:25" ht="15.75" customHeight="1">
      <c r="A15" s="1456"/>
      <c r="B15" s="1459"/>
      <c r="C15" s="1396" t="s">
        <v>193</v>
      </c>
      <c r="D15" s="1432"/>
      <c r="E15" s="1432"/>
      <c r="F15" s="1432"/>
      <c r="G15" s="1432"/>
      <c r="H15" s="1432"/>
      <c r="I15" s="1432"/>
      <c r="J15" s="1432"/>
      <c r="K15" s="1432"/>
      <c r="L15" s="1432"/>
      <c r="M15" s="1435"/>
      <c r="N15" s="56"/>
      <c r="O15" s="56"/>
      <c r="P15" s="56"/>
      <c r="Q15" s="56"/>
      <c r="R15" s="56"/>
      <c r="S15" s="56"/>
      <c r="T15" s="56"/>
      <c r="U15" s="56"/>
      <c r="V15" s="56"/>
      <c r="W15" s="56"/>
      <c r="X15" s="56"/>
      <c r="Y15" s="56"/>
    </row>
    <row r="16" spans="1:25" ht="15.75" customHeight="1">
      <c r="A16" s="1411" t="s">
        <v>48</v>
      </c>
      <c r="B16" s="311" t="s">
        <v>138</v>
      </c>
      <c r="C16" s="1396" t="s">
        <v>234</v>
      </c>
      <c r="D16" s="1432"/>
      <c r="E16" s="1432"/>
      <c r="F16" s="1432"/>
      <c r="G16" s="1432"/>
      <c r="H16" s="1432"/>
      <c r="I16" s="1432"/>
      <c r="J16" s="1432"/>
      <c r="K16" s="1432"/>
      <c r="L16" s="1432"/>
      <c r="M16" s="1435"/>
      <c r="N16" s="56"/>
      <c r="O16" s="56"/>
      <c r="P16" s="56"/>
      <c r="Q16" s="56"/>
      <c r="R16" s="56"/>
      <c r="S16" s="56"/>
      <c r="T16" s="56"/>
      <c r="U16" s="56"/>
      <c r="V16" s="56"/>
      <c r="W16" s="56"/>
      <c r="X16" s="56"/>
      <c r="Y16" s="56"/>
    </row>
    <row r="17" spans="1:25" ht="42" customHeight="1">
      <c r="A17" s="1456"/>
      <c r="B17" s="320" t="s">
        <v>609</v>
      </c>
      <c r="C17" s="1280" t="str">
        <f>'Plan de Acción'!AA47</f>
        <v>Número de entidades distritales del sector central usando una solución tecnológica* 100/ Total de entidades distritales del sector central</v>
      </c>
      <c r="D17" s="1445"/>
      <c r="E17" s="1445"/>
      <c r="F17" s="1445"/>
      <c r="G17" s="1445"/>
      <c r="H17" s="1445"/>
      <c r="I17" s="1445"/>
      <c r="J17" s="1445"/>
      <c r="K17" s="1445"/>
      <c r="L17" s="1445"/>
      <c r="M17" s="1446"/>
      <c r="N17" s="56"/>
      <c r="O17" s="56"/>
      <c r="P17" s="56"/>
      <c r="Q17" s="56"/>
      <c r="R17" s="56"/>
      <c r="S17" s="56"/>
      <c r="T17" s="56"/>
      <c r="U17" s="56"/>
      <c r="V17" s="56"/>
      <c r="W17" s="56"/>
      <c r="X17" s="56"/>
      <c r="Y17" s="56"/>
    </row>
    <row r="18" spans="1:25" ht="8.25" customHeight="1">
      <c r="A18" s="1456"/>
      <c r="B18" s="1461" t="s">
        <v>486</v>
      </c>
      <c r="C18" s="326" t="s">
        <v>193</v>
      </c>
      <c r="D18" s="327" t="s">
        <v>193</v>
      </c>
      <c r="E18" s="327" t="s">
        <v>193</v>
      </c>
      <c r="F18" s="327" t="s">
        <v>193</v>
      </c>
      <c r="G18" s="327" t="s">
        <v>193</v>
      </c>
      <c r="H18" s="327" t="s">
        <v>193</v>
      </c>
      <c r="I18" s="327" t="s">
        <v>193</v>
      </c>
      <c r="J18" s="327" t="s">
        <v>193</v>
      </c>
      <c r="K18" s="327" t="s">
        <v>193</v>
      </c>
      <c r="L18" s="327" t="s">
        <v>193</v>
      </c>
      <c r="M18" s="352" t="s">
        <v>193</v>
      </c>
      <c r="N18" s="56"/>
      <c r="O18" s="56"/>
      <c r="P18" s="56"/>
      <c r="Q18" s="56"/>
      <c r="R18" s="56"/>
      <c r="S18" s="56"/>
      <c r="T18" s="56"/>
      <c r="U18" s="56"/>
      <c r="V18" s="56"/>
      <c r="W18" s="56"/>
      <c r="X18" s="56"/>
      <c r="Y18" s="56"/>
    </row>
    <row r="19" spans="1:25" ht="9" customHeight="1">
      <c r="A19" s="1456"/>
      <c r="B19" s="1459"/>
      <c r="C19" s="326" t="s">
        <v>193</v>
      </c>
      <c r="D19" s="328" t="s">
        <v>193</v>
      </c>
      <c r="E19" s="327" t="s">
        <v>193</v>
      </c>
      <c r="F19" s="328" t="s">
        <v>193</v>
      </c>
      <c r="G19" s="327" t="s">
        <v>193</v>
      </c>
      <c r="H19" s="328" t="s">
        <v>193</v>
      </c>
      <c r="I19" s="327" t="s">
        <v>193</v>
      </c>
      <c r="J19" s="328" t="s">
        <v>193</v>
      </c>
      <c r="K19" s="327" t="s">
        <v>193</v>
      </c>
      <c r="L19" s="327" t="s">
        <v>193</v>
      </c>
      <c r="M19" s="352" t="s">
        <v>193</v>
      </c>
      <c r="N19" s="56"/>
      <c r="O19" s="56"/>
      <c r="P19" s="56"/>
      <c r="Q19" s="56"/>
      <c r="R19" s="56"/>
      <c r="S19" s="56"/>
      <c r="T19" s="56"/>
      <c r="U19" s="56"/>
      <c r="V19" s="56"/>
      <c r="W19" s="56"/>
      <c r="X19" s="56"/>
      <c r="Y19" s="56"/>
    </row>
    <row r="20" spans="1:25" ht="24.75" customHeight="1">
      <c r="A20" s="1456"/>
      <c r="B20" s="1459"/>
      <c r="C20" s="327" t="s">
        <v>487</v>
      </c>
      <c r="D20" s="329" t="s">
        <v>193</v>
      </c>
      <c r="E20" s="327" t="s">
        <v>488</v>
      </c>
      <c r="F20" s="329" t="s">
        <v>193</v>
      </c>
      <c r="G20" s="327" t="s">
        <v>489</v>
      </c>
      <c r="H20" s="329" t="s">
        <v>193</v>
      </c>
      <c r="I20" s="327" t="s">
        <v>490</v>
      </c>
      <c r="J20" s="329" t="s">
        <v>193</v>
      </c>
      <c r="K20" s="327" t="s">
        <v>193</v>
      </c>
      <c r="L20" s="327" t="s">
        <v>193</v>
      </c>
      <c r="M20" s="352" t="s">
        <v>193</v>
      </c>
      <c r="N20" s="56"/>
      <c r="O20" s="56"/>
      <c r="P20" s="56"/>
      <c r="Q20" s="56"/>
      <c r="R20" s="56"/>
      <c r="S20" s="56"/>
      <c r="T20" s="56"/>
      <c r="U20" s="56"/>
      <c r="V20" s="56"/>
      <c r="W20" s="56"/>
      <c r="X20" s="56"/>
      <c r="Y20" s="56"/>
    </row>
    <row r="21" spans="1:25" ht="21.75" customHeight="1">
      <c r="A21" s="1456"/>
      <c r="B21" s="1459"/>
      <c r="C21" s="519" t="s">
        <v>491</v>
      </c>
      <c r="D21" s="520" t="s">
        <v>193</v>
      </c>
      <c r="E21" s="519" t="s">
        <v>492</v>
      </c>
      <c r="F21" s="520" t="s">
        <v>193</v>
      </c>
      <c r="G21" s="519" t="s">
        <v>493</v>
      </c>
      <c r="H21" s="520" t="s">
        <v>193</v>
      </c>
      <c r="I21" s="519" t="s">
        <v>193</v>
      </c>
      <c r="J21" s="519" t="s">
        <v>193</v>
      </c>
      <c r="K21" s="327" t="s">
        <v>193</v>
      </c>
      <c r="L21" s="327" t="s">
        <v>193</v>
      </c>
      <c r="M21" s="352" t="s">
        <v>193</v>
      </c>
      <c r="N21" s="56"/>
      <c r="O21" s="56"/>
      <c r="P21" s="56"/>
      <c r="Q21" s="56"/>
      <c r="R21" s="56"/>
      <c r="S21" s="56"/>
      <c r="T21" s="56"/>
      <c r="U21" s="56"/>
      <c r="V21" s="56"/>
      <c r="W21" s="56"/>
      <c r="X21" s="56"/>
      <c r="Y21" s="56"/>
    </row>
    <row r="22" spans="1:25" ht="15.75" customHeight="1">
      <c r="A22" s="1456"/>
      <c r="B22" s="1459"/>
      <c r="C22" s="519" t="s">
        <v>494</v>
      </c>
      <c r="D22" s="520" t="s">
        <v>193</v>
      </c>
      <c r="E22" s="519" t="s">
        <v>495</v>
      </c>
      <c r="F22" s="520" t="s">
        <v>193</v>
      </c>
      <c r="G22" s="519" t="s">
        <v>193</v>
      </c>
      <c r="H22" s="519" t="s">
        <v>193</v>
      </c>
      <c r="I22" s="519" t="s">
        <v>193</v>
      </c>
      <c r="J22" s="519" t="s">
        <v>193</v>
      </c>
      <c r="K22" s="327" t="s">
        <v>193</v>
      </c>
      <c r="L22" s="327" t="s">
        <v>193</v>
      </c>
      <c r="M22" s="352" t="s">
        <v>193</v>
      </c>
      <c r="N22" s="56"/>
      <c r="O22" s="56"/>
      <c r="P22" s="56"/>
      <c r="Q22" s="56"/>
      <c r="R22" s="56"/>
      <c r="S22" s="56"/>
      <c r="T22" s="56"/>
      <c r="U22" s="56"/>
      <c r="V22" s="56"/>
      <c r="W22" s="56"/>
      <c r="X22" s="56"/>
      <c r="Y22" s="56"/>
    </row>
    <row r="23" spans="1:25" ht="15.75" customHeight="1">
      <c r="A23" s="1456"/>
      <c r="B23" s="1459"/>
      <c r="C23" s="519" t="s">
        <v>496</v>
      </c>
      <c r="D23" s="565" t="s">
        <v>497</v>
      </c>
      <c r="E23" s="519" t="s">
        <v>498</v>
      </c>
      <c r="F23" s="566" t="s">
        <v>563</v>
      </c>
      <c r="G23" s="56"/>
      <c r="H23" s="56"/>
      <c r="I23" s="56"/>
      <c r="J23" s="319" t="s">
        <v>193</v>
      </c>
      <c r="K23" s="330" t="s">
        <v>193</v>
      </c>
      <c r="L23" s="330" t="s">
        <v>193</v>
      </c>
      <c r="M23" s="353" t="s">
        <v>193</v>
      </c>
      <c r="N23" s="56"/>
      <c r="O23" s="56"/>
      <c r="P23" s="56"/>
      <c r="Q23" s="56"/>
      <c r="R23" s="56"/>
      <c r="S23" s="56"/>
      <c r="T23" s="56"/>
      <c r="U23" s="56"/>
      <c r="V23" s="56"/>
      <c r="W23" s="56"/>
      <c r="X23" s="56" t="s">
        <v>799</v>
      </c>
      <c r="Y23" s="56"/>
    </row>
    <row r="24" spans="1:25" ht="9.75" customHeight="1">
      <c r="A24" s="1456"/>
      <c r="B24" s="1460"/>
      <c r="C24" s="318" t="s">
        <v>193</v>
      </c>
      <c r="D24" s="318" t="s">
        <v>193</v>
      </c>
      <c r="E24" s="318" t="s">
        <v>193</v>
      </c>
      <c r="F24" s="318" t="s">
        <v>193</v>
      </c>
      <c r="G24" s="318" t="s">
        <v>193</v>
      </c>
      <c r="H24" s="318" t="s">
        <v>193</v>
      </c>
      <c r="I24" s="318" t="s">
        <v>193</v>
      </c>
      <c r="J24" s="318" t="s">
        <v>193</v>
      </c>
      <c r="K24" s="328" t="s">
        <v>193</v>
      </c>
      <c r="L24" s="328" t="s">
        <v>193</v>
      </c>
      <c r="M24" s="354" t="s">
        <v>193</v>
      </c>
      <c r="N24" s="56"/>
      <c r="O24" s="56"/>
      <c r="P24" s="56"/>
      <c r="Q24" s="56"/>
      <c r="R24" s="56"/>
      <c r="S24" s="56"/>
      <c r="T24" s="56"/>
      <c r="U24" s="56"/>
      <c r="V24" s="56"/>
      <c r="W24" s="56"/>
      <c r="X24" s="56"/>
      <c r="Y24" s="56"/>
    </row>
    <row r="25" spans="1:25" ht="15.75" customHeight="1">
      <c r="A25" s="1456"/>
      <c r="B25" s="1461" t="s">
        <v>500</v>
      </c>
      <c r="C25" s="519" t="s">
        <v>193</v>
      </c>
      <c r="D25" s="519" t="s">
        <v>193</v>
      </c>
      <c r="E25" s="519" t="s">
        <v>193</v>
      </c>
      <c r="F25" s="519" t="s">
        <v>193</v>
      </c>
      <c r="G25" s="519" t="s">
        <v>193</v>
      </c>
      <c r="H25" s="519" t="s">
        <v>193</v>
      </c>
      <c r="I25" s="519" t="s">
        <v>193</v>
      </c>
      <c r="J25" s="519" t="s">
        <v>193</v>
      </c>
      <c r="K25" s="327" t="s">
        <v>193</v>
      </c>
      <c r="L25" s="326" t="s">
        <v>193</v>
      </c>
      <c r="M25" s="355" t="s">
        <v>193</v>
      </c>
      <c r="N25" s="56"/>
      <c r="O25" s="56"/>
      <c r="P25" s="56"/>
      <c r="Q25" s="56"/>
      <c r="R25" s="56"/>
      <c r="S25" s="56"/>
      <c r="T25" s="56"/>
      <c r="U25" s="56"/>
      <c r="V25" s="56"/>
      <c r="W25" s="56"/>
      <c r="X25" s="56"/>
      <c r="Y25" s="56"/>
    </row>
    <row r="26" spans="1:25" ht="15.75" customHeight="1">
      <c r="A26" s="1456"/>
      <c r="B26" s="1459"/>
      <c r="C26" s="327" t="s">
        <v>501</v>
      </c>
      <c r="D26" s="331" t="s">
        <v>193</v>
      </c>
      <c r="E26" s="327" t="s">
        <v>193</v>
      </c>
      <c r="F26" s="327" t="s">
        <v>502</v>
      </c>
      <c r="G26" s="331"/>
      <c r="H26" s="327" t="s">
        <v>193</v>
      </c>
      <c r="I26" s="327" t="s">
        <v>503</v>
      </c>
      <c r="J26" s="570" t="s">
        <v>497</v>
      </c>
      <c r="K26" s="327" t="s">
        <v>193</v>
      </c>
      <c r="L26" s="326" t="s">
        <v>193</v>
      </c>
      <c r="M26" s="355" t="s">
        <v>193</v>
      </c>
      <c r="N26" s="56"/>
      <c r="O26" s="56"/>
      <c r="P26" s="56"/>
      <c r="Q26" s="56"/>
      <c r="R26" s="56"/>
      <c r="S26" s="56"/>
      <c r="T26" s="56"/>
      <c r="U26" s="56"/>
      <c r="V26" s="56"/>
      <c r="W26" s="56"/>
      <c r="X26" s="56"/>
      <c r="Y26" s="56"/>
    </row>
    <row r="27" spans="1:25" ht="15.75" customHeight="1">
      <c r="A27" s="1456"/>
      <c r="B27" s="1459"/>
      <c r="C27" s="327" t="s">
        <v>504</v>
      </c>
      <c r="D27" s="332" t="s">
        <v>193</v>
      </c>
      <c r="E27" s="326" t="s">
        <v>193</v>
      </c>
      <c r="F27" s="327" t="s">
        <v>505</v>
      </c>
      <c r="G27" s="329" t="s">
        <v>193</v>
      </c>
      <c r="H27" s="326" t="s">
        <v>193</v>
      </c>
      <c r="I27" s="326" t="s">
        <v>193</v>
      </c>
      <c r="J27" s="326" t="s">
        <v>193</v>
      </c>
      <c r="K27" s="326" t="s">
        <v>193</v>
      </c>
      <c r="L27" s="326" t="s">
        <v>193</v>
      </c>
      <c r="M27" s="355" t="s">
        <v>193</v>
      </c>
      <c r="N27" s="56"/>
      <c r="O27" s="56"/>
      <c r="P27" s="56"/>
      <c r="Q27" s="56"/>
      <c r="R27" s="56"/>
      <c r="S27" s="56"/>
      <c r="T27" s="56"/>
      <c r="U27" s="56"/>
      <c r="V27" s="56"/>
      <c r="W27" s="56"/>
      <c r="X27" s="56"/>
      <c r="Y27" s="56"/>
    </row>
    <row r="28" spans="1:25" ht="15.75" customHeight="1">
      <c r="A28" s="1456"/>
      <c r="B28" s="1460"/>
      <c r="C28" s="328" t="s">
        <v>193</v>
      </c>
      <c r="D28" s="328" t="s">
        <v>193</v>
      </c>
      <c r="E28" s="328" t="s">
        <v>193</v>
      </c>
      <c r="F28" s="328" t="s">
        <v>193</v>
      </c>
      <c r="G28" s="328" t="s">
        <v>193</v>
      </c>
      <c r="H28" s="328" t="s">
        <v>193</v>
      </c>
      <c r="I28" s="328" t="s">
        <v>193</v>
      </c>
      <c r="J28" s="328" t="s">
        <v>193</v>
      </c>
      <c r="K28" s="328" t="s">
        <v>193</v>
      </c>
      <c r="L28" s="330" t="s">
        <v>193</v>
      </c>
      <c r="M28" s="353" t="s">
        <v>193</v>
      </c>
      <c r="N28" s="56"/>
      <c r="O28" s="56"/>
      <c r="P28" s="56"/>
      <c r="Q28" s="56"/>
      <c r="R28" s="56"/>
      <c r="S28" s="56"/>
      <c r="T28" s="56"/>
      <c r="U28" s="56"/>
      <c r="V28" s="56"/>
      <c r="W28" s="56"/>
      <c r="X28" s="56"/>
      <c r="Y28" s="56"/>
    </row>
    <row r="29" spans="1:25" ht="16.5" customHeight="1">
      <c r="A29" s="1456"/>
      <c r="B29" s="357" t="s">
        <v>506</v>
      </c>
      <c r="C29" s="327" t="s">
        <v>193</v>
      </c>
      <c r="D29" s="327" t="s">
        <v>193</v>
      </c>
      <c r="E29" s="327" t="s">
        <v>193</v>
      </c>
      <c r="F29" s="327" t="s">
        <v>193</v>
      </c>
      <c r="G29" s="327" t="s">
        <v>193</v>
      </c>
      <c r="H29" s="327" t="s">
        <v>193</v>
      </c>
      <c r="I29" s="327" t="s">
        <v>193</v>
      </c>
      <c r="J29" s="327" t="s">
        <v>193</v>
      </c>
      <c r="K29" s="327" t="s">
        <v>193</v>
      </c>
      <c r="L29" s="327" t="s">
        <v>193</v>
      </c>
      <c r="M29" s="352" t="s">
        <v>193</v>
      </c>
      <c r="N29" s="56"/>
      <c r="O29" s="56"/>
      <c r="P29" s="56"/>
      <c r="Q29" s="56"/>
      <c r="R29" s="56"/>
      <c r="S29" s="56"/>
      <c r="T29" s="56"/>
      <c r="U29" s="56"/>
      <c r="V29" s="56"/>
      <c r="W29" s="56"/>
      <c r="X29" s="56"/>
      <c r="Y29" s="56"/>
    </row>
    <row r="30" spans="1:25" ht="15.75" customHeight="1">
      <c r="A30" s="1456"/>
      <c r="B30" s="357" t="s">
        <v>193</v>
      </c>
      <c r="C30" s="333" t="s">
        <v>507</v>
      </c>
      <c r="D30" s="334">
        <v>0</v>
      </c>
      <c r="E30" s="327" t="s">
        <v>193</v>
      </c>
      <c r="F30" s="326" t="s">
        <v>508</v>
      </c>
      <c r="G30" s="331">
        <v>2021</v>
      </c>
      <c r="H30" s="327" t="s">
        <v>193</v>
      </c>
      <c r="I30" s="326" t="s">
        <v>509</v>
      </c>
      <c r="J30" s="338" t="s">
        <v>193</v>
      </c>
      <c r="K30" s="322" t="s">
        <v>193</v>
      </c>
      <c r="L30" s="339" t="s">
        <v>193</v>
      </c>
      <c r="M30" s="352" t="s">
        <v>193</v>
      </c>
      <c r="N30" s="56"/>
      <c r="O30" s="56"/>
      <c r="P30" s="56"/>
      <c r="Q30" s="56"/>
      <c r="R30" s="56"/>
      <c r="S30" s="56"/>
      <c r="T30" s="56"/>
      <c r="U30" s="56"/>
      <c r="V30" s="56"/>
      <c r="W30" s="56"/>
      <c r="X30" s="56"/>
      <c r="Y30" s="56"/>
    </row>
    <row r="31" spans="1:25" ht="15.75" customHeight="1">
      <c r="A31" s="1456"/>
      <c r="B31" s="321" t="s">
        <v>193</v>
      </c>
      <c r="C31" s="328" t="s">
        <v>193</v>
      </c>
      <c r="D31" s="328" t="s">
        <v>193</v>
      </c>
      <c r="E31" s="328" t="s">
        <v>193</v>
      </c>
      <c r="F31" s="328" t="s">
        <v>193</v>
      </c>
      <c r="G31" s="328" t="s">
        <v>193</v>
      </c>
      <c r="H31" s="328" t="s">
        <v>193</v>
      </c>
      <c r="I31" s="328" t="s">
        <v>193</v>
      </c>
      <c r="J31" s="328" t="s">
        <v>193</v>
      </c>
      <c r="K31" s="328" t="s">
        <v>193</v>
      </c>
      <c r="L31" s="328" t="s">
        <v>193</v>
      </c>
      <c r="M31" s="354" t="s">
        <v>193</v>
      </c>
      <c r="N31" s="56"/>
      <c r="O31" s="56"/>
      <c r="P31" s="56"/>
      <c r="Q31" s="56"/>
      <c r="R31" s="56"/>
      <c r="S31" s="56"/>
      <c r="T31" s="56"/>
      <c r="U31" s="56"/>
      <c r="V31" s="56"/>
      <c r="W31" s="56"/>
      <c r="X31" s="56"/>
      <c r="Y31" s="56"/>
    </row>
    <row r="32" spans="1:25" ht="15.75" customHeight="1">
      <c r="A32" s="1456"/>
      <c r="B32" s="1461" t="s">
        <v>511</v>
      </c>
      <c r="C32" s="335" t="s">
        <v>193</v>
      </c>
      <c r="D32" s="335" t="s">
        <v>193</v>
      </c>
      <c r="E32" s="335" t="s">
        <v>193</v>
      </c>
      <c r="F32" s="335" t="s">
        <v>193</v>
      </c>
      <c r="G32" s="335" t="s">
        <v>193</v>
      </c>
      <c r="H32" s="335" t="s">
        <v>193</v>
      </c>
      <c r="I32" s="335" t="s">
        <v>193</v>
      </c>
      <c r="J32" s="335" t="s">
        <v>193</v>
      </c>
      <c r="K32" s="335" t="s">
        <v>193</v>
      </c>
      <c r="L32" s="326" t="s">
        <v>193</v>
      </c>
      <c r="M32" s="355" t="s">
        <v>193</v>
      </c>
      <c r="N32" s="56"/>
      <c r="O32" s="56"/>
      <c r="P32" s="56"/>
      <c r="Q32" s="56"/>
      <c r="R32" s="56"/>
      <c r="S32" s="56"/>
      <c r="T32" s="56"/>
      <c r="U32" s="56"/>
      <c r="V32" s="56"/>
      <c r="W32" s="56"/>
      <c r="X32" s="56"/>
      <c r="Y32" s="56"/>
    </row>
    <row r="33" spans="1:25" ht="15.75" customHeight="1">
      <c r="A33" s="1456"/>
      <c r="B33" s="1459"/>
      <c r="C33" s="327" t="s">
        <v>512</v>
      </c>
      <c r="D33" s="336">
        <v>2023</v>
      </c>
      <c r="E33" s="335" t="s">
        <v>193</v>
      </c>
      <c r="F33" s="327" t="s">
        <v>513</v>
      </c>
      <c r="G33" s="336">
        <v>2032</v>
      </c>
      <c r="H33" s="335" t="s">
        <v>193</v>
      </c>
      <c r="I33" s="326" t="s">
        <v>193</v>
      </c>
      <c r="J33" s="335" t="s">
        <v>193</v>
      </c>
      <c r="K33" s="335" t="s">
        <v>193</v>
      </c>
      <c r="L33" s="326" t="s">
        <v>193</v>
      </c>
      <c r="M33" s="355" t="s">
        <v>193</v>
      </c>
      <c r="N33" s="56"/>
      <c r="O33" s="56"/>
      <c r="P33" s="56"/>
      <c r="Q33" s="56"/>
      <c r="R33" s="56"/>
      <c r="S33" s="56"/>
      <c r="T33" s="56"/>
      <c r="U33" s="56"/>
      <c r="V33" s="56"/>
      <c r="W33" s="56"/>
      <c r="X33" s="56"/>
      <c r="Y33" s="56"/>
    </row>
    <row r="34" spans="1:25" ht="15.75" customHeight="1">
      <c r="A34" s="1456"/>
      <c r="B34" s="1460"/>
      <c r="C34" s="318" t="s">
        <v>193</v>
      </c>
      <c r="D34" s="318" t="s">
        <v>193</v>
      </c>
      <c r="E34" s="527" t="s">
        <v>193</v>
      </c>
      <c r="F34" s="318" t="s">
        <v>193</v>
      </c>
      <c r="G34" s="527" t="s">
        <v>193</v>
      </c>
      <c r="H34" s="527" t="s">
        <v>193</v>
      </c>
      <c r="I34" s="319" t="s">
        <v>193</v>
      </c>
      <c r="J34" s="527" t="s">
        <v>193</v>
      </c>
      <c r="K34" s="527" t="s">
        <v>193</v>
      </c>
      <c r="L34" s="319" t="s">
        <v>193</v>
      </c>
      <c r="M34" s="350" t="s">
        <v>193</v>
      </c>
      <c r="N34" s="56"/>
      <c r="O34" s="56"/>
      <c r="P34" s="56"/>
      <c r="Q34" s="56"/>
      <c r="R34" s="56"/>
      <c r="S34" s="56"/>
      <c r="T34" s="56"/>
      <c r="U34" s="56"/>
      <c r="V34" s="56"/>
      <c r="W34" s="56"/>
      <c r="X34" s="56"/>
      <c r="Y34" s="56"/>
    </row>
    <row r="35" spans="1:25" ht="15.75" customHeight="1">
      <c r="A35" s="1456"/>
      <c r="B35" s="1461" t="s">
        <v>514</v>
      </c>
      <c r="C35" s="519" t="s">
        <v>193</v>
      </c>
      <c r="D35" s="519" t="s">
        <v>193</v>
      </c>
      <c r="E35" s="519" t="s">
        <v>193</v>
      </c>
      <c r="F35" s="519" t="s">
        <v>193</v>
      </c>
      <c r="G35" s="519" t="s">
        <v>193</v>
      </c>
      <c r="H35" s="519" t="s">
        <v>193</v>
      </c>
      <c r="I35" s="519" t="s">
        <v>193</v>
      </c>
      <c r="J35" s="519" t="s">
        <v>193</v>
      </c>
      <c r="K35" s="519" t="s">
        <v>193</v>
      </c>
      <c r="L35" s="519" t="s">
        <v>193</v>
      </c>
      <c r="M35" s="540" t="s">
        <v>193</v>
      </c>
      <c r="N35" s="56"/>
      <c r="O35" s="56"/>
      <c r="P35" s="56"/>
      <c r="Q35" s="56"/>
      <c r="R35" s="56"/>
      <c r="S35" s="56"/>
      <c r="T35" s="56"/>
      <c r="U35" s="56"/>
      <c r="V35" s="56"/>
      <c r="W35" s="56"/>
      <c r="X35" s="56"/>
      <c r="Y35" s="56"/>
    </row>
    <row r="36" spans="1:25" ht="15.75" customHeight="1">
      <c r="A36" s="1456"/>
      <c r="B36" s="1459"/>
      <c r="C36" s="519" t="s">
        <v>193</v>
      </c>
      <c r="D36" s="519" t="s">
        <v>515</v>
      </c>
      <c r="E36" s="519" t="s">
        <v>193</v>
      </c>
      <c r="F36" s="519" t="s">
        <v>516</v>
      </c>
      <c r="G36" s="519" t="s">
        <v>193</v>
      </c>
      <c r="H36" s="56" t="s">
        <v>517</v>
      </c>
      <c r="I36" s="56" t="s">
        <v>193</v>
      </c>
      <c r="J36" s="56" t="s">
        <v>518</v>
      </c>
      <c r="K36" s="519" t="s">
        <v>193</v>
      </c>
      <c r="L36" s="519" t="s">
        <v>519</v>
      </c>
      <c r="M36" s="540" t="s">
        <v>193</v>
      </c>
      <c r="N36" s="56"/>
      <c r="O36" s="56"/>
      <c r="P36" s="56"/>
      <c r="Q36" s="56"/>
      <c r="R36" s="56"/>
      <c r="S36" s="56"/>
      <c r="T36" s="56"/>
      <c r="U36" s="56"/>
      <c r="V36" s="56"/>
      <c r="W36" s="56"/>
      <c r="X36" s="56"/>
      <c r="Y36" s="56"/>
    </row>
    <row r="37" spans="1:25" ht="15.75" customHeight="1">
      <c r="A37" s="1456"/>
      <c r="B37" s="1459"/>
      <c r="C37" s="519" t="s">
        <v>193</v>
      </c>
      <c r="D37" s="528">
        <f>'Plan de Acción'!AM47</f>
        <v>0.25</v>
      </c>
      <c r="E37" s="529" t="s">
        <v>193</v>
      </c>
      <c r="F37" s="530">
        <f>'Plan de Acción'!AN47</f>
        <v>0.5</v>
      </c>
      <c r="G37" s="529" t="s">
        <v>193</v>
      </c>
      <c r="H37" s="530">
        <f>'Plan de Acción'!AO47</f>
        <v>0.75</v>
      </c>
      <c r="I37" s="529" t="s">
        <v>193</v>
      </c>
      <c r="J37" s="530">
        <f>'Plan de Acción'!AP47</f>
        <v>1</v>
      </c>
      <c r="K37" s="529" t="s">
        <v>193</v>
      </c>
      <c r="L37" s="530">
        <v>1</v>
      </c>
      <c r="M37" s="491" t="s">
        <v>193</v>
      </c>
      <c r="N37" s="56"/>
      <c r="O37" s="56"/>
      <c r="P37" s="56"/>
      <c r="Q37" s="56"/>
      <c r="R37" s="56"/>
      <c r="S37" s="56"/>
      <c r="T37" s="56"/>
      <c r="U37" s="56"/>
      <c r="V37" s="56"/>
      <c r="W37" s="56"/>
      <c r="X37" s="56"/>
      <c r="Y37" s="56"/>
    </row>
    <row r="38" spans="1:25" ht="15.75" customHeight="1">
      <c r="A38" s="1456"/>
      <c r="B38" s="1459"/>
      <c r="C38" s="519" t="s">
        <v>193</v>
      </c>
      <c r="D38" s="519" t="s">
        <v>520</v>
      </c>
      <c r="E38" s="519" t="s">
        <v>193</v>
      </c>
      <c r="F38" s="519" t="s">
        <v>521</v>
      </c>
      <c r="G38" s="519" t="s">
        <v>193</v>
      </c>
      <c r="H38" s="56" t="s">
        <v>522</v>
      </c>
      <c r="I38" s="56" t="s">
        <v>193</v>
      </c>
      <c r="J38" s="56" t="s">
        <v>523</v>
      </c>
      <c r="K38" s="519" t="s">
        <v>193</v>
      </c>
      <c r="L38" s="519" t="s">
        <v>524</v>
      </c>
      <c r="M38" s="540" t="s">
        <v>193</v>
      </c>
      <c r="N38" s="56"/>
      <c r="O38" s="56"/>
      <c r="P38" s="56"/>
      <c r="Q38" s="56"/>
      <c r="R38" s="56"/>
      <c r="S38" s="56"/>
      <c r="T38" s="56"/>
      <c r="U38" s="56"/>
      <c r="V38" s="56"/>
      <c r="W38" s="56"/>
      <c r="X38" s="56"/>
      <c r="Y38" s="56"/>
    </row>
    <row r="39" spans="1:25" ht="15.75" customHeight="1">
      <c r="A39" s="1456"/>
      <c r="B39" s="1459"/>
      <c r="C39" s="519" t="s">
        <v>193</v>
      </c>
      <c r="D39" s="530">
        <v>1</v>
      </c>
      <c r="E39" s="567"/>
      <c r="F39" s="530">
        <v>1</v>
      </c>
      <c r="G39" s="529" t="s">
        <v>193</v>
      </c>
      <c r="H39" s="530">
        <v>1</v>
      </c>
      <c r="I39" s="529" t="s">
        <v>193</v>
      </c>
      <c r="J39" s="530">
        <v>1</v>
      </c>
      <c r="K39" s="529" t="s">
        <v>193</v>
      </c>
      <c r="L39" s="530">
        <v>1</v>
      </c>
      <c r="M39" s="491" t="s">
        <v>193</v>
      </c>
      <c r="N39" s="56"/>
      <c r="O39" s="56"/>
      <c r="P39" s="56"/>
      <c r="Q39" s="56"/>
      <c r="R39" s="56"/>
      <c r="S39" s="56"/>
      <c r="T39" s="56"/>
      <c r="U39" s="56"/>
      <c r="V39" s="56"/>
      <c r="W39" s="56"/>
      <c r="X39" s="56"/>
      <c r="Y39" s="56"/>
    </row>
    <row r="40" spans="1:25" ht="15.75" customHeight="1">
      <c r="A40" s="1456"/>
      <c r="B40" s="1459"/>
      <c r="C40" s="519" t="s">
        <v>193</v>
      </c>
      <c r="D40" s="519" t="s">
        <v>525</v>
      </c>
      <c r="E40" s="519" t="s">
        <v>193</v>
      </c>
      <c r="F40" s="519" t="s">
        <v>526</v>
      </c>
      <c r="G40" s="519" t="s">
        <v>193</v>
      </c>
      <c r="H40" s="56" t="s">
        <v>527</v>
      </c>
      <c r="I40" s="56" t="s">
        <v>193</v>
      </c>
      <c r="J40" s="56" t="s">
        <v>528</v>
      </c>
      <c r="K40" s="519" t="s">
        <v>193</v>
      </c>
      <c r="L40" s="519" t="s">
        <v>529</v>
      </c>
      <c r="M40" s="540" t="s">
        <v>193</v>
      </c>
      <c r="N40" s="56"/>
      <c r="O40" s="56"/>
      <c r="P40" s="56"/>
      <c r="Q40" s="56"/>
      <c r="R40" s="56"/>
      <c r="S40" s="56"/>
      <c r="T40" s="56"/>
      <c r="U40" s="56"/>
      <c r="V40" s="56"/>
      <c r="W40" s="56"/>
      <c r="X40" s="56"/>
      <c r="Y40" s="56"/>
    </row>
    <row r="41" spans="1:25" ht="15.75" customHeight="1">
      <c r="A41" s="1456"/>
      <c r="B41" s="1459"/>
      <c r="C41" s="519" t="s">
        <v>193</v>
      </c>
      <c r="D41" s="531" t="s">
        <v>193</v>
      </c>
      <c r="E41" s="529" t="s">
        <v>193</v>
      </c>
      <c r="F41" s="466" t="s">
        <v>193</v>
      </c>
      <c r="G41" s="529" t="s">
        <v>193</v>
      </c>
      <c r="H41" s="466" t="s">
        <v>193</v>
      </c>
      <c r="I41" s="529" t="s">
        <v>193</v>
      </c>
      <c r="J41" s="466" t="s">
        <v>193</v>
      </c>
      <c r="K41" s="529" t="s">
        <v>193</v>
      </c>
      <c r="L41" s="466" t="s">
        <v>193</v>
      </c>
      <c r="M41" s="491" t="s">
        <v>193</v>
      </c>
      <c r="N41" s="56"/>
      <c r="O41" s="56"/>
      <c r="P41" s="56"/>
      <c r="Q41" s="56"/>
      <c r="R41" s="56"/>
      <c r="S41" s="56"/>
      <c r="T41" s="56"/>
      <c r="U41" s="56"/>
      <c r="V41" s="56"/>
      <c r="W41" s="56"/>
      <c r="X41" s="56"/>
      <c r="Y41" s="56"/>
    </row>
    <row r="42" spans="1:25" ht="15.75" customHeight="1">
      <c r="A42" s="1456"/>
      <c r="B42" s="1459"/>
      <c r="C42" s="519" t="s">
        <v>193</v>
      </c>
      <c r="D42" s="318" t="s">
        <v>529</v>
      </c>
      <c r="E42" s="318" t="s">
        <v>193</v>
      </c>
      <c r="F42" s="318" t="s">
        <v>530</v>
      </c>
      <c r="G42" s="318" t="s">
        <v>193</v>
      </c>
      <c r="H42" s="519" t="s">
        <v>193</v>
      </c>
      <c r="I42" s="519" t="s">
        <v>193</v>
      </c>
      <c r="J42" s="519" t="s">
        <v>193</v>
      </c>
      <c r="K42" s="519" t="s">
        <v>193</v>
      </c>
      <c r="L42" s="519" t="s">
        <v>193</v>
      </c>
      <c r="M42" s="540" t="s">
        <v>193</v>
      </c>
      <c r="N42" s="56"/>
      <c r="O42" s="56"/>
      <c r="P42" s="56"/>
      <c r="Q42" s="56"/>
      <c r="R42" s="56"/>
      <c r="S42" s="56"/>
      <c r="T42" s="56"/>
      <c r="U42" s="56"/>
      <c r="V42" s="56"/>
      <c r="W42" s="56"/>
      <c r="X42" s="56"/>
      <c r="Y42" s="56"/>
    </row>
    <row r="43" spans="1:25" ht="15.75" customHeight="1">
      <c r="A43" s="1456"/>
      <c r="B43" s="1459"/>
      <c r="C43" s="519" t="s">
        <v>193</v>
      </c>
      <c r="D43" s="532">
        <v>2032</v>
      </c>
      <c r="E43" s="313" t="s">
        <v>193</v>
      </c>
      <c r="F43" s="1447">
        <v>1</v>
      </c>
      <c r="G43" s="1448"/>
      <c r="H43" s="1449" t="s">
        <v>193</v>
      </c>
      <c r="I43" s="1450"/>
      <c r="J43" s="519" t="s">
        <v>193</v>
      </c>
      <c r="K43" s="519" t="s">
        <v>193</v>
      </c>
      <c r="L43" s="519" t="s">
        <v>193</v>
      </c>
      <c r="M43" s="540" t="s">
        <v>193</v>
      </c>
      <c r="N43" s="56"/>
      <c r="O43" s="56"/>
      <c r="P43" s="56"/>
      <c r="Q43" s="56"/>
      <c r="R43" s="56"/>
      <c r="S43" s="56"/>
      <c r="T43" s="56"/>
      <c r="U43" s="56"/>
      <c r="V43" s="56"/>
      <c r="W43" s="56"/>
      <c r="X43" s="56"/>
      <c r="Y43" s="56"/>
    </row>
    <row r="44" spans="1:25" ht="15.75" customHeight="1">
      <c r="A44" s="1456"/>
      <c r="B44" s="1459"/>
      <c r="C44" s="328" t="s">
        <v>193</v>
      </c>
      <c r="D44" s="328" t="s">
        <v>193</v>
      </c>
      <c r="E44" s="328" t="s">
        <v>193</v>
      </c>
      <c r="F44" s="328" t="s">
        <v>193</v>
      </c>
      <c r="G44" s="328" t="s">
        <v>193</v>
      </c>
      <c r="H44" s="328" t="s">
        <v>193</v>
      </c>
      <c r="I44" s="328" t="s">
        <v>193</v>
      </c>
      <c r="J44" s="328" t="s">
        <v>193</v>
      </c>
      <c r="K44" s="328" t="s">
        <v>193</v>
      </c>
      <c r="L44" s="328" t="s">
        <v>193</v>
      </c>
      <c r="M44" s="354" t="s">
        <v>193</v>
      </c>
      <c r="N44" s="56"/>
      <c r="O44" s="56"/>
      <c r="P44" s="56"/>
      <c r="Q44" s="56"/>
      <c r="R44" s="56"/>
      <c r="S44" s="56"/>
      <c r="T44" s="56"/>
      <c r="U44" s="56"/>
      <c r="V44" s="56"/>
      <c r="W44" s="56"/>
      <c r="X44" s="56"/>
      <c r="Y44" s="56"/>
    </row>
    <row r="45" spans="1:25" ht="18" customHeight="1">
      <c r="A45" s="1456"/>
      <c r="B45" s="1462" t="s">
        <v>531</v>
      </c>
      <c r="C45" s="327" t="s">
        <v>193</v>
      </c>
      <c r="D45" s="327" t="s">
        <v>193</v>
      </c>
      <c r="E45" s="327" t="s">
        <v>193</v>
      </c>
      <c r="F45" s="327" t="s">
        <v>193</v>
      </c>
      <c r="G45" s="327" t="s">
        <v>193</v>
      </c>
      <c r="H45" s="327" t="s">
        <v>193</v>
      </c>
      <c r="I45" s="327" t="s">
        <v>193</v>
      </c>
      <c r="J45" s="327" t="s">
        <v>193</v>
      </c>
      <c r="K45" s="327" t="s">
        <v>193</v>
      </c>
      <c r="L45" s="326" t="s">
        <v>193</v>
      </c>
      <c r="M45" s="355" t="s">
        <v>193</v>
      </c>
      <c r="N45" s="56"/>
      <c r="O45" s="56"/>
      <c r="P45" s="56"/>
      <c r="Q45" s="56"/>
      <c r="R45" s="56"/>
      <c r="S45" s="56"/>
      <c r="T45" s="56"/>
      <c r="U45" s="56"/>
      <c r="V45" s="56"/>
      <c r="W45" s="56"/>
      <c r="X45" s="56"/>
      <c r="Y45" s="56"/>
    </row>
    <row r="46" spans="1:25" ht="15.75" customHeight="1">
      <c r="A46" s="1456"/>
      <c r="B46" s="1459"/>
      <c r="C46" s="326" t="s">
        <v>193</v>
      </c>
      <c r="D46" s="327" t="s">
        <v>532</v>
      </c>
      <c r="E46" s="328" t="s">
        <v>533</v>
      </c>
      <c r="F46" s="1419" t="s">
        <v>534</v>
      </c>
      <c r="G46" s="1420" t="s">
        <v>808</v>
      </c>
      <c r="H46" s="1443"/>
      <c r="I46" s="1443"/>
      <c r="J46" s="1464"/>
      <c r="K46" s="327" t="s">
        <v>498</v>
      </c>
      <c r="L46" s="1425" t="s">
        <v>193</v>
      </c>
      <c r="M46" s="1444"/>
      <c r="N46" s="56"/>
      <c r="O46" s="56"/>
      <c r="P46" s="56"/>
      <c r="Q46" s="56"/>
      <c r="R46" s="56"/>
      <c r="S46" s="56"/>
      <c r="T46" s="56"/>
      <c r="U46" s="56"/>
      <c r="V46" s="56"/>
      <c r="W46" s="56"/>
      <c r="X46" s="56"/>
      <c r="Y46" s="56"/>
    </row>
    <row r="47" spans="1:25" ht="15.75" customHeight="1">
      <c r="A47" s="1456"/>
      <c r="B47" s="1459"/>
      <c r="C47" s="326" t="s">
        <v>193</v>
      </c>
      <c r="D47" s="568" t="s">
        <v>497</v>
      </c>
      <c r="E47" s="341"/>
      <c r="F47" s="1463"/>
      <c r="G47" s="1465"/>
      <c r="H47" s="1441"/>
      <c r="I47" s="1441"/>
      <c r="J47" s="1466"/>
      <c r="K47" s="326" t="s">
        <v>193</v>
      </c>
      <c r="L47" s="1465"/>
      <c r="M47" s="1467"/>
      <c r="N47" s="56"/>
      <c r="O47" s="56"/>
      <c r="P47" s="56"/>
      <c r="Q47" s="56"/>
      <c r="R47" s="56"/>
      <c r="S47" s="56"/>
      <c r="T47" s="56"/>
      <c r="U47" s="56"/>
      <c r="V47" s="56"/>
      <c r="W47" s="56"/>
      <c r="X47" s="56"/>
      <c r="Y47" s="56"/>
    </row>
    <row r="48" spans="1:25" ht="15.75" customHeight="1">
      <c r="A48" s="1456"/>
      <c r="B48" s="1460"/>
      <c r="C48" s="330" t="s">
        <v>193</v>
      </c>
      <c r="D48" s="330" t="s">
        <v>193</v>
      </c>
      <c r="E48" s="330" t="s">
        <v>193</v>
      </c>
      <c r="F48" s="330" t="s">
        <v>193</v>
      </c>
      <c r="G48" s="330" t="s">
        <v>193</v>
      </c>
      <c r="H48" s="330" t="s">
        <v>193</v>
      </c>
      <c r="I48" s="330" t="s">
        <v>193</v>
      </c>
      <c r="J48" s="330" t="s">
        <v>193</v>
      </c>
      <c r="K48" s="330" t="s">
        <v>193</v>
      </c>
      <c r="L48" s="326" t="s">
        <v>193</v>
      </c>
      <c r="M48" s="355" t="s">
        <v>193</v>
      </c>
      <c r="N48" s="56"/>
      <c r="O48" s="56"/>
      <c r="P48" s="56"/>
      <c r="Q48" s="56"/>
      <c r="R48" s="56"/>
      <c r="S48" s="56"/>
      <c r="T48" s="56"/>
      <c r="U48" s="56"/>
      <c r="V48" s="56"/>
      <c r="W48" s="56"/>
      <c r="X48" s="56"/>
      <c r="Y48" s="56"/>
    </row>
    <row r="49" spans="1:25" ht="153" customHeight="1">
      <c r="A49" s="1456"/>
      <c r="B49" s="321" t="s">
        <v>536</v>
      </c>
      <c r="C49" s="1280" t="s">
        <v>809</v>
      </c>
      <c r="D49" s="1445"/>
      <c r="E49" s="1445"/>
      <c r="F49" s="1445"/>
      <c r="G49" s="1445"/>
      <c r="H49" s="1445"/>
      <c r="I49" s="1445"/>
      <c r="J49" s="1445"/>
      <c r="K49" s="1445"/>
      <c r="L49" s="1445"/>
      <c r="M49" s="1446"/>
      <c r="N49" s="56"/>
      <c r="O49" s="56"/>
      <c r="P49" s="56"/>
      <c r="Q49" s="56"/>
      <c r="R49" s="56"/>
      <c r="S49" s="56"/>
      <c r="T49" s="56"/>
      <c r="U49" s="56"/>
      <c r="V49" s="56"/>
      <c r="W49" s="56"/>
      <c r="X49" s="56"/>
      <c r="Y49" s="56"/>
    </row>
    <row r="50" spans="1:25" ht="15.75" customHeight="1">
      <c r="A50" s="1456"/>
      <c r="B50" s="320" t="s">
        <v>538</v>
      </c>
      <c r="C50" s="1403" t="s">
        <v>801</v>
      </c>
      <c r="D50" s="1403"/>
      <c r="E50" s="1403"/>
      <c r="F50" s="1403"/>
      <c r="G50" s="1403"/>
      <c r="H50" s="1403"/>
      <c r="I50" s="1403"/>
      <c r="J50" s="1403"/>
      <c r="K50" s="1403"/>
      <c r="L50" s="1403"/>
      <c r="M50" s="1404"/>
      <c r="N50" s="56"/>
      <c r="O50" s="56"/>
      <c r="P50" s="56"/>
      <c r="Q50" s="56"/>
      <c r="R50" s="56"/>
      <c r="S50" s="56"/>
      <c r="T50" s="56"/>
      <c r="U50" s="56"/>
      <c r="V50" s="56"/>
      <c r="W50" s="56"/>
      <c r="X50" s="56"/>
      <c r="Y50" s="56"/>
    </row>
    <row r="51" spans="1:25" ht="16.5" customHeight="1">
      <c r="A51" s="1456"/>
      <c r="B51" s="320" t="s">
        <v>540</v>
      </c>
      <c r="C51" s="1403">
        <v>60</v>
      </c>
      <c r="D51" s="1403" t="s">
        <v>193</v>
      </c>
      <c r="E51" s="1403" t="s">
        <v>193</v>
      </c>
      <c r="F51" s="1403" t="s">
        <v>193</v>
      </c>
      <c r="G51" s="1403" t="s">
        <v>193</v>
      </c>
      <c r="H51" s="1403" t="s">
        <v>193</v>
      </c>
      <c r="I51" s="1403" t="s">
        <v>193</v>
      </c>
      <c r="J51" s="1403" t="s">
        <v>193</v>
      </c>
      <c r="K51" s="1403" t="s">
        <v>193</v>
      </c>
      <c r="L51" s="1403" t="s">
        <v>193</v>
      </c>
      <c r="M51" s="1404" t="s">
        <v>193</v>
      </c>
      <c r="N51" s="56"/>
      <c r="O51" s="56"/>
      <c r="P51" s="56"/>
      <c r="Q51" s="56"/>
      <c r="R51" s="56"/>
      <c r="S51" s="56"/>
      <c r="T51" s="56"/>
      <c r="U51" s="56"/>
      <c r="V51" s="56"/>
      <c r="W51" s="56"/>
      <c r="X51" s="56"/>
      <c r="Y51" s="56"/>
    </row>
    <row r="52" spans="1:25" ht="15.75" customHeight="1">
      <c r="A52" s="1456"/>
      <c r="B52" s="320" t="s">
        <v>541</v>
      </c>
      <c r="C52" s="1403">
        <v>2024</v>
      </c>
      <c r="D52" s="1403" t="s">
        <v>193</v>
      </c>
      <c r="E52" s="1403" t="s">
        <v>193</v>
      </c>
      <c r="F52" s="1403" t="s">
        <v>193</v>
      </c>
      <c r="G52" s="1403" t="s">
        <v>193</v>
      </c>
      <c r="H52" s="1403" t="s">
        <v>193</v>
      </c>
      <c r="I52" s="1403" t="s">
        <v>193</v>
      </c>
      <c r="J52" s="1403" t="s">
        <v>193</v>
      </c>
      <c r="K52" s="1403" t="s">
        <v>193</v>
      </c>
      <c r="L52" s="1403" t="s">
        <v>193</v>
      </c>
      <c r="M52" s="1404" t="s">
        <v>193</v>
      </c>
      <c r="N52" s="56"/>
      <c r="O52" s="56"/>
      <c r="P52" s="56"/>
      <c r="Q52" s="56"/>
      <c r="R52" s="56"/>
      <c r="S52" s="56"/>
      <c r="T52" s="56"/>
      <c r="U52" s="56"/>
      <c r="V52" s="56"/>
      <c r="W52" s="56"/>
      <c r="X52" s="56"/>
      <c r="Y52" s="56"/>
    </row>
    <row r="53" spans="1:25" ht="15.75" customHeight="1">
      <c r="A53" s="1409" t="s">
        <v>60</v>
      </c>
      <c r="B53" s="359" t="s">
        <v>542</v>
      </c>
      <c r="C53" s="1403" t="s">
        <v>199</v>
      </c>
      <c r="D53" s="1451"/>
      <c r="E53" s="1451"/>
      <c r="F53" s="1451"/>
      <c r="G53" s="1451"/>
      <c r="H53" s="1451"/>
      <c r="I53" s="1451"/>
      <c r="J53" s="1451"/>
      <c r="K53" s="1451"/>
      <c r="L53" s="1451"/>
      <c r="M53" s="1452"/>
      <c r="N53" s="56"/>
      <c r="O53" s="56"/>
      <c r="P53" s="56"/>
      <c r="Q53" s="56"/>
      <c r="R53" s="56"/>
      <c r="S53" s="56"/>
      <c r="T53" s="56"/>
      <c r="U53" s="56"/>
      <c r="V53" s="56"/>
      <c r="W53" s="56"/>
      <c r="X53" s="56"/>
      <c r="Y53" s="56"/>
    </row>
    <row r="54" spans="1:25" ht="15.75" customHeight="1">
      <c r="A54" s="1456"/>
      <c r="B54" s="359" t="s">
        <v>544</v>
      </c>
      <c r="C54" s="1403" t="s">
        <v>802</v>
      </c>
      <c r="D54" s="1451"/>
      <c r="E54" s="1451"/>
      <c r="F54" s="1451"/>
      <c r="G54" s="1451"/>
      <c r="H54" s="1451"/>
      <c r="I54" s="1451"/>
      <c r="J54" s="1451"/>
      <c r="K54" s="1451"/>
      <c r="L54" s="1451"/>
      <c r="M54" s="1452"/>
      <c r="N54" s="56"/>
      <c r="O54" s="56"/>
      <c r="P54" s="56"/>
      <c r="Q54" s="56"/>
      <c r="R54" s="56"/>
      <c r="S54" s="56"/>
      <c r="T54" s="56"/>
      <c r="U54" s="56"/>
      <c r="V54" s="56"/>
      <c r="W54" s="56"/>
      <c r="X54" s="56"/>
      <c r="Y54" s="56"/>
    </row>
    <row r="55" spans="1:25" ht="15.75" customHeight="1">
      <c r="A55" s="1456"/>
      <c r="B55" s="359" t="s">
        <v>546</v>
      </c>
      <c r="C55" s="1403" t="s">
        <v>547</v>
      </c>
      <c r="D55" s="1451"/>
      <c r="E55" s="1451"/>
      <c r="F55" s="1451"/>
      <c r="G55" s="1451"/>
      <c r="H55" s="1451"/>
      <c r="I55" s="1451"/>
      <c r="J55" s="1451"/>
      <c r="K55" s="1451"/>
      <c r="L55" s="1451"/>
      <c r="M55" s="1452"/>
      <c r="N55" s="56"/>
      <c r="O55" s="56"/>
      <c r="P55" s="56"/>
      <c r="Q55" s="56"/>
      <c r="R55" s="56"/>
      <c r="S55" s="56"/>
      <c r="T55" s="56"/>
      <c r="U55" s="56"/>
      <c r="V55" s="56"/>
      <c r="W55" s="56"/>
      <c r="X55" s="56"/>
      <c r="Y55" s="56"/>
    </row>
    <row r="56" spans="1:25" ht="15.75" customHeight="1">
      <c r="A56" s="1456"/>
      <c r="B56" s="359" t="s">
        <v>548</v>
      </c>
      <c r="C56" s="1403" t="s">
        <v>803</v>
      </c>
      <c r="D56" s="1451"/>
      <c r="E56" s="1451"/>
      <c r="F56" s="1451"/>
      <c r="G56" s="1451"/>
      <c r="H56" s="1451"/>
      <c r="I56" s="1451"/>
      <c r="J56" s="1451"/>
      <c r="K56" s="1451"/>
      <c r="L56" s="1451"/>
      <c r="M56" s="1452"/>
      <c r="N56" s="56"/>
      <c r="O56" s="56"/>
      <c r="P56" s="56"/>
      <c r="Q56" s="56"/>
      <c r="R56" s="56"/>
      <c r="S56" s="56"/>
      <c r="T56" s="56"/>
      <c r="U56" s="56"/>
      <c r="V56" s="56"/>
      <c r="W56" s="56"/>
      <c r="X56" s="56"/>
      <c r="Y56" s="56"/>
    </row>
    <row r="57" spans="1:25" ht="15.75" customHeight="1">
      <c r="A57" s="1456"/>
      <c r="B57" s="359" t="s">
        <v>550</v>
      </c>
      <c r="C57" s="1453" t="s">
        <v>201</v>
      </c>
      <c r="D57" s="1451"/>
      <c r="E57" s="1451"/>
      <c r="F57" s="1451"/>
      <c r="G57" s="1451"/>
      <c r="H57" s="1451"/>
      <c r="I57" s="1451"/>
      <c r="J57" s="1451"/>
      <c r="K57" s="1451"/>
      <c r="L57" s="1451"/>
      <c r="M57" s="1452"/>
      <c r="N57" s="56"/>
      <c r="O57" s="56"/>
      <c r="P57" s="56"/>
      <c r="Q57" s="56"/>
      <c r="R57" s="56"/>
      <c r="S57" s="56"/>
      <c r="T57" s="56"/>
      <c r="U57" s="56"/>
      <c r="V57" s="56"/>
      <c r="W57" s="56"/>
      <c r="X57" s="56"/>
      <c r="Y57" s="56"/>
    </row>
    <row r="58" spans="1:25" ht="15.75" customHeight="1">
      <c r="A58" s="1457"/>
      <c r="B58" s="359" t="s">
        <v>551</v>
      </c>
      <c r="C58" s="1403" t="s">
        <v>687</v>
      </c>
      <c r="D58" s="1451"/>
      <c r="E58" s="1451"/>
      <c r="F58" s="1451"/>
      <c r="G58" s="1451"/>
      <c r="H58" s="1451"/>
      <c r="I58" s="1451"/>
      <c r="J58" s="1451"/>
      <c r="K58" s="1451"/>
      <c r="L58" s="1451"/>
      <c r="M58" s="1452"/>
      <c r="N58" s="56"/>
      <c r="O58" s="56"/>
      <c r="P58" s="56"/>
      <c r="Q58" s="56"/>
      <c r="R58" s="56"/>
      <c r="S58" s="56"/>
      <c r="T58" s="56"/>
      <c r="U58" s="56"/>
      <c r="V58" s="56"/>
      <c r="W58" s="56"/>
      <c r="X58" s="56"/>
      <c r="Y58" s="56"/>
    </row>
    <row r="59" spans="1:25" ht="15.75" customHeight="1">
      <c r="A59" s="1409" t="s">
        <v>552</v>
      </c>
      <c r="B59" s="360" t="s">
        <v>553</v>
      </c>
      <c r="C59" s="1403" t="s">
        <v>554</v>
      </c>
      <c r="D59" s="1451"/>
      <c r="E59" s="1451"/>
      <c r="F59" s="1451"/>
      <c r="G59" s="1451"/>
      <c r="H59" s="1451"/>
      <c r="I59" s="1451"/>
      <c r="J59" s="1451"/>
      <c r="K59" s="1451"/>
      <c r="L59" s="1451"/>
      <c r="M59" s="1452"/>
      <c r="N59" s="56"/>
      <c r="O59" s="56"/>
      <c r="P59" s="56"/>
      <c r="Q59" s="56"/>
      <c r="R59" s="56"/>
      <c r="S59" s="56"/>
      <c r="T59" s="56"/>
      <c r="U59" s="56"/>
      <c r="V59" s="56"/>
      <c r="W59" s="56"/>
      <c r="X59" s="56"/>
      <c r="Y59" s="56"/>
    </row>
    <row r="60" spans="1:25" ht="30" customHeight="1">
      <c r="A60" s="1456"/>
      <c r="B60" s="360" t="s">
        <v>555</v>
      </c>
      <c r="C60" s="1403" t="s">
        <v>556</v>
      </c>
      <c r="D60" s="1451"/>
      <c r="E60" s="1451"/>
      <c r="F60" s="1451"/>
      <c r="G60" s="1451"/>
      <c r="H60" s="1451"/>
      <c r="I60" s="1451"/>
      <c r="J60" s="1451"/>
      <c r="K60" s="1451"/>
      <c r="L60" s="1451"/>
      <c r="M60" s="1452"/>
      <c r="N60" s="56"/>
      <c r="O60" s="56"/>
      <c r="P60" s="56"/>
      <c r="Q60" s="56"/>
      <c r="R60" s="56"/>
      <c r="S60" s="56"/>
      <c r="T60" s="56"/>
      <c r="U60" s="56"/>
      <c r="V60" s="56"/>
      <c r="W60" s="56"/>
      <c r="X60" s="56"/>
      <c r="Y60" s="56"/>
    </row>
    <row r="61" spans="1:25" ht="30" customHeight="1">
      <c r="A61" s="1456"/>
      <c r="B61" s="361" t="s">
        <v>154</v>
      </c>
      <c r="C61" s="1403" t="s">
        <v>547</v>
      </c>
      <c r="D61" s="1451"/>
      <c r="E61" s="1451"/>
      <c r="F61" s="1451"/>
      <c r="G61" s="1451"/>
      <c r="H61" s="1451"/>
      <c r="I61" s="1451"/>
      <c r="J61" s="1451"/>
      <c r="K61" s="1451"/>
      <c r="L61" s="1451"/>
      <c r="M61" s="1452"/>
      <c r="N61" s="56"/>
      <c r="O61" s="56"/>
      <c r="P61" s="56"/>
      <c r="Q61" s="56"/>
      <c r="R61" s="56"/>
      <c r="S61" s="56"/>
      <c r="T61" s="56"/>
      <c r="U61" s="56"/>
      <c r="V61" s="56"/>
      <c r="W61" s="56"/>
      <c r="X61" s="56"/>
      <c r="Y61" s="56"/>
    </row>
    <row r="62" spans="1:25" ht="16.5" customHeight="1">
      <c r="A62" s="346" t="s">
        <v>64</v>
      </c>
      <c r="B62" s="362" t="s">
        <v>193</v>
      </c>
      <c r="C62" s="1407" t="s">
        <v>193</v>
      </c>
      <c r="D62" s="1454"/>
      <c r="E62" s="1454"/>
      <c r="F62" s="1454"/>
      <c r="G62" s="1454"/>
      <c r="H62" s="1454"/>
      <c r="I62" s="1454"/>
      <c r="J62" s="1454"/>
      <c r="K62" s="1454"/>
      <c r="L62" s="1454"/>
      <c r="M62" s="1455"/>
      <c r="N62" s="56"/>
      <c r="O62" s="56"/>
      <c r="P62" s="56"/>
      <c r="Q62" s="56"/>
      <c r="R62" s="56"/>
      <c r="S62" s="56"/>
      <c r="T62" s="56"/>
      <c r="U62" s="56"/>
      <c r="V62" s="56"/>
      <c r="W62" s="56"/>
      <c r="X62" s="56"/>
      <c r="Y62" s="56"/>
    </row>
    <row r="63" spans="1:25" ht="15.75" customHeight="1">
      <c r="A63" s="326"/>
      <c r="B63" s="569"/>
      <c r="C63" s="326"/>
      <c r="D63" s="326"/>
      <c r="E63" s="326"/>
      <c r="F63" s="326"/>
      <c r="G63" s="326"/>
      <c r="H63" s="326"/>
      <c r="I63" s="326"/>
      <c r="J63" s="326"/>
      <c r="K63" s="326"/>
      <c r="L63" s="326"/>
      <c r="M63" s="326"/>
      <c r="N63" s="56"/>
      <c r="O63" s="56"/>
      <c r="P63" s="56"/>
      <c r="Q63" s="56"/>
      <c r="R63" s="56"/>
      <c r="S63" s="56"/>
      <c r="T63" s="56"/>
      <c r="U63" s="56"/>
      <c r="V63" s="56"/>
      <c r="W63" s="56"/>
      <c r="X63" s="56"/>
      <c r="Y63" s="56"/>
    </row>
    <row r="64" spans="1:25" ht="15.75" customHeight="1">
      <c r="A64" s="326"/>
      <c r="B64" s="569"/>
      <c r="C64" s="326"/>
      <c r="D64" s="326"/>
      <c r="E64" s="326"/>
      <c r="F64" s="326"/>
      <c r="G64" s="326"/>
      <c r="H64" s="326"/>
      <c r="I64" s="326"/>
      <c r="J64" s="326"/>
      <c r="K64" s="326"/>
      <c r="L64" s="326"/>
      <c r="M64" s="326"/>
      <c r="N64" s="56"/>
      <c r="O64" s="56"/>
      <c r="P64" s="56"/>
      <c r="Q64" s="56"/>
      <c r="R64" s="56"/>
      <c r="S64" s="56"/>
      <c r="T64" s="56"/>
      <c r="U64" s="56"/>
      <c r="V64" s="56"/>
      <c r="W64" s="56"/>
      <c r="X64" s="56"/>
      <c r="Y64" s="56"/>
    </row>
    <row r="65" spans="1:25" ht="15.75" customHeight="1">
      <c r="A65" s="326"/>
      <c r="B65" s="569"/>
      <c r="C65" s="326"/>
      <c r="D65" s="326"/>
      <c r="E65" s="326"/>
      <c r="F65" s="326"/>
      <c r="G65" s="326"/>
      <c r="H65" s="326"/>
      <c r="I65" s="326"/>
      <c r="J65" s="326"/>
      <c r="K65" s="326"/>
      <c r="L65" s="326"/>
      <c r="M65" s="326"/>
      <c r="N65" s="56"/>
      <c r="O65" s="56"/>
      <c r="P65" s="56"/>
      <c r="Q65" s="56"/>
      <c r="R65" s="56"/>
      <c r="S65" s="56"/>
      <c r="T65" s="56"/>
      <c r="U65" s="56"/>
      <c r="V65" s="56"/>
      <c r="W65" s="56"/>
      <c r="X65" s="56"/>
      <c r="Y65" s="56"/>
    </row>
    <row r="66" spans="1:25" ht="15.75" customHeight="1">
      <c r="A66" s="326"/>
      <c r="B66" s="569"/>
      <c r="C66" s="326"/>
      <c r="D66" s="326"/>
      <c r="E66" s="326"/>
      <c r="F66" s="326"/>
      <c r="G66" s="326"/>
      <c r="H66" s="326"/>
      <c r="I66" s="326"/>
      <c r="J66" s="326"/>
      <c r="K66" s="326"/>
      <c r="L66" s="326"/>
      <c r="M66" s="326"/>
      <c r="N66" s="56"/>
      <c r="O66" s="56"/>
      <c r="P66" s="56"/>
      <c r="Q66" s="56"/>
      <c r="R66" s="56"/>
      <c r="S66" s="56"/>
      <c r="T66" s="56"/>
      <c r="U66" s="56"/>
      <c r="V66" s="56"/>
      <c r="W66" s="56"/>
      <c r="X66" s="56"/>
      <c r="Y66" s="56"/>
    </row>
    <row r="67" spans="1:25" ht="15.75" customHeight="1">
      <c r="A67" s="326"/>
      <c r="B67" s="569"/>
      <c r="C67" s="326"/>
      <c r="D67" s="326"/>
      <c r="E67" s="326"/>
      <c r="F67" s="326"/>
      <c r="G67" s="326"/>
      <c r="H67" s="326"/>
      <c r="I67" s="326"/>
      <c r="J67" s="326"/>
      <c r="K67" s="326"/>
      <c r="L67" s="326"/>
      <c r="M67" s="326"/>
      <c r="N67" s="56"/>
      <c r="O67" s="56"/>
      <c r="P67" s="56"/>
      <c r="Q67" s="56"/>
      <c r="R67" s="56"/>
      <c r="S67" s="56"/>
      <c r="T67" s="56"/>
      <c r="U67" s="56"/>
      <c r="V67" s="56"/>
      <c r="W67" s="56"/>
      <c r="X67" s="56"/>
      <c r="Y67" s="56"/>
    </row>
    <row r="68" spans="1:25" ht="15.75" customHeight="1">
      <c r="A68" s="326"/>
      <c r="B68" s="569"/>
      <c r="C68" s="326"/>
      <c r="D68" s="326"/>
      <c r="E68" s="326"/>
      <c r="F68" s="326"/>
      <c r="G68" s="326"/>
      <c r="H68" s="326"/>
      <c r="I68" s="326"/>
      <c r="J68" s="326"/>
      <c r="K68" s="326"/>
      <c r="L68" s="326"/>
      <c r="M68" s="326"/>
      <c r="N68" s="56"/>
      <c r="O68" s="56"/>
      <c r="P68" s="56"/>
      <c r="Q68" s="56"/>
      <c r="R68" s="56"/>
      <c r="S68" s="56"/>
      <c r="T68" s="56"/>
      <c r="U68" s="56"/>
      <c r="V68" s="56"/>
      <c r="W68" s="56"/>
      <c r="X68" s="56"/>
      <c r="Y68" s="56"/>
    </row>
    <row r="69" spans="1:25" ht="15.75" customHeight="1">
      <c r="A69" s="326"/>
      <c r="B69" s="569"/>
      <c r="C69" s="326"/>
      <c r="D69" s="326"/>
      <c r="E69" s="326"/>
      <c r="F69" s="326"/>
      <c r="G69" s="326"/>
      <c r="H69" s="326"/>
      <c r="I69" s="326"/>
      <c r="J69" s="326"/>
      <c r="K69" s="326"/>
      <c r="L69" s="326"/>
      <c r="M69" s="326"/>
      <c r="N69" s="56"/>
      <c r="O69" s="56"/>
      <c r="P69" s="56"/>
      <c r="Q69" s="56"/>
      <c r="R69" s="56"/>
      <c r="S69" s="56"/>
      <c r="T69" s="56"/>
      <c r="U69" s="56"/>
      <c r="V69" s="56"/>
      <c r="W69" s="56"/>
      <c r="X69" s="56"/>
      <c r="Y69" s="56"/>
    </row>
    <row r="70" spans="1:25" ht="15.75" customHeight="1">
      <c r="A70" s="326"/>
      <c r="B70" s="569"/>
      <c r="C70" s="326"/>
      <c r="D70" s="326"/>
      <c r="E70" s="326"/>
      <c r="F70" s="326"/>
      <c r="G70" s="326"/>
      <c r="H70" s="326"/>
      <c r="I70" s="326"/>
      <c r="J70" s="326"/>
      <c r="K70" s="326"/>
      <c r="L70" s="326"/>
      <c r="M70" s="326"/>
      <c r="N70" s="56"/>
      <c r="O70" s="56"/>
      <c r="P70" s="56"/>
      <c r="Q70" s="56"/>
      <c r="R70" s="56"/>
      <c r="S70" s="56"/>
      <c r="T70" s="56"/>
      <c r="U70" s="56"/>
      <c r="V70" s="56"/>
      <c r="W70" s="56"/>
      <c r="X70" s="56"/>
      <c r="Y70" s="56"/>
    </row>
    <row r="71" spans="1:25" ht="15.75" customHeight="1">
      <c r="A71" s="326"/>
      <c r="B71" s="569"/>
      <c r="C71" s="326"/>
      <c r="D71" s="326"/>
      <c r="E71" s="326"/>
      <c r="F71" s="326"/>
      <c r="G71" s="326"/>
      <c r="H71" s="326"/>
      <c r="I71" s="326"/>
      <c r="J71" s="326"/>
      <c r="K71" s="326"/>
      <c r="L71" s="326"/>
      <c r="M71" s="326"/>
      <c r="N71" s="56"/>
      <c r="O71" s="56"/>
      <c r="P71" s="56"/>
      <c r="Q71" s="56"/>
      <c r="R71" s="56"/>
      <c r="S71" s="56"/>
      <c r="T71" s="56"/>
      <c r="U71" s="56"/>
      <c r="V71" s="56"/>
      <c r="W71" s="56"/>
      <c r="X71" s="56"/>
      <c r="Y71" s="56"/>
    </row>
    <row r="72" spans="1:25" ht="15.75" customHeight="1">
      <c r="A72" s="326"/>
      <c r="B72" s="569"/>
      <c r="C72" s="326"/>
      <c r="D72" s="326"/>
      <c r="E72" s="326"/>
      <c r="F72" s="326"/>
      <c r="G72" s="326"/>
      <c r="H72" s="326"/>
      <c r="I72" s="326"/>
      <c r="J72" s="326"/>
      <c r="K72" s="326"/>
      <c r="L72" s="326"/>
      <c r="M72" s="326"/>
      <c r="N72" s="56"/>
      <c r="O72" s="56"/>
      <c r="P72" s="56"/>
      <c r="Q72" s="56"/>
      <c r="R72" s="56"/>
      <c r="S72" s="56"/>
      <c r="T72" s="56"/>
      <c r="U72" s="56"/>
      <c r="V72" s="56"/>
      <c r="W72" s="56"/>
      <c r="X72" s="56"/>
      <c r="Y72" s="56"/>
    </row>
    <row r="73" spans="1:25" ht="15.75" customHeight="1">
      <c r="A73" s="326"/>
      <c r="B73" s="569"/>
      <c r="C73" s="326"/>
      <c r="D73" s="326"/>
      <c r="E73" s="326"/>
      <c r="F73" s="326"/>
      <c r="G73" s="326"/>
      <c r="H73" s="326"/>
      <c r="I73" s="326"/>
      <c r="J73" s="326"/>
      <c r="K73" s="326"/>
      <c r="L73" s="326"/>
      <c r="M73" s="326"/>
      <c r="N73" s="56"/>
      <c r="O73" s="56"/>
      <c r="P73" s="56"/>
      <c r="Q73" s="56"/>
      <c r="R73" s="56"/>
      <c r="S73" s="56"/>
      <c r="T73" s="56"/>
      <c r="U73" s="56"/>
      <c r="V73" s="56"/>
      <c r="W73" s="56"/>
      <c r="X73" s="56"/>
      <c r="Y73" s="56"/>
    </row>
    <row r="74" spans="1:25" ht="15.75" customHeight="1">
      <c r="A74" s="326"/>
      <c r="B74" s="569"/>
      <c r="C74" s="326"/>
      <c r="D74" s="326"/>
      <c r="E74" s="326"/>
      <c r="F74" s="326"/>
      <c r="G74" s="326"/>
      <c r="H74" s="326"/>
      <c r="I74" s="326"/>
      <c r="J74" s="326"/>
      <c r="K74" s="326"/>
      <c r="L74" s="326"/>
      <c r="M74" s="326"/>
      <c r="N74" s="56"/>
      <c r="O74" s="56"/>
      <c r="P74" s="56"/>
      <c r="Q74" s="56"/>
      <c r="R74" s="56"/>
      <c r="S74" s="56"/>
      <c r="T74" s="56"/>
      <c r="U74" s="56"/>
      <c r="V74" s="56"/>
      <c r="W74" s="56"/>
      <c r="X74" s="56"/>
      <c r="Y74" s="56"/>
    </row>
    <row r="75" spans="1:25" ht="15.75" customHeight="1">
      <c r="A75" s="326"/>
      <c r="B75" s="569"/>
      <c r="C75" s="326"/>
      <c r="D75" s="326"/>
      <c r="E75" s="326"/>
      <c r="F75" s="326"/>
      <c r="G75" s="326"/>
      <c r="H75" s="326"/>
      <c r="I75" s="326"/>
      <c r="J75" s="326"/>
      <c r="K75" s="326"/>
      <c r="L75" s="326"/>
      <c r="M75" s="326"/>
      <c r="N75" s="56"/>
      <c r="O75" s="56"/>
      <c r="P75" s="56"/>
      <c r="Q75" s="56"/>
      <c r="R75" s="56"/>
      <c r="S75" s="56"/>
      <c r="T75" s="56"/>
      <c r="U75" s="56"/>
      <c r="V75" s="56"/>
      <c r="W75" s="56"/>
      <c r="X75" s="56"/>
      <c r="Y75" s="56"/>
    </row>
    <row r="76" spans="1:25" ht="15.75" customHeight="1">
      <c r="A76" s="326"/>
      <c r="B76" s="569"/>
      <c r="C76" s="326"/>
      <c r="D76" s="326"/>
      <c r="E76" s="326"/>
      <c r="F76" s="326"/>
      <c r="G76" s="326"/>
      <c r="H76" s="326"/>
      <c r="I76" s="326"/>
      <c r="J76" s="326"/>
      <c r="K76" s="326"/>
      <c r="L76" s="326"/>
      <c r="M76" s="326"/>
      <c r="N76" s="56"/>
      <c r="O76" s="56"/>
      <c r="P76" s="56"/>
      <c r="Q76" s="56"/>
      <c r="R76" s="56"/>
      <c r="S76" s="56"/>
      <c r="T76" s="56"/>
      <c r="U76" s="56"/>
      <c r="V76" s="56"/>
      <c r="W76" s="56"/>
      <c r="X76" s="56"/>
      <c r="Y76" s="56"/>
    </row>
    <row r="77" spans="1:25" ht="15.75" customHeight="1">
      <c r="A77" s="326"/>
      <c r="B77" s="569"/>
      <c r="C77" s="326"/>
      <c r="D77" s="326"/>
      <c r="E77" s="326"/>
      <c r="F77" s="326"/>
      <c r="G77" s="326"/>
      <c r="H77" s="326"/>
      <c r="I77" s="326"/>
      <c r="J77" s="326"/>
      <c r="K77" s="326"/>
      <c r="L77" s="326"/>
      <c r="M77" s="326"/>
      <c r="N77" s="56"/>
      <c r="O77" s="56"/>
      <c r="P77" s="56"/>
      <c r="Q77" s="56"/>
      <c r="R77" s="56"/>
      <c r="S77" s="56"/>
      <c r="T77" s="56"/>
      <c r="U77" s="56"/>
      <c r="V77" s="56"/>
      <c r="W77" s="56"/>
      <c r="X77" s="56"/>
      <c r="Y77" s="56"/>
    </row>
    <row r="78" spans="1:25" ht="15.75" customHeight="1">
      <c r="A78" s="326"/>
      <c r="B78" s="569"/>
      <c r="C78" s="326"/>
      <c r="D78" s="326"/>
      <c r="E78" s="326"/>
      <c r="F78" s="326"/>
      <c r="G78" s="326"/>
      <c r="H78" s="326"/>
      <c r="I78" s="326"/>
      <c r="J78" s="326"/>
      <c r="K78" s="326"/>
      <c r="L78" s="326"/>
      <c r="M78" s="326"/>
      <c r="N78" s="56"/>
      <c r="O78" s="56"/>
      <c r="P78" s="56"/>
      <c r="Q78" s="56"/>
      <c r="R78" s="56"/>
      <c r="S78" s="56"/>
      <c r="T78" s="56"/>
      <c r="U78" s="56"/>
      <c r="V78" s="56"/>
      <c r="W78" s="56"/>
      <c r="X78" s="56"/>
      <c r="Y78" s="56"/>
    </row>
    <row r="79" spans="1:25" ht="15.75" customHeight="1">
      <c r="A79" s="326"/>
      <c r="B79" s="569"/>
      <c r="C79" s="326"/>
      <c r="D79" s="326"/>
      <c r="E79" s="326"/>
      <c r="F79" s="326"/>
      <c r="G79" s="326"/>
      <c r="H79" s="326"/>
      <c r="I79" s="326"/>
      <c r="J79" s="326"/>
      <c r="K79" s="326"/>
      <c r="L79" s="326"/>
      <c r="M79" s="326"/>
      <c r="N79" s="56"/>
      <c r="O79" s="56"/>
      <c r="P79" s="56"/>
      <c r="Q79" s="56"/>
      <c r="R79" s="56"/>
      <c r="S79" s="56"/>
      <c r="T79" s="56"/>
      <c r="U79" s="56"/>
      <c r="V79" s="56"/>
      <c r="W79" s="56"/>
      <c r="X79" s="56"/>
      <c r="Y79" s="56"/>
    </row>
    <row r="80" spans="1:25" ht="15.75" customHeight="1">
      <c r="A80" s="326"/>
      <c r="B80" s="569"/>
      <c r="C80" s="326"/>
      <c r="D80" s="326"/>
      <c r="E80" s="326"/>
      <c r="F80" s="326"/>
      <c r="G80" s="326"/>
      <c r="H80" s="326"/>
      <c r="I80" s="326"/>
      <c r="J80" s="326"/>
      <c r="K80" s="326"/>
      <c r="L80" s="326"/>
      <c r="M80" s="326"/>
      <c r="N80" s="56"/>
      <c r="O80" s="56"/>
      <c r="P80" s="56"/>
      <c r="Q80" s="56"/>
      <c r="R80" s="56"/>
      <c r="S80" s="56"/>
      <c r="T80" s="56"/>
      <c r="U80" s="56"/>
      <c r="V80" s="56"/>
      <c r="W80" s="56"/>
      <c r="X80" s="56"/>
      <c r="Y80" s="56"/>
    </row>
    <row r="81" spans="1:25" ht="15.75" customHeight="1">
      <c r="A81" s="326"/>
      <c r="B81" s="569"/>
      <c r="C81" s="326"/>
      <c r="D81" s="326"/>
      <c r="E81" s="326"/>
      <c r="F81" s="326"/>
      <c r="G81" s="326"/>
      <c r="H81" s="326"/>
      <c r="I81" s="326"/>
      <c r="J81" s="326"/>
      <c r="K81" s="326"/>
      <c r="L81" s="326"/>
      <c r="M81" s="326"/>
      <c r="N81" s="56"/>
      <c r="O81" s="56"/>
      <c r="P81" s="56"/>
      <c r="Q81" s="56"/>
      <c r="R81" s="56"/>
      <c r="S81" s="56"/>
      <c r="T81" s="56"/>
      <c r="U81" s="56"/>
      <c r="V81" s="56"/>
      <c r="W81" s="56"/>
      <c r="X81" s="56"/>
      <c r="Y81" s="56"/>
    </row>
    <row r="82" spans="1:25" ht="15.75" customHeight="1">
      <c r="A82" s="326"/>
      <c r="B82" s="569"/>
      <c r="C82" s="326"/>
      <c r="D82" s="326"/>
      <c r="E82" s="326"/>
      <c r="F82" s="326"/>
      <c r="G82" s="326"/>
      <c r="H82" s="326"/>
      <c r="I82" s="326"/>
      <c r="J82" s="326"/>
      <c r="K82" s="326"/>
      <c r="L82" s="326"/>
      <c r="M82" s="326"/>
      <c r="N82" s="56"/>
      <c r="O82" s="56"/>
      <c r="P82" s="56"/>
      <c r="Q82" s="56"/>
      <c r="R82" s="56"/>
      <c r="S82" s="56"/>
      <c r="T82" s="56"/>
      <c r="U82" s="56"/>
      <c r="V82" s="56"/>
      <c r="W82" s="56"/>
      <c r="X82" s="56"/>
      <c r="Y82" s="56"/>
    </row>
    <row r="83" spans="1:25" ht="15.75" customHeight="1">
      <c r="A83" s="326"/>
      <c r="B83" s="569"/>
      <c r="C83" s="326"/>
      <c r="D83" s="326"/>
      <c r="E83" s="326"/>
      <c r="F83" s="326"/>
      <c r="G83" s="326"/>
      <c r="H83" s="326"/>
      <c r="I83" s="326"/>
      <c r="J83" s="326"/>
      <c r="K83" s="326"/>
      <c r="L83" s="326"/>
      <c r="M83" s="326"/>
      <c r="N83" s="56"/>
      <c r="O83" s="56"/>
      <c r="P83" s="56"/>
      <c r="Q83" s="56"/>
      <c r="R83" s="56"/>
      <c r="S83" s="56"/>
      <c r="T83" s="56"/>
      <c r="U83" s="56"/>
      <c r="V83" s="56"/>
      <c r="W83" s="56"/>
      <c r="X83" s="56"/>
      <c r="Y83" s="56"/>
    </row>
    <row r="84" spans="1:25" ht="15.75" customHeight="1">
      <c r="A84" s="326"/>
      <c r="B84" s="569"/>
      <c r="C84" s="326"/>
      <c r="D84" s="326"/>
      <c r="E84" s="326"/>
      <c r="F84" s="326"/>
      <c r="G84" s="326"/>
      <c r="H84" s="326"/>
      <c r="I84" s="326"/>
      <c r="J84" s="326"/>
      <c r="K84" s="326"/>
      <c r="L84" s="326"/>
      <c r="M84" s="326"/>
      <c r="N84" s="56"/>
      <c r="O84" s="56"/>
      <c r="P84" s="56"/>
      <c r="Q84" s="56"/>
      <c r="R84" s="56"/>
      <c r="S84" s="56"/>
      <c r="T84" s="56"/>
      <c r="U84" s="56"/>
      <c r="V84" s="56"/>
      <c r="W84" s="56"/>
      <c r="X84" s="56"/>
      <c r="Y84" s="56"/>
    </row>
    <row r="85" spans="1:25" ht="15.75" customHeight="1">
      <c r="A85" s="326"/>
      <c r="B85" s="569"/>
      <c r="C85" s="326"/>
      <c r="D85" s="326"/>
      <c r="E85" s="326"/>
      <c r="F85" s="326"/>
      <c r="G85" s="326"/>
      <c r="H85" s="326"/>
      <c r="I85" s="326"/>
      <c r="J85" s="326"/>
      <c r="K85" s="326"/>
      <c r="L85" s="326"/>
      <c r="M85" s="326"/>
      <c r="N85" s="56"/>
      <c r="O85" s="56"/>
      <c r="P85" s="56"/>
      <c r="Q85" s="56"/>
      <c r="R85" s="56"/>
      <c r="S85" s="56"/>
      <c r="T85" s="56"/>
      <c r="U85" s="56"/>
      <c r="V85" s="56"/>
      <c r="W85" s="56"/>
      <c r="X85" s="56"/>
      <c r="Y85" s="56"/>
    </row>
    <row r="86" spans="1:25" ht="15.75" customHeight="1">
      <c r="A86" s="326"/>
      <c r="B86" s="569"/>
      <c r="C86" s="326"/>
      <c r="D86" s="326"/>
      <c r="E86" s="326"/>
      <c r="F86" s="326"/>
      <c r="G86" s="326"/>
      <c r="H86" s="326"/>
      <c r="I86" s="326"/>
      <c r="J86" s="326"/>
      <c r="K86" s="326"/>
      <c r="L86" s="326"/>
      <c r="M86" s="326"/>
      <c r="N86" s="56"/>
      <c r="O86" s="56"/>
      <c r="P86" s="56"/>
      <c r="Q86" s="56"/>
      <c r="R86" s="56"/>
      <c r="S86" s="56"/>
      <c r="T86" s="56"/>
      <c r="U86" s="56"/>
      <c r="V86" s="56"/>
      <c r="W86" s="56"/>
      <c r="X86" s="56"/>
      <c r="Y86" s="56"/>
    </row>
    <row r="87" spans="1:25" ht="15.75" customHeight="1">
      <c r="A87" s="326"/>
      <c r="B87" s="569"/>
      <c r="C87" s="326"/>
      <c r="D87" s="326"/>
      <c r="E87" s="326"/>
      <c r="F87" s="326"/>
      <c r="G87" s="326"/>
      <c r="H87" s="326"/>
      <c r="I87" s="326"/>
      <c r="J87" s="326"/>
      <c r="K87" s="326"/>
      <c r="L87" s="326"/>
      <c r="M87" s="326"/>
      <c r="N87" s="56"/>
      <c r="O87" s="56"/>
      <c r="P87" s="56"/>
      <c r="Q87" s="56"/>
      <c r="R87" s="56"/>
      <c r="S87" s="56"/>
      <c r="T87" s="56"/>
      <c r="U87" s="56"/>
      <c r="V87" s="56"/>
      <c r="W87" s="56"/>
      <c r="X87" s="56"/>
      <c r="Y87" s="56"/>
    </row>
    <row r="88" spans="1:25" ht="15.75" customHeight="1">
      <c r="A88" s="326"/>
      <c r="B88" s="569"/>
      <c r="C88" s="326"/>
      <c r="D88" s="326"/>
      <c r="E88" s="326"/>
      <c r="F88" s="326"/>
      <c r="G88" s="326"/>
      <c r="H88" s="326"/>
      <c r="I88" s="326"/>
      <c r="J88" s="326"/>
      <c r="K88" s="326"/>
      <c r="L88" s="326"/>
      <c r="M88" s="326"/>
      <c r="N88" s="56"/>
      <c r="O88" s="56"/>
      <c r="P88" s="56"/>
      <c r="Q88" s="56"/>
      <c r="R88" s="56"/>
      <c r="S88" s="56"/>
      <c r="T88" s="56"/>
      <c r="U88" s="56"/>
      <c r="V88" s="56"/>
      <c r="W88" s="56"/>
      <c r="X88" s="56"/>
      <c r="Y88" s="56"/>
    </row>
    <row r="89" spans="1:25" ht="15.75" customHeight="1">
      <c r="A89" s="326"/>
      <c r="B89" s="569"/>
      <c r="C89" s="326"/>
      <c r="D89" s="326"/>
      <c r="E89" s="326"/>
      <c r="F89" s="326"/>
      <c r="G89" s="326"/>
      <c r="H89" s="326"/>
      <c r="I89" s="326"/>
      <c r="J89" s="326"/>
      <c r="K89" s="326"/>
      <c r="L89" s="326"/>
      <c r="M89" s="326"/>
      <c r="N89" s="56"/>
      <c r="O89" s="56"/>
      <c r="P89" s="56"/>
      <c r="Q89" s="56"/>
      <c r="R89" s="56"/>
      <c r="S89" s="56"/>
      <c r="T89" s="56"/>
      <c r="U89" s="56"/>
      <c r="V89" s="56"/>
      <c r="W89" s="56"/>
      <c r="X89" s="56"/>
      <c r="Y89" s="56"/>
    </row>
    <row r="90" spans="1:25" ht="15.75" customHeight="1">
      <c r="A90" s="326"/>
      <c r="B90" s="569"/>
      <c r="C90" s="326"/>
      <c r="D90" s="326"/>
      <c r="E90" s="326"/>
      <c r="F90" s="326"/>
      <c r="G90" s="326"/>
      <c r="H90" s="326"/>
      <c r="I90" s="326"/>
      <c r="J90" s="326"/>
      <c r="K90" s="326"/>
      <c r="L90" s="326"/>
      <c r="M90" s="326"/>
      <c r="N90" s="56"/>
      <c r="O90" s="56"/>
      <c r="P90" s="56"/>
      <c r="Q90" s="56"/>
      <c r="R90" s="56"/>
      <c r="S90" s="56"/>
      <c r="T90" s="56"/>
      <c r="U90" s="56"/>
      <c r="V90" s="56"/>
      <c r="W90" s="56"/>
      <c r="X90" s="56"/>
      <c r="Y90" s="56"/>
    </row>
    <row r="91" spans="1:25" ht="15.75" customHeight="1">
      <c r="A91" s="326"/>
      <c r="B91" s="569"/>
      <c r="C91" s="326"/>
      <c r="D91" s="326"/>
      <c r="E91" s="326"/>
      <c r="F91" s="326"/>
      <c r="G91" s="326"/>
      <c r="H91" s="326"/>
      <c r="I91" s="326"/>
      <c r="J91" s="326"/>
      <c r="K91" s="326"/>
      <c r="L91" s="326"/>
      <c r="M91" s="326"/>
      <c r="N91" s="56"/>
      <c r="O91" s="56"/>
      <c r="P91" s="56"/>
      <c r="Q91" s="56"/>
      <c r="R91" s="56"/>
      <c r="S91" s="56"/>
      <c r="T91" s="56"/>
      <c r="U91" s="56"/>
      <c r="V91" s="56"/>
      <c r="W91" s="56"/>
      <c r="X91" s="56"/>
      <c r="Y91" s="56"/>
    </row>
    <row r="92" spans="1:25" ht="15.75" customHeight="1">
      <c r="A92" s="326"/>
      <c r="B92" s="569"/>
      <c r="C92" s="326"/>
      <c r="D92" s="326"/>
      <c r="E92" s="326"/>
      <c r="F92" s="326"/>
      <c r="G92" s="326"/>
      <c r="H92" s="326"/>
      <c r="I92" s="326"/>
      <c r="J92" s="326"/>
      <c r="K92" s="326"/>
      <c r="L92" s="326"/>
      <c r="M92" s="326"/>
      <c r="N92" s="56"/>
      <c r="O92" s="56"/>
      <c r="P92" s="56"/>
      <c r="Q92" s="56"/>
      <c r="R92" s="56"/>
      <c r="S92" s="56"/>
      <c r="T92" s="56"/>
      <c r="U92" s="56"/>
      <c r="V92" s="56"/>
      <c r="W92" s="56"/>
      <c r="X92" s="56"/>
      <c r="Y92" s="56"/>
    </row>
    <row r="93" spans="1:25" ht="15.75" customHeight="1">
      <c r="A93" s="326"/>
      <c r="B93" s="569"/>
      <c r="C93" s="326"/>
      <c r="D93" s="326"/>
      <c r="E93" s="326"/>
      <c r="F93" s="326"/>
      <c r="G93" s="326"/>
      <c r="H93" s="326"/>
      <c r="I93" s="326"/>
      <c r="J93" s="326"/>
      <c r="K93" s="326"/>
      <c r="L93" s="326"/>
      <c r="M93" s="326"/>
      <c r="N93" s="56"/>
      <c r="O93" s="56"/>
      <c r="P93" s="56"/>
      <c r="Q93" s="56"/>
      <c r="R93" s="56"/>
      <c r="S93" s="56"/>
      <c r="T93" s="56"/>
      <c r="U93" s="56"/>
      <c r="V93" s="56"/>
      <c r="W93" s="56"/>
      <c r="X93" s="56"/>
      <c r="Y93" s="56"/>
    </row>
    <row r="94" spans="1:25" ht="15.75" customHeight="1">
      <c r="A94" s="326"/>
      <c r="B94" s="569"/>
      <c r="C94" s="326"/>
      <c r="D94" s="326"/>
      <c r="E94" s="326"/>
      <c r="F94" s="326"/>
      <c r="G94" s="326"/>
      <c r="H94" s="326"/>
      <c r="I94" s="326"/>
      <c r="J94" s="326"/>
      <c r="K94" s="326"/>
      <c r="L94" s="326"/>
      <c r="M94" s="326"/>
      <c r="N94" s="56"/>
      <c r="O94" s="56"/>
      <c r="P94" s="56"/>
      <c r="Q94" s="56"/>
      <c r="R94" s="56"/>
      <c r="S94" s="56"/>
      <c r="T94" s="56"/>
      <c r="U94" s="56"/>
      <c r="V94" s="56"/>
      <c r="W94" s="56"/>
      <c r="X94" s="56"/>
      <c r="Y94" s="56"/>
    </row>
    <row r="95" spans="1:25" ht="15.75" customHeight="1">
      <c r="A95" s="326"/>
      <c r="B95" s="569"/>
      <c r="C95" s="326"/>
      <c r="D95" s="326"/>
      <c r="E95" s="326"/>
      <c r="F95" s="326"/>
      <c r="G95" s="326"/>
      <c r="H95" s="326"/>
      <c r="I95" s="326"/>
      <c r="J95" s="326"/>
      <c r="K95" s="326"/>
      <c r="L95" s="326"/>
      <c r="M95" s="326"/>
      <c r="N95" s="56"/>
      <c r="O95" s="56"/>
      <c r="P95" s="56"/>
      <c r="Q95" s="56"/>
      <c r="R95" s="56"/>
      <c r="S95" s="56"/>
      <c r="T95" s="56"/>
      <c r="U95" s="56"/>
      <c r="V95" s="56"/>
      <c r="W95" s="56"/>
      <c r="X95" s="56"/>
      <c r="Y95" s="56"/>
    </row>
    <row r="96" spans="1:25" ht="15.75" customHeight="1">
      <c r="A96" s="326"/>
      <c r="B96" s="569"/>
      <c r="C96" s="326"/>
      <c r="D96" s="326"/>
      <c r="E96" s="326"/>
      <c r="F96" s="326"/>
      <c r="G96" s="326"/>
      <c r="H96" s="326"/>
      <c r="I96" s="326"/>
      <c r="J96" s="326"/>
      <c r="K96" s="326"/>
      <c r="L96" s="326"/>
      <c r="M96" s="326"/>
      <c r="N96" s="56"/>
      <c r="O96" s="56"/>
      <c r="P96" s="56"/>
      <c r="Q96" s="56"/>
      <c r="R96" s="56"/>
      <c r="S96" s="56"/>
      <c r="T96" s="56"/>
      <c r="U96" s="56"/>
      <c r="V96" s="56"/>
      <c r="W96" s="56"/>
      <c r="X96" s="56"/>
      <c r="Y96" s="56"/>
    </row>
    <row r="97" spans="1:25" ht="15.75" customHeight="1">
      <c r="A97" s="326"/>
      <c r="B97" s="569"/>
      <c r="C97" s="326"/>
      <c r="D97" s="326"/>
      <c r="E97" s="326"/>
      <c r="F97" s="326"/>
      <c r="G97" s="326"/>
      <c r="H97" s="326"/>
      <c r="I97" s="326"/>
      <c r="J97" s="326"/>
      <c r="K97" s="326"/>
      <c r="L97" s="326"/>
      <c r="M97" s="326"/>
      <c r="N97" s="56"/>
      <c r="O97" s="56"/>
      <c r="P97" s="56"/>
      <c r="Q97" s="56"/>
      <c r="R97" s="56"/>
      <c r="S97" s="56"/>
      <c r="T97" s="56"/>
      <c r="U97" s="56"/>
      <c r="V97" s="56"/>
      <c r="W97" s="56"/>
      <c r="X97" s="56"/>
      <c r="Y97" s="56"/>
    </row>
    <row r="98" spans="1:25" ht="15.75" customHeight="1">
      <c r="A98" s="326"/>
      <c r="B98" s="569"/>
      <c r="C98" s="326"/>
      <c r="D98" s="326"/>
      <c r="E98" s="326"/>
      <c r="F98" s="326"/>
      <c r="G98" s="326"/>
      <c r="H98" s="326"/>
      <c r="I98" s="326"/>
      <c r="J98" s="326"/>
      <c r="K98" s="326"/>
      <c r="L98" s="326"/>
      <c r="M98" s="326"/>
      <c r="N98" s="56"/>
      <c r="O98" s="56"/>
      <c r="P98" s="56"/>
      <c r="Q98" s="56"/>
      <c r="R98" s="56"/>
      <c r="S98" s="56"/>
      <c r="T98" s="56"/>
      <c r="U98" s="56"/>
      <c r="V98" s="56"/>
      <c r="W98" s="56"/>
      <c r="X98" s="56"/>
      <c r="Y98" s="56"/>
    </row>
    <row r="99" spans="1:25" ht="15.75" customHeight="1">
      <c r="A99" s="326"/>
      <c r="B99" s="569"/>
      <c r="C99" s="326"/>
      <c r="D99" s="326"/>
      <c r="E99" s="326"/>
      <c r="F99" s="326"/>
      <c r="G99" s="326"/>
      <c r="H99" s="326"/>
      <c r="I99" s="326"/>
      <c r="J99" s="326"/>
      <c r="K99" s="326"/>
      <c r="L99" s="326"/>
      <c r="M99" s="326"/>
      <c r="N99" s="56"/>
      <c r="O99" s="56"/>
      <c r="P99" s="56"/>
      <c r="Q99" s="56"/>
      <c r="R99" s="56"/>
      <c r="S99" s="56"/>
      <c r="T99" s="56"/>
      <c r="U99" s="56"/>
      <c r="V99" s="56"/>
      <c r="W99" s="56"/>
      <c r="X99" s="56"/>
      <c r="Y99" s="56"/>
    </row>
    <row r="100" spans="1:25" ht="15.75" customHeight="1">
      <c r="A100" s="326"/>
      <c r="B100" s="569"/>
      <c r="C100" s="326"/>
      <c r="D100" s="326"/>
      <c r="E100" s="326"/>
      <c r="F100" s="326"/>
      <c r="G100" s="326"/>
      <c r="H100" s="326"/>
      <c r="I100" s="326"/>
      <c r="J100" s="326"/>
      <c r="K100" s="326"/>
      <c r="L100" s="326"/>
      <c r="M100" s="326"/>
      <c r="N100" s="56"/>
      <c r="O100" s="56"/>
      <c r="P100" s="56"/>
      <c r="Q100" s="56"/>
      <c r="R100" s="56"/>
      <c r="S100" s="56"/>
      <c r="T100" s="56"/>
      <c r="U100" s="56"/>
      <c r="V100" s="56"/>
      <c r="W100" s="56"/>
      <c r="X100" s="56"/>
      <c r="Y100" s="56"/>
    </row>
    <row r="101" spans="1:25" ht="15.75" customHeight="1">
      <c r="A101" s="326"/>
      <c r="B101" s="569"/>
      <c r="C101" s="326"/>
      <c r="D101" s="326"/>
      <c r="E101" s="326"/>
      <c r="F101" s="326"/>
      <c r="G101" s="326"/>
      <c r="H101" s="326"/>
      <c r="I101" s="326"/>
      <c r="J101" s="326"/>
      <c r="K101" s="326"/>
      <c r="L101" s="326"/>
      <c r="M101" s="326"/>
      <c r="N101" s="56"/>
      <c r="O101" s="56"/>
      <c r="P101" s="56"/>
      <c r="Q101" s="56"/>
      <c r="R101" s="56"/>
      <c r="S101" s="56"/>
      <c r="T101" s="56"/>
      <c r="U101" s="56"/>
      <c r="V101" s="56"/>
      <c r="W101" s="56"/>
      <c r="X101" s="56"/>
      <c r="Y101" s="56"/>
    </row>
    <row r="102" spans="1:25" ht="15.75" customHeight="1">
      <c r="A102" s="326"/>
      <c r="B102" s="569"/>
      <c r="C102" s="326"/>
      <c r="D102" s="326"/>
      <c r="E102" s="326"/>
      <c r="F102" s="326"/>
      <c r="G102" s="326"/>
      <c r="H102" s="326"/>
      <c r="I102" s="326"/>
      <c r="J102" s="326"/>
      <c r="K102" s="326"/>
      <c r="L102" s="326"/>
      <c r="M102" s="326"/>
      <c r="N102" s="56"/>
      <c r="O102" s="56"/>
      <c r="P102" s="56"/>
      <c r="Q102" s="56"/>
      <c r="R102" s="56"/>
      <c r="S102" s="56"/>
      <c r="T102" s="56"/>
      <c r="U102" s="56"/>
      <c r="V102" s="56"/>
      <c r="W102" s="56"/>
      <c r="X102" s="56"/>
      <c r="Y102" s="56"/>
    </row>
    <row r="103" spans="1:25" ht="15.75" customHeight="1">
      <c r="A103" s="326"/>
      <c r="B103" s="569"/>
      <c r="C103" s="326"/>
      <c r="D103" s="326"/>
      <c r="E103" s="326"/>
      <c r="F103" s="326"/>
      <c r="G103" s="326"/>
      <c r="H103" s="326"/>
      <c r="I103" s="326"/>
      <c r="J103" s="326"/>
      <c r="K103" s="326"/>
      <c r="L103" s="326"/>
      <c r="M103" s="326"/>
      <c r="N103" s="56"/>
      <c r="O103" s="56"/>
      <c r="P103" s="56"/>
      <c r="Q103" s="56"/>
      <c r="R103" s="56"/>
      <c r="S103" s="56"/>
      <c r="T103" s="56"/>
      <c r="U103" s="56"/>
      <c r="V103" s="56"/>
      <c r="W103" s="56"/>
      <c r="X103" s="56"/>
      <c r="Y103" s="56"/>
    </row>
    <row r="104" spans="1:25" ht="15.75" customHeight="1">
      <c r="A104" s="326"/>
      <c r="B104" s="569"/>
      <c r="C104" s="326"/>
      <c r="D104" s="326"/>
      <c r="E104" s="326"/>
      <c r="F104" s="326"/>
      <c r="G104" s="326"/>
      <c r="H104" s="326"/>
      <c r="I104" s="326"/>
      <c r="J104" s="326"/>
      <c r="K104" s="326"/>
      <c r="L104" s="326"/>
      <c r="M104" s="326"/>
      <c r="N104" s="56"/>
      <c r="O104" s="56"/>
      <c r="P104" s="56"/>
      <c r="Q104" s="56"/>
      <c r="R104" s="56"/>
      <c r="S104" s="56"/>
      <c r="T104" s="56"/>
      <c r="U104" s="56"/>
      <c r="V104" s="56"/>
      <c r="W104" s="56"/>
      <c r="X104" s="56"/>
      <c r="Y104" s="56"/>
    </row>
    <row r="105" spans="1:25" ht="15.75" customHeight="1">
      <c r="A105" s="326"/>
      <c r="B105" s="569"/>
      <c r="C105" s="326"/>
      <c r="D105" s="326"/>
      <c r="E105" s="326"/>
      <c r="F105" s="326"/>
      <c r="G105" s="326"/>
      <c r="H105" s="326"/>
      <c r="I105" s="326"/>
      <c r="J105" s="326"/>
      <c r="K105" s="326"/>
      <c r="L105" s="326"/>
      <c r="M105" s="326"/>
      <c r="N105" s="56"/>
      <c r="O105" s="56"/>
      <c r="P105" s="56"/>
      <c r="Q105" s="56"/>
      <c r="R105" s="56"/>
      <c r="S105" s="56"/>
      <c r="T105" s="56"/>
      <c r="U105" s="56"/>
      <c r="V105" s="56"/>
      <c r="W105" s="56"/>
      <c r="X105" s="56"/>
      <c r="Y105" s="56"/>
    </row>
    <row r="106" spans="1:25" ht="15.75" customHeight="1">
      <c r="A106" s="326"/>
      <c r="B106" s="569"/>
      <c r="C106" s="326"/>
      <c r="D106" s="326"/>
      <c r="E106" s="326"/>
      <c r="F106" s="326"/>
      <c r="G106" s="326"/>
      <c r="H106" s="326"/>
      <c r="I106" s="326"/>
      <c r="J106" s="326"/>
      <c r="K106" s="326"/>
      <c r="L106" s="326"/>
      <c r="M106" s="326"/>
      <c r="N106" s="56"/>
      <c r="O106" s="56"/>
      <c r="P106" s="56"/>
      <c r="Q106" s="56"/>
      <c r="R106" s="56"/>
      <c r="S106" s="56"/>
      <c r="T106" s="56"/>
      <c r="U106" s="56"/>
      <c r="V106" s="56"/>
      <c r="W106" s="56"/>
      <c r="X106" s="56"/>
      <c r="Y106" s="56"/>
    </row>
    <row r="107" spans="1:25" ht="15.75" customHeight="1">
      <c r="A107" s="326"/>
      <c r="B107" s="569"/>
      <c r="C107" s="326"/>
      <c r="D107" s="326"/>
      <c r="E107" s="326"/>
      <c r="F107" s="326"/>
      <c r="G107" s="326"/>
      <c r="H107" s="326"/>
      <c r="I107" s="326"/>
      <c r="J107" s="326"/>
      <c r="K107" s="326"/>
      <c r="L107" s="326"/>
      <c r="M107" s="326"/>
      <c r="N107" s="56"/>
      <c r="O107" s="56"/>
      <c r="P107" s="56"/>
      <c r="Q107" s="56"/>
      <c r="R107" s="56"/>
      <c r="S107" s="56"/>
      <c r="T107" s="56"/>
      <c r="U107" s="56"/>
      <c r="V107" s="56"/>
      <c r="W107" s="56"/>
      <c r="X107" s="56"/>
      <c r="Y107" s="56"/>
    </row>
    <row r="108" spans="1:25" ht="15.75" customHeight="1">
      <c r="A108" s="326"/>
      <c r="B108" s="569"/>
      <c r="C108" s="326"/>
      <c r="D108" s="326"/>
      <c r="E108" s="326"/>
      <c r="F108" s="326"/>
      <c r="G108" s="326"/>
      <c r="H108" s="326"/>
      <c r="I108" s="326"/>
      <c r="J108" s="326"/>
      <c r="K108" s="326"/>
      <c r="L108" s="326"/>
      <c r="M108" s="326"/>
      <c r="N108" s="56"/>
      <c r="O108" s="56"/>
      <c r="P108" s="56"/>
      <c r="Q108" s="56"/>
      <c r="R108" s="56"/>
      <c r="S108" s="56"/>
      <c r="T108" s="56"/>
      <c r="U108" s="56"/>
      <c r="V108" s="56"/>
      <c r="W108" s="56"/>
      <c r="X108" s="56"/>
      <c r="Y108" s="56"/>
    </row>
    <row r="109" spans="1:25" ht="15.75" customHeight="1">
      <c r="A109" s="326"/>
      <c r="B109" s="569"/>
      <c r="C109" s="326"/>
      <c r="D109" s="326"/>
      <c r="E109" s="326"/>
      <c r="F109" s="326"/>
      <c r="G109" s="326"/>
      <c r="H109" s="326"/>
      <c r="I109" s="326"/>
      <c r="J109" s="326"/>
      <c r="K109" s="326"/>
      <c r="L109" s="326"/>
      <c r="M109" s="326"/>
      <c r="N109" s="56"/>
      <c r="O109" s="56"/>
      <c r="P109" s="56"/>
      <c r="Q109" s="56"/>
      <c r="R109" s="56"/>
      <c r="S109" s="56"/>
      <c r="T109" s="56"/>
      <c r="U109" s="56"/>
      <c r="V109" s="56"/>
      <c r="W109" s="56"/>
      <c r="X109" s="56"/>
      <c r="Y109" s="56"/>
    </row>
    <row r="110" spans="1:25" ht="15.75" customHeight="1">
      <c r="A110" s="326"/>
      <c r="B110" s="569"/>
      <c r="C110" s="326"/>
      <c r="D110" s="326"/>
      <c r="E110" s="326"/>
      <c r="F110" s="326"/>
      <c r="G110" s="326"/>
      <c r="H110" s="326"/>
      <c r="I110" s="326"/>
      <c r="J110" s="326"/>
      <c r="K110" s="326"/>
      <c r="L110" s="326"/>
      <c r="M110" s="326"/>
      <c r="N110" s="56"/>
      <c r="O110" s="56"/>
      <c r="P110" s="56"/>
      <c r="Q110" s="56"/>
      <c r="R110" s="56"/>
      <c r="S110" s="56"/>
      <c r="T110" s="56"/>
      <c r="U110" s="56"/>
      <c r="V110" s="56"/>
      <c r="W110" s="56"/>
      <c r="X110" s="56"/>
      <c r="Y110" s="56"/>
    </row>
    <row r="111" spans="1:25" ht="15.75" customHeight="1">
      <c r="A111" s="326"/>
      <c r="B111" s="569"/>
      <c r="C111" s="326"/>
      <c r="D111" s="326"/>
      <c r="E111" s="326"/>
      <c r="F111" s="326"/>
      <c r="G111" s="326"/>
      <c r="H111" s="326"/>
      <c r="I111" s="326"/>
      <c r="J111" s="326"/>
      <c r="K111" s="326"/>
      <c r="L111" s="326"/>
      <c r="M111" s="326"/>
      <c r="N111" s="56"/>
      <c r="O111" s="56"/>
      <c r="P111" s="56"/>
      <c r="Q111" s="56"/>
      <c r="R111" s="56"/>
      <c r="S111" s="56"/>
      <c r="T111" s="56"/>
      <c r="U111" s="56"/>
      <c r="V111" s="56"/>
      <c r="W111" s="56"/>
      <c r="X111" s="56"/>
      <c r="Y111" s="56"/>
    </row>
    <row r="112" spans="1:25" ht="15.75" customHeight="1">
      <c r="A112" s="326"/>
      <c r="B112" s="569"/>
      <c r="C112" s="326"/>
      <c r="D112" s="326"/>
      <c r="E112" s="326"/>
      <c r="F112" s="326"/>
      <c r="G112" s="326"/>
      <c r="H112" s="326"/>
      <c r="I112" s="326"/>
      <c r="J112" s="326"/>
      <c r="K112" s="326"/>
      <c r="L112" s="326"/>
      <c r="M112" s="326"/>
      <c r="N112" s="56"/>
      <c r="O112" s="56"/>
      <c r="P112" s="56"/>
      <c r="Q112" s="56"/>
      <c r="R112" s="56"/>
      <c r="S112" s="56"/>
      <c r="T112" s="56"/>
      <c r="U112" s="56"/>
      <c r="V112" s="56"/>
      <c r="W112" s="56"/>
      <c r="X112" s="56"/>
      <c r="Y112" s="56"/>
    </row>
    <row r="113" spans="1:25" ht="15.75" customHeight="1">
      <c r="A113" s="326"/>
      <c r="B113" s="569"/>
      <c r="C113" s="326"/>
      <c r="D113" s="326"/>
      <c r="E113" s="326"/>
      <c r="F113" s="326"/>
      <c r="G113" s="326"/>
      <c r="H113" s="326"/>
      <c r="I113" s="326"/>
      <c r="J113" s="326"/>
      <c r="K113" s="326"/>
      <c r="L113" s="326"/>
      <c r="M113" s="326"/>
      <c r="N113" s="56"/>
      <c r="O113" s="56"/>
      <c r="P113" s="56"/>
      <c r="Q113" s="56"/>
      <c r="R113" s="56"/>
      <c r="S113" s="56"/>
      <c r="T113" s="56"/>
      <c r="U113" s="56"/>
      <c r="V113" s="56"/>
      <c r="W113" s="56"/>
      <c r="X113" s="56"/>
      <c r="Y113" s="56"/>
    </row>
    <row r="114" spans="1:25" ht="15.75" customHeight="1">
      <c r="A114" s="326"/>
      <c r="B114" s="569"/>
      <c r="C114" s="326"/>
      <c r="D114" s="326"/>
      <c r="E114" s="326"/>
      <c r="F114" s="326"/>
      <c r="G114" s="326"/>
      <c r="H114" s="326"/>
      <c r="I114" s="326"/>
      <c r="J114" s="326"/>
      <c r="K114" s="326"/>
      <c r="L114" s="326"/>
      <c r="M114" s="326"/>
      <c r="N114" s="56"/>
      <c r="O114" s="56"/>
      <c r="P114" s="56"/>
      <c r="Q114" s="56"/>
      <c r="R114" s="56"/>
      <c r="S114" s="56"/>
      <c r="T114" s="56"/>
      <c r="U114" s="56"/>
      <c r="V114" s="56"/>
      <c r="W114" s="56"/>
      <c r="X114" s="56"/>
      <c r="Y114" s="56"/>
    </row>
    <row r="115" spans="1:25" ht="15.75" customHeight="1">
      <c r="A115" s="326"/>
      <c r="B115" s="569"/>
      <c r="C115" s="326"/>
      <c r="D115" s="326"/>
      <c r="E115" s="326"/>
      <c r="F115" s="326"/>
      <c r="G115" s="326"/>
      <c r="H115" s="326"/>
      <c r="I115" s="326"/>
      <c r="J115" s="326"/>
      <c r="K115" s="326"/>
      <c r="L115" s="326"/>
      <c r="M115" s="326"/>
      <c r="N115" s="56"/>
      <c r="O115" s="56"/>
      <c r="P115" s="56"/>
      <c r="Q115" s="56"/>
      <c r="R115" s="56"/>
      <c r="S115" s="56"/>
      <c r="T115" s="56"/>
      <c r="U115" s="56"/>
      <c r="V115" s="56"/>
      <c r="W115" s="56"/>
      <c r="X115" s="56"/>
      <c r="Y115" s="56"/>
    </row>
    <row r="116" spans="1:25" ht="15.75" customHeight="1">
      <c r="A116" s="326"/>
      <c r="B116" s="569"/>
      <c r="C116" s="326"/>
      <c r="D116" s="326"/>
      <c r="E116" s="326"/>
      <c r="F116" s="326"/>
      <c r="G116" s="326"/>
      <c r="H116" s="326"/>
      <c r="I116" s="326"/>
      <c r="J116" s="326"/>
      <c r="K116" s="326"/>
      <c r="L116" s="326"/>
      <c r="M116" s="326"/>
      <c r="N116" s="56"/>
      <c r="O116" s="56"/>
      <c r="P116" s="56"/>
      <c r="Q116" s="56"/>
      <c r="R116" s="56"/>
      <c r="S116" s="56"/>
      <c r="T116" s="56"/>
      <c r="U116" s="56"/>
      <c r="V116" s="56"/>
      <c r="W116" s="56"/>
      <c r="X116" s="56"/>
      <c r="Y116" s="56"/>
    </row>
    <row r="117" spans="1:25" ht="15.75" customHeight="1">
      <c r="A117" s="326"/>
      <c r="B117" s="569"/>
      <c r="C117" s="326"/>
      <c r="D117" s="326"/>
      <c r="E117" s="326"/>
      <c r="F117" s="326"/>
      <c r="G117" s="326"/>
      <c r="H117" s="326"/>
      <c r="I117" s="326"/>
      <c r="J117" s="326"/>
      <c r="K117" s="326"/>
      <c r="L117" s="326"/>
      <c r="M117" s="326"/>
      <c r="N117" s="56"/>
      <c r="O117" s="56"/>
      <c r="P117" s="56"/>
      <c r="Q117" s="56"/>
      <c r="R117" s="56"/>
      <c r="S117" s="56"/>
      <c r="T117" s="56"/>
      <c r="U117" s="56"/>
      <c r="V117" s="56"/>
      <c r="W117" s="56"/>
      <c r="X117" s="56"/>
      <c r="Y117" s="56"/>
    </row>
    <row r="118" spans="1:25" ht="15.75" customHeight="1">
      <c r="A118" s="326"/>
      <c r="B118" s="569"/>
      <c r="C118" s="326"/>
      <c r="D118" s="326"/>
      <c r="E118" s="326"/>
      <c r="F118" s="326"/>
      <c r="G118" s="326"/>
      <c r="H118" s="326"/>
      <c r="I118" s="326"/>
      <c r="J118" s="326"/>
      <c r="K118" s="326"/>
      <c r="L118" s="326"/>
      <c r="M118" s="326"/>
      <c r="N118" s="56"/>
      <c r="O118" s="56"/>
      <c r="P118" s="56"/>
      <c r="Q118" s="56"/>
      <c r="R118" s="56"/>
      <c r="S118" s="56"/>
      <c r="T118" s="56"/>
      <c r="U118" s="56"/>
      <c r="V118" s="56"/>
      <c r="W118" s="56"/>
      <c r="X118" s="56"/>
      <c r="Y118" s="56"/>
    </row>
    <row r="119" spans="1:25" ht="15.75" customHeight="1">
      <c r="A119" s="326"/>
      <c r="B119" s="569"/>
      <c r="C119" s="326"/>
      <c r="D119" s="326"/>
      <c r="E119" s="326"/>
      <c r="F119" s="326"/>
      <c r="G119" s="326"/>
      <c r="H119" s="326"/>
      <c r="I119" s="326"/>
      <c r="J119" s="326"/>
      <c r="K119" s="326"/>
      <c r="L119" s="326"/>
      <c r="M119" s="326"/>
      <c r="N119" s="56"/>
      <c r="O119" s="56"/>
      <c r="P119" s="56"/>
      <c r="Q119" s="56"/>
      <c r="R119" s="56"/>
      <c r="S119" s="56"/>
      <c r="T119" s="56"/>
      <c r="U119" s="56"/>
      <c r="V119" s="56"/>
      <c r="W119" s="56"/>
      <c r="X119" s="56"/>
      <c r="Y119" s="56"/>
    </row>
    <row r="120" spans="1:25" ht="15.75" customHeight="1">
      <c r="A120" s="326"/>
      <c r="B120" s="569"/>
      <c r="C120" s="326"/>
      <c r="D120" s="326"/>
      <c r="E120" s="326"/>
      <c r="F120" s="326"/>
      <c r="G120" s="326"/>
      <c r="H120" s="326"/>
      <c r="I120" s="326"/>
      <c r="J120" s="326"/>
      <c r="K120" s="326"/>
      <c r="L120" s="326"/>
      <c r="M120" s="326"/>
      <c r="N120" s="56"/>
      <c r="O120" s="56"/>
      <c r="P120" s="56"/>
      <c r="Q120" s="56"/>
      <c r="R120" s="56"/>
      <c r="S120" s="56"/>
      <c r="T120" s="56"/>
      <c r="U120" s="56"/>
      <c r="V120" s="56"/>
      <c r="W120" s="56"/>
      <c r="X120" s="56"/>
      <c r="Y120" s="56"/>
    </row>
    <row r="121" spans="1:25" ht="15.75" customHeight="1">
      <c r="A121" s="326"/>
      <c r="B121" s="569"/>
      <c r="C121" s="326"/>
      <c r="D121" s="326"/>
      <c r="E121" s="326"/>
      <c r="F121" s="326"/>
      <c r="G121" s="326"/>
      <c r="H121" s="326"/>
      <c r="I121" s="326"/>
      <c r="J121" s="326"/>
      <c r="K121" s="326"/>
      <c r="L121" s="326"/>
      <c r="M121" s="326"/>
      <c r="N121" s="56"/>
      <c r="O121" s="56"/>
      <c r="P121" s="56"/>
      <c r="Q121" s="56"/>
      <c r="R121" s="56"/>
      <c r="S121" s="56"/>
      <c r="T121" s="56"/>
      <c r="U121" s="56"/>
      <c r="V121" s="56"/>
      <c r="W121" s="56"/>
      <c r="X121" s="56"/>
      <c r="Y121" s="56"/>
    </row>
    <row r="122" spans="1:25" ht="15.75" customHeight="1">
      <c r="A122" s="326"/>
      <c r="B122" s="569"/>
      <c r="C122" s="326"/>
      <c r="D122" s="326"/>
      <c r="E122" s="326"/>
      <c r="F122" s="326"/>
      <c r="G122" s="326"/>
      <c r="H122" s="326"/>
      <c r="I122" s="326"/>
      <c r="J122" s="326"/>
      <c r="K122" s="326"/>
      <c r="L122" s="326"/>
      <c r="M122" s="326"/>
      <c r="N122" s="56"/>
      <c r="O122" s="56"/>
      <c r="P122" s="56"/>
      <c r="Q122" s="56"/>
      <c r="R122" s="56"/>
      <c r="S122" s="56"/>
      <c r="T122" s="56"/>
      <c r="U122" s="56"/>
      <c r="V122" s="56"/>
      <c r="W122" s="56"/>
      <c r="X122" s="56"/>
      <c r="Y122" s="56"/>
    </row>
    <row r="123" spans="1:25" ht="15.75" customHeight="1">
      <c r="A123" s="326"/>
      <c r="B123" s="569"/>
      <c r="C123" s="326"/>
      <c r="D123" s="326"/>
      <c r="E123" s="326"/>
      <c r="F123" s="326"/>
      <c r="G123" s="326"/>
      <c r="H123" s="326"/>
      <c r="I123" s="326"/>
      <c r="J123" s="326"/>
      <c r="K123" s="326"/>
      <c r="L123" s="326"/>
      <c r="M123" s="326"/>
      <c r="N123" s="56"/>
      <c r="O123" s="56"/>
      <c r="P123" s="56"/>
      <c r="Q123" s="56"/>
      <c r="R123" s="56"/>
      <c r="S123" s="56"/>
      <c r="T123" s="56"/>
      <c r="U123" s="56"/>
      <c r="V123" s="56"/>
      <c r="W123" s="56"/>
      <c r="X123" s="56"/>
      <c r="Y123" s="56"/>
    </row>
    <row r="124" spans="1:25" ht="15.75" customHeight="1">
      <c r="A124" s="326"/>
      <c r="B124" s="569"/>
      <c r="C124" s="326"/>
      <c r="D124" s="326"/>
      <c r="E124" s="326"/>
      <c r="F124" s="326"/>
      <c r="G124" s="326"/>
      <c r="H124" s="326"/>
      <c r="I124" s="326"/>
      <c r="J124" s="326"/>
      <c r="K124" s="326"/>
      <c r="L124" s="326"/>
      <c r="M124" s="326"/>
      <c r="N124" s="56"/>
      <c r="O124" s="56"/>
      <c r="P124" s="56"/>
      <c r="Q124" s="56"/>
      <c r="R124" s="56"/>
      <c r="S124" s="56"/>
      <c r="T124" s="56"/>
      <c r="U124" s="56"/>
      <c r="V124" s="56"/>
      <c r="W124" s="56"/>
      <c r="X124" s="56"/>
      <c r="Y124" s="56"/>
    </row>
    <row r="125" spans="1:25" ht="15.75" customHeight="1">
      <c r="A125" s="326"/>
      <c r="B125" s="569"/>
      <c r="C125" s="326"/>
      <c r="D125" s="326"/>
      <c r="E125" s="326"/>
      <c r="F125" s="326"/>
      <c r="G125" s="326"/>
      <c r="H125" s="326"/>
      <c r="I125" s="326"/>
      <c r="J125" s="326"/>
      <c r="K125" s="326"/>
      <c r="L125" s="326"/>
      <c r="M125" s="326"/>
      <c r="N125" s="56"/>
      <c r="O125" s="56"/>
      <c r="P125" s="56"/>
      <c r="Q125" s="56"/>
      <c r="R125" s="56"/>
      <c r="S125" s="56"/>
      <c r="T125" s="56"/>
      <c r="U125" s="56"/>
      <c r="V125" s="56"/>
      <c r="W125" s="56"/>
      <c r="X125" s="56"/>
      <c r="Y125" s="56"/>
    </row>
    <row r="126" spans="1:25" ht="15.75" customHeight="1">
      <c r="A126" s="326"/>
      <c r="B126" s="569"/>
      <c r="C126" s="326"/>
      <c r="D126" s="326"/>
      <c r="E126" s="326"/>
      <c r="F126" s="326"/>
      <c r="G126" s="326"/>
      <c r="H126" s="326"/>
      <c r="I126" s="326"/>
      <c r="J126" s="326"/>
      <c r="K126" s="326"/>
      <c r="L126" s="326"/>
      <c r="M126" s="326"/>
      <c r="N126" s="56"/>
      <c r="O126" s="56"/>
      <c r="P126" s="56"/>
      <c r="Q126" s="56"/>
      <c r="R126" s="56"/>
      <c r="S126" s="56"/>
      <c r="T126" s="56"/>
      <c r="U126" s="56"/>
      <c r="V126" s="56"/>
      <c r="W126" s="56"/>
      <c r="X126" s="56"/>
      <c r="Y126" s="56"/>
    </row>
    <row r="127" spans="1:25" ht="15.75" customHeight="1">
      <c r="A127" s="326"/>
      <c r="B127" s="569"/>
      <c r="C127" s="326"/>
      <c r="D127" s="326"/>
      <c r="E127" s="326"/>
      <c r="F127" s="326"/>
      <c r="G127" s="326"/>
      <c r="H127" s="326"/>
      <c r="I127" s="326"/>
      <c r="J127" s="326"/>
      <c r="K127" s="326"/>
      <c r="L127" s="326"/>
      <c r="M127" s="326"/>
      <c r="N127" s="56"/>
      <c r="O127" s="56"/>
      <c r="P127" s="56"/>
      <c r="Q127" s="56"/>
      <c r="R127" s="56"/>
      <c r="S127" s="56"/>
      <c r="T127" s="56"/>
      <c r="U127" s="56"/>
      <c r="V127" s="56"/>
      <c r="W127" s="56"/>
      <c r="X127" s="56"/>
      <c r="Y127" s="56"/>
    </row>
    <row r="128" spans="1:25" ht="15.75" customHeight="1">
      <c r="A128" s="326"/>
      <c r="B128" s="569"/>
      <c r="C128" s="326"/>
      <c r="D128" s="326"/>
      <c r="E128" s="326"/>
      <c r="F128" s="326"/>
      <c r="G128" s="326"/>
      <c r="H128" s="326"/>
      <c r="I128" s="326"/>
      <c r="J128" s="326"/>
      <c r="K128" s="326"/>
      <c r="L128" s="326"/>
      <c r="M128" s="326"/>
      <c r="N128" s="56"/>
      <c r="O128" s="56"/>
      <c r="P128" s="56"/>
      <c r="Q128" s="56"/>
      <c r="R128" s="56"/>
      <c r="S128" s="56"/>
      <c r="T128" s="56"/>
      <c r="U128" s="56"/>
      <c r="V128" s="56"/>
      <c r="W128" s="56"/>
      <c r="X128" s="56"/>
      <c r="Y128" s="56"/>
    </row>
    <row r="129" spans="1:25" ht="15.75" customHeight="1">
      <c r="A129" s="326"/>
      <c r="B129" s="569"/>
      <c r="C129" s="326"/>
      <c r="D129" s="326"/>
      <c r="E129" s="326"/>
      <c r="F129" s="326"/>
      <c r="G129" s="326"/>
      <c r="H129" s="326"/>
      <c r="I129" s="326"/>
      <c r="J129" s="326"/>
      <c r="K129" s="326"/>
      <c r="L129" s="326"/>
      <c r="M129" s="326"/>
      <c r="N129" s="56"/>
      <c r="O129" s="56"/>
      <c r="P129" s="56"/>
      <c r="Q129" s="56"/>
      <c r="R129" s="56"/>
      <c r="S129" s="56"/>
      <c r="T129" s="56"/>
      <c r="U129" s="56"/>
      <c r="V129" s="56"/>
      <c r="W129" s="56"/>
      <c r="X129" s="56"/>
      <c r="Y129" s="56"/>
    </row>
    <row r="130" spans="1:25" ht="15.75" customHeight="1">
      <c r="A130" s="326"/>
      <c r="B130" s="569"/>
      <c r="C130" s="326"/>
      <c r="D130" s="326"/>
      <c r="E130" s="326"/>
      <c r="F130" s="326"/>
      <c r="G130" s="326"/>
      <c r="H130" s="326"/>
      <c r="I130" s="326"/>
      <c r="J130" s="326"/>
      <c r="K130" s="326"/>
      <c r="L130" s="326"/>
      <c r="M130" s="326"/>
      <c r="N130" s="56"/>
      <c r="O130" s="56"/>
      <c r="P130" s="56"/>
      <c r="Q130" s="56"/>
      <c r="R130" s="56"/>
      <c r="S130" s="56"/>
      <c r="T130" s="56"/>
      <c r="U130" s="56"/>
      <c r="V130" s="56"/>
      <c r="W130" s="56"/>
      <c r="X130" s="56"/>
      <c r="Y130" s="56"/>
    </row>
    <row r="131" spans="1:25" ht="15.75" customHeight="1">
      <c r="A131" s="326"/>
      <c r="B131" s="569"/>
      <c r="C131" s="326"/>
      <c r="D131" s="326"/>
      <c r="E131" s="326"/>
      <c r="F131" s="326"/>
      <c r="G131" s="326"/>
      <c r="H131" s="326"/>
      <c r="I131" s="326"/>
      <c r="J131" s="326"/>
      <c r="K131" s="326"/>
      <c r="L131" s="326"/>
      <c r="M131" s="326"/>
      <c r="N131" s="56"/>
      <c r="O131" s="56"/>
      <c r="P131" s="56"/>
      <c r="Q131" s="56"/>
      <c r="R131" s="56"/>
      <c r="S131" s="56"/>
      <c r="T131" s="56"/>
      <c r="U131" s="56"/>
      <c r="V131" s="56"/>
      <c r="W131" s="56"/>
      <c r="X131" s="56"/>
      <c r="Y131" s="56"/>
    </row>
    <row r="132" spans="1:25" ht="15.75" customHeight="1">
      <c r="A132" s="326"/>
      <c r="B132" s="569"/>
      <c r="C132" s="326"/>
      <c r="D132" s="326"/>
      <c r="E132" s="326"/>
      <c r="F132" s="326"/>
      <c r="G132" s="326"/>
      <c r="H132" s="326"/>
      <c r="I132" s="326"/>
      <c r="J132" s="326"/>
      <c r="K132" s="326"/>
      <c r="L132" s="326"/>
      <c r="M132" s="326"/>
      <c r="N132" s="56"/>
      <c r="O132" s="56"/>
      <c r="P132" s="56"/>
      <c r="Q132" s="56"/>
      <c r="R132" s="56"/>
      <c r="S132" s="56"/>
      <c r="T132" s="56"/>
      <c r="U132" s="56"/>
      <c r="V132" s="56"/>
      <c r="W132" s="56"/>
      <c r="X132" s="56"/>
      <c r="Y132" s="56"/>
    </row>
    <row r="133" spans="1:25" ht="15.75" customHeight="1">
      <c r="A133" s="326"/>
      <c r="B133" s="569"/>
      <c r="C133" s="326"/>
      <c r="D133" s="326"/>
      <c r="E133" s="326"/>
      <c r="F133" s="326"/>
      <c r="G133" s="326"/>
      <c r="H133" s="326"/>
      <c r="I133" s="326"/>
      <c r="J133" s="326"/>
      <c r="K133" s="326"/>
      <c r="L133" s="326"/>
      <c r="M133" s="326"/>
      <c r="N133" s="56"/>
      <c r="O133" s="56"/>
      <c r="P133" s="56"/>
      <c r="Q133" s="56"/>
      <c r="R133" s="56"/>
      <c r="S133" s="56"/>
      <c r="T133" s="56"/>
      <c r="U133" s="56"/>
      <c r="V133" s="56"/>
      <c r="W133" s="56"/>
      <c r="X133" s="56"/>
      <c r="Y133" s="56"/>
    </row>
    <row r="134" spans="1:25" ht="15.75" customHeight="1">
      <c r="A134" s="326"/>
      <c r="B134" s="569"/>
      <c r="C134" s="326"/>
      <c r="D134" s="326"/>
      <c r="E134" s="326"/>
      <c r="F134" s="326"/>
      <c r="G134" s="326"/>
      <c r="H134" s="326"/>
      <c r="I134" s="326"/>
      <c r="J134" s="326"/>
      <c r="K134" s="326"/>
      <c r="L134" s="326"/>
      <c r="M134" s="326"/>
      <c r="N134" s="56"/>
      <c r="O134" s="56"/>
      <c r="P134" s="56"/>
      <c r="Q134" s="56"/>
      <c r="R134" s="56"/>
      <c r="S134" s="56"/>
      <c r="T134" s="56"/>
      <c r="U134" s="56"/>
      <c r="V134" s="56"/>
      <c r="W134" s="56"/>
      <c r="X134" s="56"/>
      <c r="Y134" s="56"/>
    </row>
    <row r="135" spans="1:25" ht="15.75" customHeight="1">
      <c r="A135" s="326"/>
      <c r="B135" s="569"/>
      <c r="C135" s="326"/>
      <c r="D135" s="326"/>
      <c r="E135" s="326"/>
      <c r="F135" s="326"/>
      <c r="G135" s="326"/>
      <c r="H135" s="326"/>
      <c r="I135" s="326"/>
      <c r="J135" s="326"/>
      <c r="K135" s="326"/>
      <c r="L135" s="326"/>
      <c r="M135" s="326"/>
      <c r="N135" s="56"/>
      <c r="O135" s="56"/>
      <c r="P135" s="56"/>
      <c r="Q135" s="56"/>
      <c r="R135" s="56"/>
      <c r="S135" s="56"/>
      <c r="T135" s="56"/>
      <c r="U135" s="56"/>
      <c r="V135" s="56"/>
      <c r="W135" s="56"/>
      <c r="X135" s="56"/>
      <c r="Y135" s="56"/>
    </row>
    <row r="136" spans="1:25" ht="15.75" customHeight="1">
      <c r="A136" s="326"/>
      <c r="B136" s="569"/>
      <c r="C136" s="326"/>
      <c r="D136" s="326"/>
      <c r="E136" s="326"/>
      <c r="F136" s="326"/>
      <c r="G136" s="326"/>
      <c r="H136" s="326"/>
      <c r="I136" s="326"/>
      <c r="J136" s="326"/>
      <c r="K136" s="326"/>
      <c r="L136" s="326"/>
      <c r="M136" s="326"/>
      <c r="N136" s="56"/>
      <c r="O136" s="56"/>
      <c r="P136" s="56"/>
      <c r="Q136" s="56"/>
      <c r="R136" s="56"/>
      <c r="S136" s="56"/>
      <c r="T136" s="56"/>
      <c r="U136" s="56"/>
      <c r="V136" s="56"/>
      <c r="W136" s="56"/>
      <c r="X136" s="56"/>
      <c r="Y136" s="56"/>
    </row>
    <row r="137" spans="1:25" ht="15.75" customHeight="1">
      <c r="A137" s="326"/>
      <c r="B137" s="569"/>
      <c r="C137" s="326"/>
      <c r="D137" s="326"/>
      <c r="E137" s="326"/>
      <c r="F137" s="326"/>
      <c r="G137" s="326"/>
      <c r="H137" s="326"/>
      <c r="I137" s="326"/>
      <c r="J137" s="326"/>
      <c r="K137" s="326"/>
      <c r="L137" s="326"/>
      <c r="M137" s="326"/>
      <c r="N137" s="56"/>
      <c r="O137" s="56"/>
      <c r="P137" s="56"/>
      <c r="Q137" s="56"/>
      <c r="R137" s="56"/>
      <c r="S137" s="56"/>
      <c r="T137" s="56"/>
      <c r="U137" s="56"/>
      <c r="V137" s="56"/>
      <c r="W137" s="56"/>
      <c r="X137" s="56"/>
      <c r="Y137" s="56"/>
    </row>
    <row r="138" spans="1:25" ht="15.75" customHeight="1">
      <c r="A138" s="326"/>
      <c r="B138" s="569"/>
      <c r="C138" s="326"/>
      <c r="D138" s="326"/>
      <c r="E138" s="326"/>
      <c r="F138" s="326"/>
      <c r="G138" s="326"/>
      <c r="H138" s="326"/>
      <c r="I138" s="326"/>
      <c r="J138" s="326"/>
      <c r="K138" s="326"/>
      <c r="L138" s="326"/>
      <c r="M138" s="326"/>
      <c r="N138" s="56"/>
      <c r="O138" s="56"/>
      <c r="P138" s="56"/>
      <c r="Q138" s="56"/>
      <c r="R138" s="56"/>
      <c r="S138" s="56"/>
      <c r="T138" s="56"/>
      <c r="U138" s="56"/>
      <c r="V138" s="56"/>
      <c r="W138" s="56"/>
      <c r="X138" s="56"/>
      <c r="Y138" s="56"/>
    </row>
    <row r="139" spans="1:25" ht="15.75" customHeight="1">
      <c r="A139" s="326"/>
      <c r="B139" s="569"/>
      <c r="C139" s="326"/>
      <c r="D139" s="326"/>
      <c r="E139" s="326"/>
      <c r="F139" s="326"/>
      <c r="G139" s="326"/>
      <c r="H139" s="326"/>
      <c r="I139" s="326"/>
      <c r="J139" s="326"/>
      <c r="K139" s="326"/>
      <c r="L139" s="326"/>
      <c r="M139" s="326"/>
      <c r="N139" s="56"/>
      <c r="O139" s="56"/>
      <c r="P139" s="56"/>
      <c r="Q139" s="56"/>
      <c r="R139" s="56"/>
      <c r="S139" s="56"/>
      <c r="T139" s="56"/>
      <c r="U139" s="56"/>
      <c r="V139" s="56"/>
      <c r="W139" s="56"/>
      <c r="X139" s="56"/>
      <c r="Y139" s="56"/>
    </row>
    <row r="140" spans="1:25" ht="15.75" customHeight="1">
      <c r="A140" s="326"/>
      <c r="B140" s="569"/>
      <c r="C140" s="326"/>
      <c r="D140" s="326"/>
      <c r="E140" s="326"/>
      <c r="F140" s="326"/>
      <c r="G140" s="326"/>
      <c r="H140" s="326"/>
      <c r="I140" s="326"/>
      <c r="J140" s="326"/>
      <c r="K140" s="326"/>
      <c r="L140" s="326"/>
      <c r="M140" s="326"/>
      <c r="N140" s="56"/>
      <c r="O140" s="56"/>
      <c r="P140" s="56"/>
      <c r="Q140" s="56"/>
      <c r="R140" s="56"/>
      <c r="S140" s="56"/>
      <c r="T140" s="56"/>
      <c r="U140" s="56"/>
      <c r="V140" s="56"/>
      <c r="W140" s="56"/>
      <c r="X140" s="56"/>
      <c r="Y140" s="56"/>
    </row>
    <row r="141" spans="1:25" ht="15.75" customHeight="1">
      <c r="A141" s="326"/>
      <c r="B141" s="569"/>
      <c r="C141" s="326"/>
      <c r="D141" s="326"/>
      <c r="E141" s="326"/>
      <c r="F141" s="326"/>
      <c r="G141" s="326"/>
      <c r="H141" s="326"/>
      <c r="I141" s="326"/>
      <c r="J141" s="326"/>
      <c r="K141" s="326"/>
      <c r="L141" s="326"/>
      <c r="M141" s="326"/>
      <c r="N141" s="56"/>
      <c r="O141" s="56"/>
      <c r="P141" s="56"/>
      <c r="Q141" s="56"/>
      <c r="R141" s="56"/>
      <c r="S141" s="56"/>
      <c r="T141" s="56"/>
      <c r="U141" s="56"/>
      <c r="V141" s="56"/>
      <c r="W141" s="56"/>
      <c r="X141" s="56"/>
      <c r="Y141" s="56"/>
    </row>
    <row r="142" spans="1:25" ht="15.75" customHeight="1">
      <c r="A142" s="326"/>
      <c r="B142" s="569"/>
      <c r="C142" s="326"/>
      <c r="D142" s="326"/>
      <c r="E142" s="326"/>
      <c r="F142" s="326"/>
      <c r="G142" s="326"/>
      <c r="H142" s="326"/>
      <c r="I142" s="326"/>
      <c r="J142" s="326"/>
      <c r="K142" s="326"/>
      <c r="L142" s="326"/>
      <c r="M142" s="326"/>
      <c r="N142" s="56"/>
      <c r="O142" s="56"/>
      <c r="P142" s="56"/>
      <c r="Q142" s="56"/>
      <c r="R142" s="56"/>
      <c r="S142" s="56"/>
      <c r="T142" s="56"/>
      <c r="U142" s="56"/>
      <c r="V142" s="56"/>
      <c r="W142" s="56"/>
      <c r="X142" s="56"/>
      <c r="Y142" s="56"/>
    </row>
    <row r="143" spans="1:25" ht="15.75" customHeight="1">
      <c r="A143" s="326"/>
      <c r="B143" s="569"/>
      <c r="C143" s="326"/>
      <c r="D143" s="326"/>
      <c r="E143" s="326"/>
      <c r="F143" s="326"/>
      <c r="G143" s="326"/>
      <c r="H143" s="326"/>
      <c r="I143" s="326"/>
      <c r="J143" s="326"/>
      <c r="K143" s="326"/>
      <c r="L143" s="326"/>
      <c r="M143" s="326"/>
      <c r="N143" s="56"/>
      <c r="O143" s="56"/>
      <c r="P143" s="56"/>
      <c r="Q143" s="56"/>
      <c r="R143" s="56"/>
      <c r="S143" s="56"/>
      <c r="T143" s="56"/>
      <c r="U143" s="56"/>
      <c r="V143" s="56"/>
      <c r="W143" s="56"/>
      <c r="X143" s="56"/>
      <c r="Y143" s="56"/>
    </row>
    <row r="144" spans="1:25" ht="15.75" customHeight="1">
      <c r="A144" s="326"/>
      <c r="B144" s="569"/>
      <c r="C144" s="326"/>
      <c r="D144" s="326"/>
      <c r="E144" s="326"/>
      <c r="F144" s="326"/>
      <c r="G144" s="326"/>
      <c r="H144" s="326"/>
      <c r="I144" s="326"/>
      <c r="J144" s="326"/>
      <c r="K144" s="326"/>
      <c r="L144" s="326"/>
      <c r="M144" s="326"/>
      <c r="N144" s="56"/>
      <c r="O144" s="56"/>
      <c r="P144" s="56"/>
      <c r="Q144" s="56"/>
      <c r="R144" s="56"/>
      <c r="S144" s="56"/>
      <c r="T144" s="56"/>
      <c r="U144" s="56"/>
      <c r="V144" s="56"/>
      <c r="W144" s="56"/>
      <c r="X144" s="56"/>
      <c r="Y144" s="56"/>
    </row>
    <row r="145" spans="1:25" ht="15.75" customHeight="1">
      <c r="A145" s="326"/>
      <c r="B145" s="569"/>
      <c r="C145" s="326"/>
      <c r="D145" s="326"/>
      <c r="E145" s="326"/>
      <c r="F145" s="326"/>
      <c r="G145" s="326"/>
      <c r="H145" s="326"/>
      <c r="I145" s="326"/>
      <c r="J145" s="326"/>
      <c r="K145" s="326"/>
      <c r="L145" s="326"/>
      <c r="M145" s="326"/>
      <c r="N145" s="56"/>
      <c r="O145" s="56"/>
      <c r="P145" s="56"/>
      <c r="Q145" s="56"/>
      <c r="R145" s="56"/>
      <c r="S145" s="56"/>
      <c r="T145" s="56"/>
      <c r="U145" s="56"/>
      <c r="V145" s="56"/>
      <c r="W145" s="56"/>
      <c r="X145" s="56"/>
      <c r="Y145" s="56"/>
    </row>
    <row r="146" spans="1:25" ht="15.75" customHeight="1">
      <c r="A146" s="326"/>
      <c r="B146" s="569"/>
      <c r="C146" s="326"/>
      <c r="D146" s="326"/>
      <c r="E146" s="326"/>
      <c r="F146" s="326"/>
      <c r="G146" s="326"/>
      <c r="H146" s="326"/>
      <c r="I146" s="326"/>
      <c r="J146" s="326"/>
      <c r="K146" s="326"/>
      <c r="L146" s="326"/>
      <c r="M146" s="326"/>
      <c r="N146" s="56"/>
      <c r="O146" s="56"/>
      <c r="P146" s="56"/>
      <c r="Q146" s="56"/>
      <c r="R146" s="56"/>
      <c r="S146" s="56"/>
      <c r="T146" s="56"/>
      <c r="U146" s="56"/>
      <c r="V146" s="56"/>
      <c r="W146" s="56"/>
      <c r="X146" s="56"/>
      <c r="Y146" s="56"/>
    </row>
    <row r="147" spans="1:25" ht="15.75" customHeight="1">
      <c r="A147" s="326"/>
      <c r="B147" s="569"/>
      <c r="C147" s="326"/>
      <c r="D147" s="326"/>
      <c r="E147" s="326"/>
      <c r="F147" s="326"/>
      <c r="G147" s="326"/>
      <c r="H147" s="326"/>
      <c r="I147" s="326"/>
      <c r="J147" s="326"/>
      <c r="K147" s="326"/>
      <c r="L147" s="326"/>
      <c r="M147" s="326"/>
      <c r="N147" s="56"/>
      <c r="O147" s="56"/>
      <c r="P147" s="56"/>
      <c r="Q147" s="56"/>
      <c r="R147" s="56"/>
      <c r="S147" s="56"/>
      <c r="T147" s="56"/>
      <c r="U147" s="56"/>
      <c r="V147" s="56"/>
      <c r="W147" s="56"/>
      <c r="X147" s="56"/>
      <c r="Y147" s="56"/>
    </row>
    <row r="148" spans="1:25" ht="15.75" customHeight="1">
      <c r="A148" s="326"/>
      <c r="B148" s="569"/>
      <c r="C148" s="326"/>
      <c r="D148" s="326"/>
      <c r="E148" s="326"/>
      <c r="F148" s="326"/>
      <c r="G148" s="326"/>
      <c r="H148" s="326"/>
      <c r="I148" s="326"/>
      <c r="J148" s="326"/>
      <c r="K148" s="326"/>
      <c r="L148" s="326"/>
      <c r="M148" s="326"/>
      <c r="N148" s="56"/>
      <c r="O148" s="56"/>
      <c r="P148" s="56"/>
      <c r="Q148" s="56"/>
      <c r="R148" s="56"/>
      <c r="S148" s="56"/>
      <c r="T148" s="56"/>
      <c r="U148" s="56"/>
      <c r="V148" s="56"/>
      <c r="W148" s="56"/>
      <c r="X148" s="56"/>
      <c r="Y148" s="56"/>
    </row>
    <row r="149" spans="1:25" ht="15.75" customHeight="1">
      <c r="A149" s="326"/>
      <c r="B149" s="569"/>
      <c r="C149" s="326"/>
      <c r="D149" s="326"/>
      <c r="E149" s="326"/>
      <c r="F149" s="326"/>
      <c r="G149" s="326"/>
      <c r="H149" s="326"/>
      <c r="I149" s="326"/>
      <c r="J149" s="326"/>
      <c r="K149" s="326"/>
      <c r="L149" s="326"/>
      <c r="M149" s="326"/>
      <c r="N149" s="56"/>
      <c r="O149" s="56"/>
      <c r="P149" s="56"/>
      <c r="Q149" s="56"/>
      <c r="R149" s="56"/>
      <c r="S149" s="56"/>
      <c r="T149" s="56"/>
      <c r="U149" s="56"/>
      <c r="V149" s="56"/>
      <c r="W149" s="56"/>
      <c r="X149" s="56"/>
      <c r="Y149" s="56"/>
    </row>
    <row r="150" spans="1:25" ht="15.75" customHeight="1">
      <c r="A150" s="326"/>
      <c r="B150" s="569"/>
      <c r="C150" s="326"/>
      <c r="D150" s="326"/>
      <c r="E150" s="326"/>
      <c r="F150" s="326"/>
      <c r="G150" s="326"/>
      <c r="H150" s="326"/>
      <c r="I150" s="326"/>
      <c r="J150" s="326"/>
      <c r="K150" s="326"/>
      <c r="L150" s="326"/>
      <c r="M150" s="326"/>
      <c r="N150" s="56"/>
      <c r="O150" s="56"/>
      <c r="P150" s="56"/>
      <c r="Q150" s="56"/>
      <c r="R150" s="56"/>
      <c r="S150" s="56"/>
      <c r="T150" s="56"/>
      <c r="U150" s="56"/>
      <c r="V150" s="56"/>
      <c r="W150" s="56"/>
      <c r="X150" s="56"/>
      <c r="Y150" s="56"/>
    </row>
    <row r="151" spans="1:25" ht="15.75" customHeight="1">
      <c r="A151" s="326"/>
      <c r="B151" s="569"/>
      <c r="C151" s="326"/>
      <c r="D151" s="326"/>
      <c r="E151" s="326"/>
      <c r="F151" s="326"/>
      <c r="G151" s="326"/>
      <c r="H151" s="326"/>
      <c r="I151" s="326"/>
      <c r="J151" s="326"/>
      <c r="K151" s="326"/>
      <c r="L151" s="326"/>
      <c r="M151" s="326"/>
      <c r="N151" s="56"/>
      <c r="O151" s="56"/>
      <c r="P151" s="56"/>
      <c r="Q151" s="56"/>
      <c r="R151" s="56"/>
      <c r="S151" s="56"/>
      <c r="T151" s="56"/>
      <c r="U151" s="56"/>
      <c r="V151" s="56"/>
      <c r="W151" s="56"/>
      <c r="X151" s="56"/>
      <c r="Y151" s="56"/>
    </row>
    <row r="152" spans="1:25" ht="15.75" customHeight="1">
      <c r="A152" s="326"/>
      <c r="B152" s="569"/>
      <c r="C152" s="326"/>
      <c r="D152" s="326"/>
      <c r="E152" s="326"/>
      <c r="F152" s="326"/>
      <c r="G152" s="326"/>
      <c r="H152" s="326"/>
      <c r="I152" s="326"/>
      <c r="J152" s="326"/>
      <c r="K152" s="326"/>
      <c r="L152" s="326"/>
      <c r="M152" s="326"/>
      <c r="N152" s="56"/>
      <c r="O152" s="56"/>
      <c r="P152" s="56"/>
      <c r="Q152" s="56"/>
      <c r="R152" s="56"/>
      <c r="S152" s="56"/>
      <c r="T152" s="56"/>
      <c r="U152" s="56"/>
      <c r="V152" s="56"/>
      <c r="W152" s="56"/>
      <c r="X152" s="56"/>
      <c r="Y152" s="56"/>
    </row>
    <row r="153" spans="1:25" ht="15.75" customHeight="1">
      <c r="A153" s="326"/>
      <c r="B153" s="569"/>
      <c r="C153" s="326"/>
      <c r="D153" s="326"/>
      <c r="E153" s="326"/>
      <c r="F153" s="326"/>
      <c r="G153" s="326"/>
      <c r="H153" s="326"/>
      <c r="I153" s="326"/>
      <c r="J153" s="326"/>
      <c r="K153" s="326"/>
      <c r="L153" s="326"/>
      <c r="M153" s="326"/>
      <c r="N153" s="56"/>
      <c r="O153" s="56"/>
      <c r="P153" s="56"/>
      <c r="Q153" s="56"/>
      <c r="R153" s="56"/>
      <c r="S153" s="56"/>
      <c r="T153" s="56"/>
      <c r="U153" s="56"/>
      <c r="V153" s="56"/>
      <c r="W153" s="56"/>
      <c r="X153" s="56"/>
      <c r="Y153" s="56"/>
    </row>
    <row r="154" spans="1:25" ht="15.75" customHeight="1">
      <c r="A154" s="326"/>
      <c r="B154" s="569"/>
      <c r="C154" s="326"/>
      <c r="D154" s="326"/>
      <c r="E154" s="326"/>
      <c r="F154" s="326"/>
      <c r="G154" s="326"/>
      <c r="H154" s="326"/>
      <c r="I154" s="326"/>
      <c r="J154" s="326"/>
      <c r="K154" s="326"/>
      <c r="L154" s="326"/>
      <c r="M154" s="326"/>
      <c r="N154" s="56"/>
      <c r="O154" s="56"/>
      <c r="P154" s="56"/>
      <c r="Q154" s="56"/>
      <c r="R154" s="56"/>
      <c r="S154" s="56"/>
      <c r="T154" s="56"/>
      <c r="U154" s="56"/>
      <c r="V154" s="56"/>
      <c r="W154" s="56"/>
      <c r="X154" s="56"/>
      <c r="Y154" s="56"/>
    </row>
    <row r="155" spans="1:25" ht="15.75" customHeight="1">
      <c r="A155" s="326"/>
      <c r="B155" s="569"/>
      <c r="C155" s="326"/>
      <c r="D155" s="326"/>
      <c r="E155" s="326"/>
      <c r="F155" s="326"/>
      <c r="G155" s="326"/>
      <c r="H155" s="326"/>
      <c r="I155" s="326"/>
      <c r="J155" s="326"/>
      <c r="K155" s="326"/>
      <c r="L155" s="326"/>
      <c r="M155" s="326"/>
      <c r="N155" s="56"/>
      <c r="O155" s="56"/>
      <c r="P155" s="56"/>
      <c r="Q155" s="56"/>
      <c r="R155" s="56"/>
      <c r="S155" s="56"/>
      <c r="T155" s="56"/>
      <c r="U155" s="56"/>
      <c r="V155" s="56"/>
      <c r="W155" s="56"/>
      <c r="X155" s="56"/>
      <c r="Y155" s="56"/>
    </row>
    <row r="156" spans="1:25" ht="15.75" customHeight="1">
      <c r="A156" s="326"/>
      <c r="B156" s="569"/>
      <c r="C156" s="326"/>
      <c r="D156" s="326"/>
      <c r="E156" s="326"/>
      <c r="F156" s="326"/>
      <c r="G156" s="326"/>
      <c r="H156" s="326"/>
      <c r="I156" s="326"/>
      <c r="J156" s="326"/>
      <c r="K156" s="326"/>
      <c r="L156" s="326"/>
      <c r="M156" s="326"/>
      <c r="N156" s="56"/>
      <c r="O156" s="56"/>
      <c r="P156" s="56"/>
      <c r="Q156" s="56"/>
      <c r="R156" s="56"/>
      <c r="S156" s="56"/>
      <c r="T156" s="56"/>
      <c r="U156" s="56"/>
      <c r="V156" s="56"/>
      <c r="W156" s="56"/>
      <c r="X156" s="56"/>
      <c r="Y156" s="56"/>
    </row>
    <row r="157" spans="1:25" ht="15.75" customHeight="1">
      <c r="A157" s="326"/>
      <c r="B157" s="569"/>
      <c r="C157" s="326"/>
      <c r="D157" s="326"/>
      <c r="E157" s="326"/>
      <c r="F157" s="326"/>
      <c r="G157" s="326"/>
      <c r="H157" s="326"/>
      <c r="I157" s="326"/>
      <c r="J157" s="326"/>
      <c r="K157" s="326"/>
      <c r="L157" s="326"/>
      <c r="M157" s="326"/>
      <c r="N157" s="56"/>
      <c r="O157" s="56"/>
      <c r="P157" s="56"/>
      <c r="Q157" s="56"/>
      <c r="R157" s="56"/>
      <c r="S157" s="56"/>
      <c r="T157" s="56"/>
      <c r="U157" s="56"/>
      <c r="V157" s="56"/>
      <c r="W157" s="56"/>
      <c r="X157" s="56"/>
      <c r="Y157" s="56"/>
    </row>
    <row r="158" spans="1:25" ht="15.75" customHeight="1">
      <c r="A158" s="326"/>
      <c r="B158" s="569"/>
      <c r="C158" s="326"/>
      <c r="D158" s="326"/>
      <c r="E158" s="326"/>
      <c r="F158" s="326"/>
      <c r="G158" s="326"/>
      <c r="H158" s="326"/>
      <c r="I158" s="326"/>
      <c r="J158" s="326"/>
      <c r="K158" s="326"/>
      <c r="L158" s="326"/>
      <c r="M158" s="326"/>
      <c r="N158" s="56"/>
      <c r="O158" s="56"/>
      <c r="P158" s="56"/>
      <c r="Q158" s="56"/>
      <c r="R158" s="56"/>
      <c r="S158" s="56"/>
      <c r="T158" s="56"/>
      <c r="U158" s="56"/>
      <c r="V158" s="56"/>
      <c r="W158" s="56"/>
      <c r="X158" s="56"/>
      <c r="Y158" s="56"/>
    </row>
    <row r="159" spans="1:25" ht="15.75" customHeight="1">
      <c r="A159" s="326"/>
      <c r="B159" s="569"/>
      <c r="C159" s="326"/>
      <c r="D159" s="326"/>
      <c r="E159" s="326"/>
      <c r="F159" s="326"/>
      <c r="G159" s="326"/>
      <c r="H159" s="326"/>
      <c r="I159" s="326"/>
      <c r="J159" s="326"/>
      <c r="K159" s="326"/>
      <c r="L159" s="326"/>
      <c r="M159" s="326"/>
      <c r="N159" s="56"/>
      <c r="O159" s="56"/>
      <c r="P159" s="56"/>
      <c r="Q159" s="56"/>
      <c r="R159" s="56"/>
      <c r="S159" s="56"/>
      <c r="T159" s="56"/>
      <c r="U159" s="56"/>
      <c r="V159" s="56"/>
      <c r="W159" s="56"/>
      <c r="X159" s="56"/>
      <c r="Y159" s="56"/>
    </row>
    <row r="160" spans="1:25" ht="15.75" customHeight="1">
      <c r="A160" s="326"/>
      <c r="B160" s="569"/>
      <c r="C160" s="326"/>
      <c r="D160" s="326"/>
      <c r="E160" s="326"/>
      <c r="F160" s="326"/>
      <c r="G160" s="326"/>
      <c r="H160" s="326"/>
      <c r="I160" s="326"/>
      <c r="J160" s="326"/>
      <c r="K160" s="326"/>
      <c r="L160" s="326"/>
      <c r="M160" s="326"/>
      <c r="N160" s="56"/>
      <c r="O160" s="56"/>
      <c r="P160" s="56"/>
      <c r="Q160" s="56"/>
      <c r="R160" s="56"/>
      <c r="S160" s="56"/>
      <c r="T160" s="56"/>
      <c r="U160" s="56"/>
      <c r="V160" s="56"/>
      <c r="W160" s="56"/>
      <c r="X160" s="56"/>
      <c r="Y160" s="56"/>
    </row>
    <row r="161" spans="1:25" ht="15.75" customHeight="1">
      <c r="A161" s="326"/>
      <c r="B161" s="569"/>
      <c r="C161" s="326"/>
      <c r="D161" s="326"/>
      <c r="E161" s="326"/>
      <c r="F161" s="326"/>
      <c r="G161" s="326"/>
      <c r="H161" s="326"/>
      <c r="I161" s="326"/>
      <c r="J161" s="326"/>
      <c r="K161" s="326"/>
      <c r="L161" s="326"/>
      <c r="M161" s="326"/>
      <c r="N161" s="56"/>
      <c r="O161" s="56"/>
      <c r="P161" s="56"/>
      <c r="Q161" s="56"/>
      <c r="R161" s="56"/>
      <c r="S161" s="56"/>
      <c r="T161" s="56"/>
      <c r="U161" s="56"/>
      <c r="V161" s="56"/>
      <c r="W161" s="56"/>
      <c r="X161" s="56"/>
      <c r="Y161" s="56"/>
    </row>
    <row r="162" spans="1:25" ht="15.75" customHeight="1">
      <c r="A162" s="326"/>
      <c r="B162" s="569"/>
      <c r="C162" s="326"/>
      <c r="D162" s="326"/>
      <c r="E162" s="326"/>
      <c r="F162" s="326"/>
      <c r="G162" s="326"/>
      <c r="H162" s="326"/>
      <c r="I162" s="326"/>
      <c r="J162" s="326"/>
      <c r="K162" s="326"/>
      <c r="L162" s="326"/>
      <c r="M162" s="326"/>
      <c r="N162" s="56"/>
      <c r="O162" s="56"/>
      <c r="P162" s="56"/>
      <c r="Q162" s="56"/>
      <c r="R162" s="56"/>
      <c r="S162" s="56"/>
      <c r="T162" s="56"/>
      <c r="U162" s="56"/>
      <c r="V162" s="56"/>
      <c r="W162" s="56"/>
      <c r="X162" s="56"/>
      <c r="Y162" s="56"/>
    </row>
    <row r="163" spans="1:25" ht="15.75" customHeight="1">
      <c r="A163" s="326"/>
      <c r="B163" s="569"/>
      <c r="C163" s="326"/>
      <c r="D163" s="326"/>
      <c r="E163" s="326"/>
      <c r="F163" s="326"/>
      <c r="G163" s="326"/>
      <c r="H163" s="326"/>
      <c r="I163" s="326"/>
      <c r="J163" s="326"/>
      <c r="K163" s="326"/>
      <c r="L163" s="326"/>
      <c r="M163" s="326"/>
      <c r="N163" s="56"/>
      <c r="O163" s="56"/>
      <c r="P163" s="56"/>
      <c r="Q163" s="56"/>
      <c r="R163" s="56"/>
      <c r="S163" s="56"/>
      <c r="T163" s="56"/>
      <c r="U163" s="56"/>
      <c r="V163" s="56"/>
      <c r="W163" s="56"/>
      <c r="X163" s="56"/>
      <c r="Y163" s="56"/>
    </row>
    <row r="164" spans="1:25" ht="15.75" customHeight="1">
      <c r="A164" s="326"/>
      <c r="B164" s="569"/>
      <c r="C164" s="326"/>
      <c r="D164" s="326"/>
      <c r="E164" s="326"/>
      <c r="F164" s="326"/>
      <c r="G164" s="326"/>
      <c r="H164" s="326"/>
      <c r="I164" s="326"/>
      <c r="J164" s="326"/>
      <c r="K164" s="326"/>
      <c r="L164" s="326"/>
      <c r="M164" s="326"/>
      <c r="N164" s="56"/>
      <c r="O164" s="56"/>
      <c r="P164" s="56"/>
      <c r="Q164" s="56"/>
      <c r="R164" s="56"/>
      <c r="S164" s="56"/>
      <c r="T164" s="56"/>
      <c r="U164" s="56"/>
      <c r="V164" s="56"/>
      <c r="W164" s="56"/>
      <c r="X164" s="56"/>
      <c r="Y164" s="56"/>
    </row>
    <row r="165" spans="1:25" ht="15.75" customHeight="1">
      <c r="A165" s="326"/>
      <c r="B165" s="569"/>
      <c r="C165" s="326"/>
      <c r="D165" s="326"/>
      <c r="E165" s="326"/>
      <c r="F165" s="326"/>
      <c r="G165" s="326"/>
      <c r="H165" s="326"/>
      <c r="I165" s="326"/>
      <c r="J165" s="326"/>
      <c r="K165" s="326"/>
      <c r="L165" s="326"/>
      <c r="M165" s="326"/>
      <c r="N165" s="56"/>
      <c r="O165" s="56"/>
      <c r="P165" s="56"/>
      <c r="Q165" s="56"/>
      <c r="R165" s="56"/>
      <c r="S165" s="56"/>
      <c r="T165" s="56"/>
      <c r="U165" s="56"/>
      <c r="V165" s="56"/>
      <c r="W165" s="56"/>
      <c r="X165" s="56"/>
      <c r="Y165" s="56"/>
    </row>
    <row r="166" spans="1:25" ht="15.75" customHeight="1">
      <c r="A166" s="326"/>
      <c r="B166" s="569"/>
      <c r="C166" s="326"/>
      <c r="D166" s="326"/>
      <c r="E166" s="326"/>
      <c r="F166" s="326"/>
      <c r="G166" s="326"/>
      <c r="H166" s="326"/>
      <c r="I166" s="326"/>
      <c r="J166" s="326"/>
      <c r="K166" s="326"/>
      <c r="L166" s="326"/>
      <c r="M166" s="326"/>
      <c r="N166" s="56"/>
      <c r="O166" s="56"/>
      <c r="P166" s="56"/>
      <c r="Q166" s="56"/>
      <c r="R166" s="56"/>
      <c r="S166" s="56"/>
      <c r="T166" s="56"/>
      <c r="U166" s="56"/>
      <c r="V166" s="56"/>
      <c r="W166" s="56"/>
      <c r="X166" s="56"/>
      <c r="Y166" s="56"/>
    </row>
    <row r="167" spans="1:25" ht="15.75" customHeight="1">
      <c r="A167" s="326"/>
      <c r="B167" s="569"/>
      <c r="C167" s="326"/>
      <c r="D167" s="326"/>
      <c r="E167" s="326"/>
      <c r="F167" s="326"/>
      <c r="G167" s="326"/>
      <c r="H167" s="326"/>
      <c r="I167" s="326"/>
      <c r="J167" s="326"/>
      <c r="K167" s="326"/>
      <c r="L167" s="326"/>
      <c r="M167" s="326"/>
      <c r="N167" s="56"/>
      <c r="O167" s="56"/>
      <c r="P167" s="56"/>
      <c r="Q167" s="56"/>
      <c r="R167" s="56"/>
      <c r="S167" s="56"/>
      <c r="T167" s="56"/>
      <c r="U167" s="56"/>
      <c r="V167" s="56"/>
      <c r="W167" s="56"/>
      <c r="X167" s="56"/>
      <c r="Y167" s="56"/>
    </row>
    <row r="168" spans="1:25" ht="15.75" customHeight="1">
      <c r="A168" s="326"/>
      <c r="B168" s="569"/>
      <c r="C168" s="326"/>
      <c r="D168" s="326"/>
      <c r="E168" s="326"/>
      <c r="F168" s="326"/>
      <c r="G168" s="326"/>
      <c r="H168" s="326"/>
      <c r="I168" s="326"/>
      <c r="J168" s="326"/>
      <c r="K168" s="326"/>
      <c r="L168" s="326"/>
      <c r="M168" s="326"/>
      <c r="N168" s="56"/>
      <c r="O168" s="56"/>
      <c r="P168" s="56"/>
      <c r="Q168" s="56"/>
      <c r="R168" s="56"/>
      <c r="S168" s="56"/>
      <c r="T168" s="56"/>
      <c r="U168" s="56"/>
      <c r="V168" s="56"/>
      <c r="W168" s="56"/>
      <c r="X168" s="56"/>
      <c r="Y168" s="56"/>
    </row>
    <row r="169" spans="1:25" ht="15.75" customHeight="1">
      <c r="A169" s="326"/>
      <c r="B169" s="569"/>
      <c r="C169" s="326"/>
      <c r="D169" s="326"/>
      <c r="E169" s="326"/>
      <c r="F169" s="326"/>
      <c r="G169" s="326"/>
      <c r="H169" s="326"/>
      <c r="I169" s="326"/>
      <c r="J169" s="326"/>
      <c r="K169" s="326"/>
      <c r="L169" s="326"/>
      <c r="M169" s="326"/>
      <c r="N169" s="56"/>
      <c r="O169" s="56"/>
      <c r="P169" s="56"/>
      <c r="Q169" s="56"/>
      <c r="R169" s="56"/>
      <c r="S169" s="56"/>
      <c r="T169" s="56"/>
      <c r="U169" s="56"/>
      <c r="V169" s="56"/>
      <c r="W169" s="56"/>
      <c r="X169" s="56"/>
      <c r="Y169" s="56"/>
    </row>
    <row r="170" spans="1:25" ht="15.75" customHeight="1">
      <c r="A170" s="326"/>
      <c r="B170" s="569"/>
      <c r="C170" s="326"/>
      <c r="D170" s="326"/>
      <c r="E170" s="326"/>
      <c r="F170" s="326"/>
      <c r="G170" s="326"/>
      <c r="H170" s="326"/>
      <c r="I170" s="326"/>
      <c r="J170" s="326"/>
      <c r="K170" s="326"/>
      <c r="L170" s="326"/>
      <c r="M170" s="326"/>
      <c r="N170" s="56"/>
      <c r="O170" s="56"/>
      <c r="P170" s="56"/>
      <c r="Q170" s="56"/>
      <c r="R170" s="56"/>
      <c r="S170" s="56"/>
      <c r="T170" s="56"/>
      <c r="U170" s="56"/>
      <c r="V170" s="56"/>
      <c r="W170" s="56"/>
      <c r="X170" s="56"/>
      <c r="Y170" s="56"/>
    </row>
    <row r="171" spans="1:25" ht="15.75" customHeight="1">
      <c r="A171" s="326"/>
      <c r="B171" s="569"/>
      <c r="C171" s="326"/>
      <c r="D171" s="326"/>
      <c r="E171" s="326"/>
      <c r="F171" s="326"/>
      <c r="G171" s="326"/>
      <c r="H171" s="326"/>
      <c r="I171" s="326"/>
      <c r="J171" s="326"/>
      <c r="K171" s="326"/>
      <c r="L171" s="326"/>
      <c r="M171" s="326"/>
      <c r="N171" s="56"/>
      <c r="O171" s="56"/>
      <c r="P171" s="56"/>
      <c r="Q171" s="56"/>
      <c r="R171" s="56"/>
      <c r="S171" s="56"/>
      <c r="T171" s="56"/>
      <c r="U171" s="56"/>
      <c r="V171" s="56"/>
      <c r="W171" s="56"/>
      <c r="X171" s="56"/>
      <c r="Y171" s="56"/>
    </row>
    <row r="172" spans="1:25" ht="15.75" customHeight="1">
      <c r="A172" s="326"/>
      <c r="B172" s="569"/>
      <c r="C172" s="326"/>
      <c r="D172" s="326"/>
      <c r="E172" s="326"/>
      <c r="F172" s="326"/>
      <c r="G172" s="326"/>
      <c r="H172" s="326"/>
      <c r="I172" s="326"/>
      <c r="J172" s="326"/>
      <c r="K172" s="326"/>
      <c r="L172" s="326"/>
      <c r="M172" s="326"/>
      <c r="N172" s="56"/>
      <c r="O172" s="56"/>
      <c r="P172" s="56"/>
      <c r="Q172" s="56"/>
      <c r="R172" s="56"/>
      <c r="S172" s="56"/>
      <c r="T172" s="56"/>
      <c r="U172" s="56"/>
      <c r="V172" s="56"/>
      <c r="W172" s="56"/>
      <c r="X172" s="56"/>
      <c r="Y172" s="56"/>
    </row>
    <row r="173" spans="1:25" ht="15.75" customHeight="1">
      <c r="A173" s="326"/>
      <c r="B173" s="569"/>
      <c r="C173" s="326"/>
      <c r="D173" s="326"/>
      <c r="E173" s="326"/>
      <c r="F173" s="326"/>
      <c r="G173" s="326"/>
      <c r="H173" s="326"/>
      <c r="I173" s="326"/>
      <c r="J173" s="326"/>
      <c r="K173" s="326"/>
      <c r="L173" s="326"/>
      <c r="M173" s="326"/>
      <c r="N173" s="56"/>
      <c r="O173" s="56"/>
      <c r="P173" s="56"/>
      <c r="Q173" s="56"/>
      <c r="R173" s="56"/>
      <c r="S173" s="56"/>
      <c r="T173" s="56"/>
      <c r="U173" s="56"/>
      <c r="V173" s="56"/>
      <c r="W173" s="56"/>
      <c r="X173" s="56"/>
      <c r="Y173" s="56"/>
    </row>
    <row r="174" spans="1:25" ht="15.75" customHeight="1">
      <c r="A174" s="326"/>
      <c r="B174" s="569"/>
      <c r="C174" s="326"/>
      <c r="D174" s="326"/>
      <c r="E174" s="326"/>
      <c r="F174" s="326"/>
      <c r="G174" s="326"/>
      <c r="H174" s="326"/>
      <c r="I174" s="326"/>
      <c r="J174" s="326"/>
      <c r="K174" s="326"/>
      <c r="L174" s="326"/>
      <c r="M174" s="326"/>
      <c r="N174" s="56"/>
      <c r="O174" s="56"/>
      <c r="P174" s="56"/>
      <c r="Q174" s="56"/>
      <c r="R174" s="56"/>
      <c r="S174" s="56"/>
      <c r="T174" s="56"/>
      <c r="U174" s="56"/>
      <c r="V174" s="56"/>
      <c r="W174" s="56"/>
      <c r="X174" s="56"/>
      <c r="Y174" s="56"/>
    </row>
    <row r="175" spans="1:25" ht="15.75" customHeight="1">
      <c r="A175" s="326"/>
      <c r="B175" s="569"/>
      <c r="C175" s="326"/>
      <c r="D175" s="326"/>
      <c r="E175" s="326"/>
      <c r="F175" s="326"/>
      <c r="G175" s="326"/>
      <c r="H175" s="326"/>
      <c r="I175" s="326"/>
      <c r="J175" s="326"/>
      <c r="K175" s="326"/>
      <c r="L175" s="326"/>
      <c r="M175" s="326"/>
      <c r="N175" s="56"/>
      <c r="O175" s="56"/>
      <c r="P175" s="56"/>
      <c r="Q175" s="56"/>
      <c r="R175" s="56"/>
      <c r="S175" s="56"/>
      <c r="T175" s="56"/>
      <c r="U175" s="56"/>
      <c r="V175" s="56"/>
      <c r="W175" s="56"/>
      <c r="X175" s="56"/>
      <c r="Y175" s="56"/>
    </row>
    <row r="176" spans="1:25" ht="15.75" customHeight="1">
      <c r="A176" s="326"/>
      <c r="B176" s="569"/>
      <c r="C176" s="326"/>
      <c r="D176" s="326"/>
      <c r="E176" s="326"/>
      <c r="F176" s="326"/>
      <c r="G176" s="326"/>
      <c r="H176" s="326"/>
      <c r="I176" s="326"/>
      <c r="J176" s="326"/>
      <c r="K176" s="326"/>
      <c r="L176" s="326"/>
      <c r="M176" s="326"/>
      <c r="N176" s="56"/>
      <c r="O176" s="56"/>
      <c r="P176" s="56"/>
      <c r="Q176" s="56"/>
      <c r="R176" s="56"/>
      <c r="S176" s="56"/>
      <c r="T176" s="56"/>
      <c r="U176" s="56"/>
      <c r="V176" s="56"/>
      <c r="W176" s="56"/>
      <c r="X176" s="56"/>
      <c r="Y176" s="56"/>
    </row>
    <row r="177" spans="1:25" ht="15.75" customHeight="1">
      <c r="A177" s="326"/>
      <c r="B177" s="569"/>
      <c r="C177" s="326"/>
      <c r="D177" s="326"/>
      <c r="E177" s="326"/>
      <c r="F177" s="326"/>
      <c r="G177" s="326"/>
      <c r="H177" s="326"/>
      <c r="I177" s="326"/>
      <c r="J177" s="326"/>
      <c r="K177" s="326"/>
      <c r="L177" s="326"/>
      <c r="M177" s="326"/>
      <c r="N177" s="56"/>
      <c r="O177" s="56"/>
      <c r="P177" s="56"/>
      <c r="Q177" s="56"/>
      <c r="R177" s="56"/>
      <c r="S177" s="56"/>
      <c r="T177" s="56"/>
      <c r="U177" s="56"/>
      <c r="V177" s="56"/>
      <c r="W177" s="56"/>
      <c r="X177" s="56"/>
      <c r="Y177" s="56"/>
    </row>
    <row r="178" spans="1:25" ht="15.75" customHeight="1">
      <c r="A178" s="326"/>
      <c r="B178" s="569"/>
      <c r="C178" s="326"/>
      <c r="D178" s="326"/>
      <c r="E178" s="326"/>
      <c r="F178" s="326"/>
      <c r="G178" s="326"/>
      <c r="H178" s="326"/>
      <c r="I178" s="326"/>
      <c r="J178" s="326"/>
      <c r="K178" s="326"/>
      <c r="L178" s="326"/>
      <c r="M178" s="326"/>
      <c r="N178" s="56"/>
      <c r="O178" s="56"/>
      <c r="P178" s="56"/>
      <c r="Q178" s="56"/>
      <c r="R178" s="56"/>
      <c r="S178" s="56"/>
      <c r="T178" s="56"/>
      <c r="U178" s="56"/>
      <c r="V178" s="56"/>
      <c r="W178" s="56"/>
      <c r="X178" s="56"/>
      <c r="Y178" s="56"/>
    </row>
    <row r="179" spans="1:25" ht="15.75" customHeight="1">
      <c r="A179" s="326"/>
      <c r="B179" s="569"/>
      <c r="C179" s="326"/>
      <c r="D179" s="326"/>
      <c r="E179" s="326"/>
      <c r="F179" s="326"/>
      <c r="G179" s="326"/>
      <c r="H179" s="326"/>
      <c r="I179" s="326"/>
      <c r="J179" s="326"/>
      <c r="K179" s="326"/>
      <c r="L179" s="326"/>
      <c r="M179" s="326"/>
      <c r="N179" s="56"/>
      <c r="O179" s="56"/>
      <c r="P179" s="56"/>
      <c r="Q179" s="56"/>
      <c r="R179" s="56"/>
      <c r="S179" s="56"/>
      <c r="T179" s="56"/>
      <c r="U179" s="56"/>
      <c r="V179" s="56"/>
      <c r="W179" s="56"/>
      <c r="X179" s="56"/>
      <c r="Y179" s="56"/>
    </row>
    <row r="180" spans="1:25" ht="15.75" customHeight="1">
      <c r="A180" s="326"/>
      <c r="B180" s="569"/>
      <c r="C180" s="326"/>
      <c r="D180" s="326"/>
      <c r="E180" s="326"/>
      <c r="F180" s="326"/>
      <c r="G180" s="326"/>
      <c r="H180" s="326"/>
      <c r="I180" s="326"/>
      <c r="J180" s="326"/>
      <c r="K180" s="326"/>
      <c r="L180" s="326"/>
      <c r="M180" s="326"/>
      <c r="N180" s="56"/>
      <c r="O180" s="56"/>
      <c r="P180" s="56"/>
      <c r="Q180" s="56"/>
      <c r="R180" s="56"/>
      <c r="S180" s="56"/>
      <c r="T180" s="56"/>
      <c r="U180" s="56"/>
      <c r="V180" s="56"/>
      <c r="W180" s="56"/>
      <c r="X180" s="56"/>
      <c r="Y180" s="56"/>
    </row>
    <row r="181" spans="1:25" ht="15.75" customHeight="1">
      <c r="A181" s="326"/>
      <c r="B181" s="569"/>
      <c r="C181" s="326"/>
      <c r="D181" s="326"/>
      <c r="E181" s="326"/>
      <c r="F181" s="326"/>
      <c r="G181" s="326"/>
      <c r="H181" s="326"/>
      <c r="I181" s="326"/>
      <c r="J181" s="326"/>
      <c r="K181" s="326"/>
      <c r="L181" s="326"/>
      <c r="M181" s="326"/>
      <c r="N181" s="56"/>
      <c r="O181" s="56"/>
      <c r="P181" s="56"/>
      <c r="Q181" s="56"/>
      <c r="R181" s="56"/>
      <c r="S181" s="56"/>
      <c r="T181" s="56"/>
      <c r="U181" s="56"/>
      <c r="V181" s="56"/>
      <c r="W181" s="56"/>
      <c r="X181" s="56"/>
      <c r="Y181" s="56"/>
    </row>
    <row r="182" spans="1:25" ht="15.75" customHeight="1">
      <c r="A182" s="326"/>
      <c r="B182" s="569"/>
      <c r="C182" s="326"/>
      <c r="D182" s="326"/>
      <c r="E182" s="326"/>
      <c r="F182" s="326"/>
      <c r="G182" s="326"/>
      <c r="H182" s="326"/>
      <c r="I182" s="326"/>
      <c r="J182" s="326"/>
      <c r="K182" s="326"/>
      <c r="L182" s="326"/>
      <c r="M182" s="326"/>
      <c r="N182" s="56"/>
      <c r="O182" s="56"/>
      <c r="P182" s="56"/>
      <c r="Q182" s="56"/>
      <c r="R182" s="56"/>
      <c r="S182" s="56"/>
      <c r="T182" s="56"/>
      <c r="U182" s="56"/>
      <c r="V182" s="56"/>
      <c r="W182" s="56"/>
      <c r="X182" s="56"/>
      <c r="Y182" s="56"/>
    </row>
    <row r="183" spans="1:25" ht="15.75" customHeight="1">
      <c r="A183" s="326"/>
      <c r="B183" s="569"/>
      <c r="C183" s="326"/>
      <c r="D183" s="326"/>
      <c r="E183" s="326"/>
      <c r="F183" s="326"/>
      <c r="G183" s="326"/>
      <c r="H183" s="326"/>
      <c r="I183" s="326"/>
      <c r="J183" s="326"/>
      <c r="K183" s="326"/>
      <c r="L183" s="326"/>
      <c r="M183" s="326"/>
      <c r="N183" s="56"/>
      <c r="O183" s="56"/>
      <c r="P183" s="56"/>
      <c r="Q183" s="56"/>
      <c r="R183" s="56"/>
      <c r="S183" s="56"/>
      <c r="T183" s="56"/>
      <c r="U183" s="56"/>
      <c r="V183" s="56"/>
      <c r="W183" s="56"/>
      <c r="X183" s="56"/>
      <c r="Y183" s="56"/>
    </row>
    <row r="184" spans="1:25" ht="15.75" customHeight="1">
      <c r="A184" s="326"/>
      <c r="B184" s="569"/>
      <c r="C184" s="326"/>
      <c r="D184" s="326"/>
      <c r="E184" s="326"/>
      <c r="F184" s="326"/>
      <c r="G184" s="326"/>
      <c r="H184" s="326"/>
      <c r="I184" s="326"/>
      <c r="J184" s="326"/>
      <c r="K184" s="326"/>
      <c r="L184" s="326"/>
      <c r="M184" s="326"/>
      <c r="N184" s="56"/>
      <c r="O184" s="56"/>
      <c r="P184" s="56"/>
      <c r="Q184" s="56"/>
      <c r="R184" s="56"/>
      <c r="S184" s="56"/>
      <c r="T184" s="56"/>
      <c r="U184" s="56"/>
      <c r="V184" s="56"/>
      <c r="W184" s="56"/>
      <c r="X184" s="56"/>
      <c r="Y184" s="56"/>
    </row>
    <row r="185" spans="1:25" ht="15.75" customHeight="1">
      <c r="A185" s="326"/>
      <c r="B185" s="569"/>
      <c r="C185" s="326"/>
      <c r="D185" s="326"/>
      <c r="E185" s="326"/>
      <c r="F185" s="326"/>
      <c r="G185" s="326"/>
      <c r="H185" s="326"/>
      <c r="I185" s="326"/>
      <c r="J185" s="326"/>
      <c r="K185" s="326"/>
      <c r="L185" s="326"/>
      <c r="M185" s="326"/>
      <c r="N185" s="56"/>
      <c r="O185" s="56"/>
      <c r="P185" s="56"/>
      <c r="Q185" s="56"/>
      <c r="R185" s="56"/>
      <c r="S185" s="56"/>
      <c r="T185" s="56"/>
      <c r="U185" s="56"/>
      <c r="V185" s="56"/>
      <c r="W185" s="56"/>
      <c r="X185" s="56"/>
      <c r="Y185" s="56"/>
    </row>
    <row r="186" spans="1:25" ht="15.75" customHeight="1">
      <c r="A186" s="326"/>
      <c r="B186" s="569"/>
      <c r="C186" s="326"/>
      <c r="D186" s="326"/>
      <c r="E186" s="326"/>
      <c r="F186" s="326"/>
      <c r="G186" s="326"/>
      <c r="H186" s="326"/>
      <c r="I186" s="326"/>
      <c r="J186" s="326"/>
      <c r="K186" s="326"/>
      <c r="L186" s="326"/>
      <c r="M186" s="326"/>
      <c r="N186" s="56"/>
      <c r="O186" s="56"/>
      <c r="P186" s="56"/>
      <c r="Q186" s="56"/>
      <c r="R186" s="56"/>
      <c r="S186" s="56"/>
      <c r="T186" s="56"/>
      <c r="U186" s="56"/>
      <c r="V186" s="56"/>
      <c r="W186" s="56"/>
      <c r="X186" s="56"/>
      <c r="Y186" s="56"/>
    </row>
    <row r="187" spans="1:25" ht="15.75" customHeight="1">
      <c r="A187" s="326"/>
      <c r="B187" s="569"/>
      <c r="C187" s="326"/>
      <c r="D187" s="326"/>
      <c r="E187" s="326"/>
      <c r="F187" s="326"/>
      <c r="G187" s="326"/>
      <c r="H187" s="326"/>
      <c r="I187" s="326"/>
      <c r="J187" s="326"/>
      <c r="K187" s="326"/>
      <c r="L187" s="326"/>
      <c r="M187" s="326"/>
      <c r="N187" s="56"/>
      <c r="O187" s="56"/>
      <c r="P187" s="56"/>
      <c r="Q187" s="56"/>
      <c r="R187" s="56"/>
      <c r="S187" s="56"/>
      <c r="T187" s="56"/>
      <c r="U187" s="56"/>
      <c r="V187" s="56"/>
      <c r="W187" s="56"/>
      <c r="X187" s="56"/>
      <c r="Y187" s="56"/>
    </row>
    <row r="188" spans="1:25" ht="15.75" customHeight="1">
      <c r="A188" s="326"/>
      <c r="B188" s="569"/>
      <c r="C188" s="326"/>
      <c r="D188" s="326"/>
      <c r="E188" s="326"/>
      <c r="F188" s="326"/>
      <c r="G188" s="326"/>
      <c r="H188" s="326"/>
      <c r="I188" s="326"/>
      <c r="J188" s="326"/>
      <c r="K188" s="326"/>
      <c r="L188" s="326"/>
      <c r="M188" s="326"/>
      <c r="N188" s="56"/>
      <c r="O188" s="56"/>
      <c r="P188" s="56"/>
      <c r="Q188" s="56"/>
      <c r="R188" s="56"/>
      <c r="S188" s="56"/>
      <c r="T188" s="56"/>
      <c r="U188" s="56"/>
      <c r="V188" s="56"/>
      <c r="W188" s="56"/>
      <c r="X188" s="56"/>
      <c r="Y188" s="56"/>
    </row>
    <row r="189" spans="1:25" ht="15.75" customHeight="1">
      <c r="A189" s="326"/>
      <c r="B189" s="569"/>
      <c r="C189" s="326"/>
      <c r="D189" s="326"/>
      <c r="E189" s="326"/>
      <c r="F189" s="326"/>
      <c r="G189" s="326"/>
      <c r="H189" s="326"/>
      <c r="I189" s="326"/>
      <c r="J189" s="326"/>
      <c r="K189" s="326"/>
      <c r="L189" s="326"/>
      <c r="M189" s="326"/>
      <c r="N189" s="56"/>
      <c r="O189" s="56"/>
      <c r="P189" s="56"/>
      <c r="Q189" s="56"/>
      <c r="R189" s="56"/>
      <c r="S189" s="56"/>
      <c r="T189" s="56"/>
      <c r="U189" s="56"/>
      <c r="V189" s="56"/>
      <c r="W189" s="56"/>
      <c r="X189" s="56"/>
      <c r="Y189" s="56"/>
    </row>
    <row r="190" spans="1:25" ht="15.75" customHeight="1">
      <c r="A190" s="326"/>
      <c r="B190" s="569"/>
      <c r="C190" s="326"/>
      <c r="D190" s="326"/>
      <c r="E190" s="326"/>
      <c r="F190" s="326"/>
      <c r="G190" s="326"/>
      <c r="H190" s="326"/>
      <c r="I190" s="326"/>
      <c r="J190" s="326"/>
      <c r="K190" s="326"/>
      <c r="L190" s="326"/>
      <c r="M190" s="326"/>
      <c r="N190" s="56"/>
      <c r="O190" s="56"/>
      <c r="P190" s="56"/>
      <c r="Q190" s="56"/>
      <c r="R190" s="56"/>
      <c r="S190" s="56"/>
      <c r="T190" s="56"/>
      <c r="U190" s="56"/>
      <c r="V190" s="56"/>
      <c r="W190" s="56"/>
      <c r="X190" s="56"/>
      <c r="Y190" s="56"/>
    </row>
    <row r="191" spans="1:25" ht="15.75" customHeight="1">
      <c r="A191" s="326"/>
      <c r="B191" s="569"/>
      <c r="C191" s="326"/>
      <c r="D191" s="326"/>
      <c r="E191" s="326"/>
      <c r="F191" s="326"/>
      <c r="G191" s="326"/>
      <c r="H191" s="326"/>
      <c r="I191" s="326"/>
      <c r="J191" s="326"/>
      <c r="K191" s="326"/>
      <c r="L191" s="326"/>
      <c r="M191" s="326"/>
      <c r="N191" s="56"/>
      <c r="O191" s="56"/>
      <c r="P191" s="56"/>
      <c r="Q191" s="56"/>
      <c r="R191" s="56"/>
      <c r="S191" s="56"/>
      <c r="T191" s="56"/>
      <c r="U191" s="56"/>
      <c r="V191" s="56"/>
      <c r="W191" s="56"/>
      <c r="X191" s="56"/>
      <c r="Y191" s="56"/>
    </row>
    <row r="192" spans="1:25" ht="15.75" customHeight="1">
      <c r="A192" s="326"/>
      <c r="B192" s="569"/>
      <c r="C192" s="326"/>
      <c r="D192" s="326"/>
      <c r="E192" s="326"/>
      <c r="F192" s="326"/>
      <c r="G192" s="326"/>
      <c r="H192" s="326"/>
      <c r="I192" s="326"/>
      <c r="J192" s="326"/>
      <c r="K192" s="326"/>
      <c r="L192" s="326"/>
      <c r="M192" s="326"/>
      <c r="N192" s="56"/>
      <c r="O192" s="56"/>
      <c r="P192" s="56"/>
      <c r="Q192" s="56"/>
      <c r="R192" s="56"/>
      <c r="S192" s="56"/>
      <c r="T192" s="56"/>
      <c r="U192" s="56"/>
      <c r="V192" s="56"/>
      <c r="W192" s="56"/>
      <c r="X192" s="56"/>
      <c r="Y192" s="56"/>
    </row>
    <row r="193" spans="1:25" ht="15.75" customHeight="1">
      <c r="A193" s="326"/>
      <c r="B193" s="569"/>
      <c r="C193" s="326"/>
      <c r="D193" s="326"/>
      <c r="E193" s="326"/>
      <c r="F193" s="326"/>
      <c r="G193" s="326"/>
      <c r="H193" s="326"/>
      <c r="I193" s="326"/>
      <c r="J193" s="326"/>
      <c r="K193" s="326"/>
      <c r="L193" s="326"/>
      <c r="M193" s="326"/>
      <c r="N193" s="56"/>
      <c r="O193" s="56"/>
      <c r="P193" s="56"/>
      <c r="Q193" s="56"/>
      <c r="R193" s="56"/>
      <c r="S193" s="56"/>
      <c r="T193" s="56"/>
      <c r="U193" s="56"/>
      <c r="V193" s="56"/>
      <c r="W193" s="56"/>
      <c r="X193" s="56"/>
      <c r="Y193" s="56"/>
    </row>
    <row r="194" spans="1:25" ht="15.75" customHeight="1">
      <c r="A194" s="326"/>
      <c r="B194" s="569"/>
      <c r="C194" s="326"/>
      <c r="D194" s="326"/>
      <c r="E194" s="326"/>
      <c r="F194" s="326"/>
      <c r="G194" s="326"/>
      <c r="H194" s="326"/>
      <c r="I194" s="326"/>
      <c r="J194" s="326"/>
      <c r="K194" s="326"/>
      <c r="L194" s="326"/>
      <c r="M194" s="326"/>
      <c r="N194" s="56"/>
      <c r="O194" s="56"/>
      <c r="P194" s="56"/>
      <c r="Q194" s="56"/>
      <c r="R194" s="56"/>
      <c r="S194" s="56"/>
      <c r="T194" s="56"/>
      <c r="U194" s="56"/>
      <c r="V194" s="56"/>
      <c r="W194" s="56"/>
      <c r="X194" s="56"/>
      <c r="Y194" s="56"/>
    </row>
    <row r="195" spans="1:25" ht="15.75" customHeight="1">
      <c r="A195" s="326"/>
      <c r="B195" s="569"/>
      <c r="C195" s="326"/>
      <c r="D195" s="326"/>
      <c r="E195" s="326"/>
      <c r="F195" s="326"/>
      <c r="G195" s="326"/>
      <c r="H195" s="326"/>
      <c r="I195" s="326"/>
      <c r="J195" s="326"/>
      <c r="K195" s="326"/>
      <c r="L195" s="326"/>
      <c r="M195" s="326"/>
      <c r="N195" s="56"/>
      <c r="O195" s="56"/>
      <c r="P195" s="56"/>
      <c r="Q195" s="56"/>
      <c r="R195" s="56"/>
      <c r="S195" s="56"/>
      <c r="T195" s="56"/>
      <c r="U195" s="56"/>
      <c r="V195" s="56"/>
      <c r="W195" s="56"/>
      <c r="X195" s="56"/>
      <c r="Y195" s="56"/>
    </row>
    <row r="196" spans="1:25" ht="15.75" customHeight="1">
      <c r="A196" s="326"/>
      <c r="B196" s="569"/>
      <c r="C196" s="326"/>
      <c r="D196" s="326"/>
      <c r="E196" s="326"/>
      <c r="F196" s="326"/>
      <c r="G196" s="326"/>
      <c r="H196" s="326"/>
      <c r="I196" s="326"/>
      <c r="J196" s="326"/>
      <c r="K196" s="326"/>
      <c r="L196" s="326"/>
      <c r="M196" s="326"/>
      <c r="N196" s="56"/>
      <c r="O196" s="56"/>
      <c r="P196" s="56"/>
      <c r="Q196" s="56"/>
      <c r="R196" s="56"/>
      <c r="S196" s="56"/>
      <c r="T196" s="56"/>
      <c r="U196" s="56"/>
      <c r="V196" s="56"/>
      <c r="W196" s="56"/>
      <c r="X196" s="56"/>
      <c r="Y196" s="56"/>
    </row>
    <row r="197" spans="1:25" ht="15.75" customHeight="1">
      <c r="A197" s="326"/>
      <c r="B197" s="569"/>
      <c r="C197" s="326"/>
      <c r="D197" s="326"/>
      <c r="E197" s="326"/>
      <c r="F197" s="326"/>
      <c r="G197" s="326"/>
      <c r="H197" s="326"/>
      <c r="I197" s="326"/>
      <c r="J197" s="326"/>
      <c r="K197" s="326"/>
      <c r="L197" s="326"/>
      <c r="M197" s="326"/>
      <c r="N197" s="56"/>
      <c r="O197" s="56"/>
      <c r="P197" s="56"/>
      <c r="Q197" s="56"/>
      <c r="R197" s="56"/>
      <c r="S197" s="56"/>
      <c r="T197" s="56"/>
      <c r="U197" s="56"/>
      <c r="V197" s="56"/>
      <c r="W197" s="56"/>
      <c r="X197" s="56"/>
      <c r="Y197" s="56"/>
    </row>
    <row r="198" spans="1:25" ht="15.75" customHeight="1">
      <c r="A198" s="326"/>
      <c r="B198" s="569"/>
      <c r="C198" s="326"/>
      <c r="D198" s="326"/>
      <c r="E198" s="326"/>
      <c r="F198" s="326"/>
      <c r="G198" s="326"/>
      <c r="H198" s="326"/>
      <c r="I198" s="326"/>
      <c r="J198" s="326"/>
      <c r="K198" s="326"/>
      <c r="L198" s="326"/>
      <c r="M198" s="326"/>
      <c r="N198" s="56"/>
      <c r="O198" s="56"/>
      <c r="P198" s="56"/>
      <c r="Q198" s="56"/>
      <c r="R198" s="56"/>
      <c r="S198" s="56"/>
      <c r="T198" s="56"/>
      <c r="U198" s="56"/>
      <c r="V198" s="56"/>
      <c r="W198" s="56"/>
      <c r="X198" s="56"/>
      <c r="Y198" s="56"/>
    </row>
    <row r="199" spans="1:25" ht="15.75" customHeight="1">
      <c r="A199" s="326"/>
      <c r="B199" s="569"/>
      <c r="C199" s="326"/>
      <c r="D199" s="326"/>
      <c r="E199" s="326"/>
      <c r="F199" s="326"/>
      <c r="G199" s="326"/>
      <c r="H199" s="326"/>
      <c r="I199" s="326"/>
      <c r="J199" s="326"/>
      <c r="K199" s="326"/>
      <c r="L199" s="326"/>
      <c r="M199" s="326"/>
      <c r="N199" s="56"/>
      <c r="O199" s="56"/>
      <c r="P199" s="56"/>
      <c r="Q199" s="56"/>
      <c r="R199" s="56"/>
      <c r="S199" s="56"/>
      <c r="T199" s="56"/>
      <c r="U199" s="56"/>
      <c r="V199" s="56"/>
      <c r="W199" s="56"/>
      <c r="X199" s="56"/>
      <c r="Y199" s="56"/>
    </row>
    <row r="200" spans="1:25" ht="15.75" customHeight="1">
      <c r="A200" s="326"/>
      <c r="B200" s="569"/>
      <c r="C200" s="326"/>
      <c r="D200" s="326"/>
      <c r="E200" s="326"/>
      <c r="F200" s="326"/>
      <c r="G200" s="326"/>
      <c r="H200" s="326"/>
      <c r="I200" s="326"/>
      <c r="J200" s="326"/>
      <c r="K200" s="326"/>
      <c r="L200" s="326"/>
      <c r="M200" s="326"/>
      <c r="N200" s="56"/>
      <c r="O200" s="56"/>
      <c r="P200" s="56"/>
      <c r="Q200" s="56"/>
      <c r="R200" s="56"/>
      <c r="S200" s="56"/>
      <c r="T200" s="56"/>
      <c r="U200" s="56"/>
      <c r="V200" s="56"/>
      <c r="W200" s="56"/>
      <c r="X200" s="56"/>
      <c r="Y200" s="56"/>
    </row>
    <row r="201" spans="1:25" ht="15.75" customHeight="1">
      <c r="A201" s="326"/>
      <c r="B201" s="569"/>
      <c r="C201" s="326"/>
      <c r="D201" s="326"/>
      <c r="E201" s="326"/>
      <c r="F201" s="326"/>
      <c r="G201" s="326"/>
      <c r="H201" s="326"/>
      <c r="I201" s="326"/>
      <c r="J201" s="326"/>
      <c r="K201" s="326"/>
      <c r="L201" s="326"/>
      <c r="M201" s="326"/>
      <c r="N201" s="56"/>
      <c r="O201" s="56"/>
      <c r="P201" s="56"/>
      <c r="Q201" s="56"/>
      <c r="R201" s="56"/>
      <c r="S201" s="56"/>
      <c r="T201" s="56"/>
      <c r="U201" s="56"/>
      <c r="V201" s="56"/>
      <c r="W201" s="56"/>
      <c r="X201" s="56"/>
      <c r="Y201" s="56"/>
    </row>
    <row r="202" spans="1:25" ht="15.75" customHeight="1">
      <c r="A202" s="326"/>
      <c r="B202" s="569"/>
      <c r="C202" s="326"/>
      <c r="D202" s="326"/>
      <c r="E202" s="326"/>
      <c r="F202" s="326"/>
      <c r="G202" s="326"/>
      <c r="H202" s="326"/>
      <c r="I202" s="326"/>
      <c r="J202" s="326"/>
      <c r="K202" s="326"/>
      <c r="L202" s="326"/>
      <c r="M202" s="326"/>
      <c r="N202" s="56"/>
      <c r="O202" s="56"/>
      <c r="P202" s="56"/>
      <c r="Q202" s="56"/>
      <c r="R202" s="56"/>
      <c r="S202" s="56"/>
      <c r="T202" s="56"/>
      <c r="U202" s="56"/>
      <c r="V202" s="56"/>
      <c r="W202" s="56"/>
      <c r="X202" s="56"/>
      <c r="Y202" s="56"/>
    </row>
    <row r="203" spans="1:25" ht="15.75" customHeight="1">
      <c r="A203" s="326"/>
      <c r="B203" s="569"/>
      <c r="C203" s="326"/>
      <c r="D203" s="326"/>
      <c r="E203" s="326"/>
      <c r="F203" s="326"/>
      <c r="G203" s="326"/>
      <c r="H203" s="326"/>
      <c r="I203" s="326"/>
      <c r="J203" s="326"/>
      <c r="K203" s="326"/>
      <c r="L203" s="326"/>
      <c r="M203" s="326"/>
      <c r="N203" s="56"/>
      <c r="O203" s="56"/>
      <c r="P203" s="56"/>
      <c r="Q203" s="56"/>
      <c r="R203" s="56"/>
      <c r="S203" s="56"/>
      <c r="T203" s="56"/>
      <c r="U203" s="56"/>
      <c r="V203" s="56"/>
      <c r="W203" s="56"/>
      <c r="X203" s="56"/>
      <c r="Y203" s="56"/>
    </row>
    <row r="204" spans="1:25" ht="15.75" customHeight="1">
      <c r="A204" s="326"/>
      <c r="B204" s="569"/>
      <c r="C204" s="326"/>
      <c r="D204" s="326"/>
      <c r="E204" s="326"/>
      <c r="F204" s="326"/>
      <c r="G204" s="326"/>
      <c r="H204" s="326"/>
      <c r="I204" s="326"/>
      <c r="J204" s="326"/>
      <c r="K204" s="326"/>
      <c r="L204" s="326"/>
      <c r="M204" s="326"/>
      <c r="N204" s="56"/>
      <c r="O204" s="56"/>
      <c r="P204" s="56"/>
      <c r="Q204" s="56"/>
      <c r="R204" s="56"/>
      <c r="S204" s="56"/>
      <c r="T204" s="56"/>
      <c r="U204" s="56"/>
      <c r="V204" s="56"/>
      <c r="W204" s="56"/>
      <c r="X204" s="56"/>
      <c r="Y204" s="56"/>
    </row>
    <row r="205" spans="1:25" ht="15.75" customHeight="1">
      <c r="A205" s="326"/>
      <c r="B205" s="569"/>
      <c r="C205" s="326"/>
      <c r="D205" s="326"/>
      <c r="E205" s="326"/>
      <c r="F205" s="326"/>
      <c r="G205" s="326"/>
      <c r="H205" s="326"/>
      <c r="I205" s="326"/>
      <c r="J205" s="326"/>
      <c r="K205" s="326"/>
      <c r="L205" s="326"/>
      <c r="M205" s="326"/>
      <c r="N205" s="56"/>
      <c r="O205" s="56"/>
      <c r="P205" s="56"/>
      <c r="Q205" s="56"/>
      <c r="R205" s="56"/>
      <c r="S205" s="56"/>
      <c r="T205" s="56"/>
      <c r="U205" s="56"/>
      <c r="V205" s="56"/>
      <c r="W205" s="56"/>
      <c r="X205" s="56"/>
      <c r="Y205" s="56"/>
    </row>
    <row r="206" spans="1:25" ht="15.75" customHeight="1">
      <c r="A206" s="326"/>
      <c r="B206" s="569"/>
      <c r="C206" s="326"/>
      <c r="D206" s="326"/>
      <c r="E206" s="326"/>
      <c r="F206" s="326"/>
      <c r="G206" s="326"/>
      <c r="H206" s="326"/>
      <c r="I206" s="326"/>
      <c r="J206" s="326"/>
      <c r="K206" s="326"/>
      <c r="L206" s="326"/>
      <c r="M206" s="326"/>
      <c r="N206" s="56"/>
      <c r="O206" s="56"/>
      <c r="P206" s="56"/>
      <c r="Q206" s="56"/>
      <c r="R206" s="56"/>
      <c r="S206" s="56"/>
      <c r="T206" s="56"/>
      <c r="U206" s="56"/>
      <c r="V206" s="56"/>
      <c r="W206" s="56"/>
      <c r="X206" s="56"/>
      <c r="Y206" s="56"/>
    </row>
    <row r="207" spans="1:25" ht="15.75" customHeight="1">
      <c r="A207" s="326"/>
      <c r="B207" s="569"/>
      <c r="C207" s="326"/>
      <c r="D207" s="326"/>
      <c r="E207" s="326"/>
      <c r="F207" s="326"/>
      <c r="G207" s="326"/>
      <c r="H207" s="326"/>
      <c r="I207" s="326"/>
      <c r="J207" s="326"/>
      <c r="K207" s="326"/>
      <c r="L207" s="326"/>
      <c r="M207" s="326"/>
      <c r="N207" s="56"/>
      <c r="O207" s="56"/>
      <c r="P207" s="56"/>
      <c r="Q207" s="56"/>
      <c r="R207" s="56"/>
      <c r="S207" s="56"/>
      <c r="T207" s="56"/>
      <c r="U207" s="56"/>
      <c r="V207" s="56"/>
      <c r="W207" s="56"/>
      <c r="X207" s="56"/>
      <c r="Y207" s="56"/>
    </row>
    <row r="208" spans="1:25" ht="15.75" customHeight="1">
      <c r="A208" s="326"/>
      <c r="B208" s="569"/>
      <c r="C208" s="326"/>
      <c r="D208" s="326"/>
      <c r="E208" s="326"/>
      <c r="F208" s="326"/>
      <c r="G208" s="326"/>
      <c r="H208" s="326"/>
      <c r="I208" s="326"/>
      <c r="J208" s="326"/>
      <c r="K208" s="326"/>
      <c r="L208" s="326"/>
      <c r="M208" s="326"/>
      <c r="N208" s="56"/>
      <c r="O208" s="56"/>
      <c r="P208" s="56"/>
      <c r="Q208" s="56"/>
      <c r="R208" s="56"/>
      <c r="S208" s="56"/>
      <c r="T208" s="56"/>
      <c r="U208" s="56"/>
      <c r="V208" s="56"/>
      <c r="W208" s="56"/>
      <c r="X208" s="56"/>
      <c r="Y208" s="56"/>
    </row>
    <row r="209" spans="1:25" ht="15.75" customHeight="1">
      <c r="A209" s="326"/>
      <c r="B209" s="569"/>
      <c r="C209" s="326"/>
      <c r="D209" s="326"/>
      <c r="E209" s="326"/>
      <c r="F209" s="326"/>
      <c r="G209" s="326"/>
      <c r="H209" s="326"/>
      <c r="I209" s="326"/>
      <c r="J209" s="326"/>
      <c r="K209" s="326"/>
      <c r="L209" s="326"/>
      <c r="M209" s="326"/>
      <c r="N209" s="56"/>
      <c r="O209" s="56"/>
      <c r="P209" s="56"/>
      <c r="Q209" s="56"/>
      <c r="R209" s="56"/>
      <c r="S209" s="56"/>
      <c r="T209" s="56"/>
      <c r="U209" s="56"/>
      <c r="V209" s="56"/>
      <c r="W209" s="56"/>
      <c r="X209" s="56"/>
      <c r="Y209" s="56"/>
    </row>
    <row r="210" spans="1:25" ht="15.75" customHeight="1">
      <c r="A210" s="326"/>
      <c r="B210" s="569"/>
      <c r="C210" s="326"/>
      <c r="D210" s="326"/>
      <c r="E210" s="326"/>
      <c r="F210" s="326"/>
      <c r="G210" s="326"/>
      <c r="H210" s="326"/>
      <c r="I210" s="326"/>
      <c r="J210" s="326"/>
      <c r="K210" s="326"/>
      <c r="L210" s="326"/>
      <c r="M210" s="326"/>
      <c r="N210" s="56"/>
      <c r="O210" s="56"/>
      <c r="P210" s="56"/>
      <c r="Q210" s="56"/>
      <c r="R210" s="56"/>
      <c r="S210" s="56"/>
      <c r="T210" s="56"/>
      <c r="U210" s="56"/>
      <c r="V210" s="56"/>
      <c r="W210" s="56"/>
      <c r="X210" s="56"/>
      <c r="Y210" s="56"/>
    </row>
    <row r="211" spans="1:25" ht="15.75" customHeight="1">
      <c r="A211" s="326"/>
      <c r="B211" s="569"/>
      <c r="C211" s="326"/>
      <c r="D211" s="326"/>
      <c r="E211" s="326"/>
      <c r="F211" s="326"/>
      <c r="G211" s="326"/>
      <c r="H211" s="326"/>
      <c r="I211" s="326"/>
      <c r="J211" s="326"/>
      <c r="K211" s="326"/>
      <c r="L211" s="326"/>
      <c r="M211" s="326"/>
      <c r="N211" s="56"/>
      <c r="O211" s="56"/>
      <c r="P211" s="56"/>
      <c r="Q211" s="56"/>
      <c r="R211" s="56"/>
      <c r="S211" s="56"/>
      <c r="T211" s="56"/>
      <c r="U211" s="56"/>
      <c r="V211" s="56"/>
      <c r="W211" s="56"/>
      <c r="X211" s="56"/>
      <c r="Y211" s="56"/>
    </row>
    <row r="212" spans="1:25" ht="15.75" customHeight="1">
      <c r="A212" s="326"/>
      <c r="B212" s="569"/>
      <c r="C212" s="326"/>
      <c r="D212" s="326"/>
      <c r="E212" s="326"/>
      <c r="F212" s="326"/>
      <c r="G212" s="326"/>
      <c r="H212" s="326"/>
      <c r="I212" s="326"/>
      <c r="J212" s="326"/>
      <c r="K212" s="326"/>
      <c r="L212" s="326"/>
      <c r="M212" s="326"/>
      <c r="N212" s="56"/>
      <c r="O212" s="56"/>
      <c r="P212" s="56"/>
      <c r="Q212" s="56"/>
      <c r="R212" s="56"/>
      <c r="S212" s="56"/>
      <c r="T212" s="56"/>
      <c r="U212" s="56"/>
      <c r="V212" s="56"/>
      <c r="W212" s="56"/>
      <c r="X212" s="56"/>
      <c r="Y212" s="56"/>
    </row>
    <row r="213" spans="1:25" ht="15.75" customHeight="1">
      <c r="A213" s="326"/>
      <c r="B213" s="569"/>
      <c r="C213" s="326"/>
      <c r="D213" s="326"/>
      <c r="E213" s="326"/>
      <c r="F213" s="326"/>
      <c r="G213" s="326"/>
      <c r="H213" s="326"/>
      <c r="I213" s="326"/>
      <c r="J213" s="326"/>
      <c r="K213" s="326"/>
      <c r="L213" s="326"/>
      <c r="M213" s="326"/>
      <c r="N213" s="56"/>
      <c r="O213" s="56"/>
      <c r="P213" s="56"/>
      <c r="Q213" s="56"/>
      <c r="R213" s="56"/>
      <c r="S213" s="56"/>
      <c r="T213" s="56"/>
      <c r="U213" s="56"/>
      <c r="V213" s="56"/>
      <c r="W213" s="56"/>
      <c r="X213" s="56"/>
      <c r="Y213" s="56"/>
    </row>
    <row r="214" spans="1:25" ht="15.75" customHeight="1">
      <c r="A214" s="326"/>
      <c r="B214" s="569"/>
      <c r="C214" s="326"/>
      <c r="D214" s="326"/>
      <c r="E214" s="326"/>
      <c r="F214" s="326"/>
      <c r="G214" s="326"/>
      <c r="H214" s="326"/>
      <c r="I214" s="326"/>
      <c r="J214" s="326"/>
      <c r="K214" s="326"/>
      <c r="L214" s="326"/>
      <c r="M214" s="326"/>
      <c r="N214" s="56"/>
      <c r="O214" s="56"/>
      <c r="P214" s="56"/>
      <c r="Q214" s="56"/>
      <c r="R214" s="56"/>
      <c r="S214" s="56"/>
      <c r="T214" s="56"/>
      <c r="U214" s="56"/>
      <c r="V214" s="56"/>
      <c r="W214" s="56"/>
      <c r="X214" s="56"/>
      <c r="Y214" s="56"/>
    </row>
    <row r="215" spans="1:25" ht="15.75" customHeight="1">
      <c r="A215" s="326"/>
      <c r="B215" s="569"/>
      <c r="C215" s="326"/>
      <c r="D215" s="326"/>
      <c r="E215" s="326"/>
      <c r="F215" s="326"/>
      <c r="G215" s="326"/>
      <c r="H215" s="326"/>
      <c r="I215" s="326"/>
      <c r="J215" s="326"/>
      <c r="K215" s="326"/>
      <c r="L215" s="326"/>
      <c r="M215" s="326"/>
      <c r="N215" s="56"/>
      <c r="O215" s="56"/>
      <c r="P215" s="56"/>
      <c r="Q215" s="56"/>
      <c r="R215" s="56"/>
      <c r="S215" s="56"/>
      <c r="T215" s="56"/>
      <c r="U215" s="56"/>
      <c r="V215" s="56"/>
      <c r="W215" s="56"/>
      <c r="X215" s="56"/>
      <c r="Y215" s="56"/>
    </row>
    <row r="216" spans="1:25" ht="15.75" customHeight="1">
      <c r="A216" s="326"/>
      <c r="B216" s="569"/>
      <c r="C216" s="326"/>
      <c r="D216" s="326"/>
      <c r="E216" s="326"/>
      <c r="F216" s="326"/>
      <c r="G216" s="326"/>
      <c r="H216" s="326"/>
      <c r="I216" s="326"/>
      <c r="J216" s="326"/>
      <c r="K216" s="326"/>
      <c r="L216" s="326"/>
      <c r="M216" s="326"/>
      <c r="N216" s="56"/>
      <c r="O216" s="56"/>
      <c r="P216" s="56"/>
      <c r="Q216" s="56"/>
      <c r="R216" s="56"/>
      <c r="S216" s="56"/>
      <c r="T216" s="56"/>
      <c r="U216" s="56"/>
      <c r="V216" s="56"/>
      <c r="W216" s="56"/>
      <c r="X216" s="56"/>
      <c r="Y216" s="56"/>
    </row>
    <row r="217" spans="1:25" ht="15.75" customHeight="1">
      <c r="A217" s="326"/>
      <c r="B217" s="569"/>
      <c r="C217" s="326"/>
      <c r="D217" s="326"/>
      <c r="E217" s="326"/>
      <c r="F217" s="326"/>
      <c r="G217" s="326"/>
      <c r="H217" s="326"/>
      <c r="I217" s="326"/>
      <c r="J217" s="326"/>
      <c r="K217" s="326"/>
      <c r="L217" s="326"/>
      <c r="M217" s="326"/>
      <c r="N217" s="56"/>
      <c r="O217" s="56"/>
      <c r="P217" s="56"/>
      <c r="Q217" s="56"/>
      <c r="R217" s="56"/>
      <c r="S217" s="56"/>
      <c r="T217" s="56"/>
      <c r="U217" s="56"/>
      <c r="V217" s="56"/>
      <c r="W217" s="56"/>
      <c r="X217" s="56"/>
      <c r="Y217" s="56"/>
    </row>
    <row r="218" spans="1:25" ht="15.75" customHeight="1">
      <c r="A218" s="326"/>
      <c r="B218" s="569"/>
      <c r="C218" s="326"/>
      <c r="D218" s="326"/>
      <c r="E218" s="326"/>
      <c r="F218" s="326"/>
      <c r="G218" s="326"/>
      <c r="H218" s="326"/>
      <c r="I218" s="326"/>
      <c r="J218" s="326"/>
      <c r="K218" s="326"/>
      <c r="L218" s="326"/>
      <c r="M218" s="326"/>
      <c r="N218" s="56"/>
      <c r="O218" s="56"/>
      <c r="P218" s="56"/>
      <c r="Q218" s="56"/>
      <c r="R218" s="56"/>
      <c r="S218" s="56"/>
      <c r="T218" s="56"/>
      <c r="U218" s="56"/>
      <c r="V218" s="56"/>
      <c r="W218" s="56"/>
      <c r="X218" s="56"/>
      <c r="Y218" s="56"/>
    </row>
    <row r="219" spans="1:25" ht="15.75" customHeight="1">
      <c r="A219" s="326"/>
      <c r="B219" s="569"/>
      <c r="C219" s="326"/>
      <c r="D219" s="326"/>
      <c r="E219" s="326"/>
      <c r="F219" s="326"/>
      <c r="G219" s="326"/>
      <c r="H219" s="326"/>
      <c r="I219" s="326"/>
      <c r="J219" s="326"/>
      <c r="K219" s="326"/>
      <c r="L219" s="326"/>
      <c r="M219" s="326"/>
      <c r="N219" s="56"/>
      <c r="O219" s="56"/>
      <c r="P219" s="56"/>
      <c r="Q219" s="56"/>
      <c r="R219" s="56"/>
      <c r="S219" s="56"/>
      <c r="T219" s="56"/>
      <c r="U219" s="56"/>
      <c r="V219" s="56"/>
      <c r="W219" s="56"/>
      <c r="X219" s="56"/>
      <c r="Y219" s="56"/>
    </row>
    <row r="220" spans="1:25" ht="15.75" customHeight="1">
      <c r="A220" s="326"/>
      <c r="B220" s="569"/>
      <c r="C220" s="326"/>
      <c r="D220" s="326"/>
      <c r="E220" s="326"/>
      <c r="F220" s="326"/>
      <c r="G220" s="326"/>
      <c r="H220" s="326"/>
      <c r="I220" s="326"/>
      <c r="J220" s="326"/>
      <c r="K220" s="326"/>
      <c r="L220" s="326"/>
      <c r="M220" s="326"/>
      <c r="N220" s="56"/>
      <c r="O220" s="56"/>
      <c r="P220" s="56"/>
      <c r="Q220" s="56"/>
      <c r="R220" s="56"/>
      <c r="S220" s="56"/>
      <c r="T220" s="56"/>
      <c r="U220" s="56"/>
      <c r="V220" s="56"/>
      <c r="W220" s="56"/>
      <c r="X220" s="56"/>
      <c r="Y220" s="56"/>
    </row>
    <row r="221" spans="1:25" ht="15.75" customHeight="1">
      <c r="A221" s="326"/>
      <c r="B221" s="569"/>
      <c r="C221" s="326"/>
      <c r="D221" s="326"/>
      <c r="E221" s="326"/>
      <c r="F221" s="326"/>
      <c r="G221" s="326"/>
      <c r="H221" s="326"/>
      <c r="I221" s="326"/>
      <c r="J221" s="326"/>
      <c r="K221" s="326"/>
      <c r="L221" s="326"/>
      <c r="M221" s="326"/>
      <c r="N221" s="56"/>
      <c r="O221" s="56"/>
      <c r="P221" s="56"/>
      <c r="Q221" s="56"/>
      <c r="R221" s="56"/>
      <c r="S221" s="56"/>
      <c r="T221" s="56"/>
      <c r="U221" s="56"/>
      <c r="V221" s="56"/>
      <c r="W221" s="56"/>
      <c r="X221" s="56"/>
      <c r="Y221" s="56"/>
    </row>
    <row r="222" spans="1:25" ht="15.75" customHeight="1">
      <c r="A222" s="326"/>
      <c r="B222" s="569"/>
      <c r="C222" s="326"/>
      <c r="D222" s="326"/>
      <c r="E222" s="326"/>
      <c r="F222" s="326"/>
      <c r="G222" s="326"/>
      <c r="H222" s="326"/>
      <c r="I222" s="326"/>
      <c r="J222" s="326"/>
      <c r="K222" s="326"/>
      <c r="L222" s="326"/>
      <c r="M222" s="326"/>
      <c r="N222" s="56"/>
      <c r="O222" s="56"/>
      <c r="P222" s="56"/>
      <c r="Q222" s="56"/>
      <c r="R222" s="56"/>
      <c r="S222" s="56"/>
      <c r="T222" s="56"/>
      <c r="U222" s="56"/>
      <c r="V222" s="56"/>
      <c r="W222" s="56"/>
      <c r="X222" s="56"/>
      <c r="Y222" s="56"/>
    </row>
    <row r="223" spans="1:25" ht="15.75" customHeight="1">
      <c r="A223" s="326"/>
      <c r="B223" s="569"/>
      <c r="C223" s="326"/>
      <c r="D223" s="326"/>
      <c r="E223" s="326"/>
      <c r="F223" s="326"/>
      <c r="G223" s="326"/>
      <c r="H223" s="326"/>
      <c r="I223" s="326"/>
      <c r="J223" s="326"/>
      <c r="K223" s="326"/>
      <c r="L223" s="326"/>
      <c r="M223" s="326"/>
      <c r="N223" s="56"/>
      <c r="O223" s="56"/>
      <c r="P223" s="56"/>
      <c r="Q223" s="56"/>
      <c r="R223" s="56"/>
      <c r="S223" s="56"/>
      <c r="T223" s="56"/>
      <c r="U223" s="56"/>
      <c r="V223" s="56"/>
      <c r="W223" s="56"/>
      <c r="X223" s="56"/>
      <c r="Y223" s="56"/>
    </row>
    <row r="224" spans="1:25" ht="15.75" customHeight="1">
      <c r="A224" s="326"/>
      <c r="B224" s="569"/>
      <c r="C224" s="326"/>
      <c r="D224" s="326"/>
      <c r="E224" s="326"/>
      <c r="F224" s="326"/>
      <c r="G224" s="326"/>
      <c r="H224" s="326"/>
      <c r="I224" s="326"/>
      <c r="J224" s="326"/>
      <c r="K224" s="326"/>
      <c r="L224" s="326"/>
      <c r="M224" s="326"/>
      <c r="N224" s="56"/>
      <c r="O224" s="56"/>
      <c r="P224" s="56"/>
      <c r="Q224" s="56"/>
      <c r="R224" s="56"/>
      <c r="S224" s="56"/>
      <c r="T224" s="56"/>
      <c r="U224" s="56"/>
      <c r="V224" s="56"/>
      <c r="W224" s="56"/>
      <c r="X224" s="56"/>
      <c r="Y224" s="56"/>
    </row>
    <row r="225" spans="1:25" ht="15.75" customHeight="1">
      <c r="A225" s="326"/>
      <c r="B225" s="569"/>
      <c r="C225" s="326"/>
      <c r="D225" s="326"/>
      <c r="E225" s="326"/>
      <c r="F225" s="326"/>
      <c r="G225" s="326"/>
      <c r="H225" s="326"/>
      <c r="I225" s="326"/>
      <c r="J225" s="326"/>
      <c r="K225" s="326"/>
      <c r="L225" s="326"/>
      <c r="M225" s="326"/>
      <c r="N225" s="56"/>
      <c r="O225" s="56"/>
      <c r="P225" s="56"/>
      <c r="Q225" s="56"/>
      <c r="R225" s="56"/>
      <c r="S225" s="56"/>
      <c r="T225" s="56"/>
      <c r="U225" s="56"/>
      <c r="V225" s="56"/>
      <c r="W225" s="56"/>
      <c r="X225" s="56"/>
      <c r="Y225" s="56"/>
    </row>
    <row r="226" spans="1:25" ht="15.75" customHeight="1">
      <c r="A226" s="326"/>
      <c r="B226" s="569"/>
      <c r="C226" s="326"/>
      <c r="D226" s="326"/>
      <c r="E226" s="326"/>
      <c r="F226" s="326"/>
      <c r="G226" s="326"/>
      <c r="H226" s="326"/>
      <c r="I226" s="326"/>
      <c r="J226" s="326"/>
      <c r="K226" s="326"/>
      <c r="L226" s="326"/>
      <c r="M226" s="326"/>
      <c r="N226" s="56"/>
      <c r="O226" s="56"/>
      <c r="P226" s="56"/>
      <c r="Q226" s="56"/>
      <c r="R226" s="56"/>
      <c r="S226" s="56"/>
      <c r="T226" s="56"/>
      <c r="U226" s="56"/>
      <c r="V226" s="56"/>
      <c r="W226" s="56"/>
      <c r="X226" s="56"/>
      <c r="Y226" s="56"/>
    </row>
    <row r="227" spans="1:25" ht="15.75" customHeight="1">
      <c r="A227" s="326"/>
      <c r="B227" s="569"/>
      <c r="C227" s="326"/>
      <c r="D227" s="326"/>
      <c r="E227" s="326"/>
      <c r="F227" s="326"/>
      <c r="G227" s="326"/>
      <c r="H227" s="326"/>
      <c r="I227" s="326"/>
      <c r="J227" s="326"/>
      <c r="K227" s="326"/>
      <c r="L227" s="326"/>
      <c r="M227" s="326"/>
      <c r="N227" s="56"/>
      <c r="O227" s="56"/>
      <c r="P227" s="56"/>
      <c r="Q227" s="56"/>
      <c r="R227" s="56"/>
      <c r="S227" s="56"/>
      <c r="T227" s="56"/>
      <c r="U227" s="56"/>
      <c r="V227" s="56"/>
      <c r="W227" s="56"/>
      <c r="X227" s="56"/>
      <c r="Y227" s="56"/>
    </row>
    <row r="228" spans="1:25" ht="15.75" customHeight="1">
      <c r="A228" s="326"/>
      <c r="B228" s="569"/>
      <c r="C228" s="326"/>
      <c r="D228" s="326"/>
      <c r="E228" s="326"/>
      <c r="F228" s="326"/>
      <c r="G228" s="326"/>
      <c r="H228" s="326"/>
      <c r="I228" s="326"/>
      <c r="J228" s="326"/>
      <c r="K228" s="326"/>
      <c r="L228" s="326"/>
      <c r="M228" s="326"/>
      <c r="N228" s="56"/>
      <c r="O228" s="56"/>
      <c r="P228" s="56"/>
      <c r="Q228" s="56"/>
      <c r="R228" s="56"/>
      <c r="S228" s="56"/>
      <c r="T228" s="56"/>
      <c r="U228" s="56"/>
      <c r="V228" s="56"/>
      <c r="W228" s="56"/>
      <c r="X228" s="56"/>
      <c r="Y228" s="56"/>
    </row>
    <row r="229" spans="1:25" ht="15.75" customHeight="1">
      <c r="A229" s="326"/>
      <c r="B229" s="569"/>
      <c r="C229" s="326"/>
      <c r="D229" s="326"/>
      <c r="E229" s="326"/>
      <c r="F229" s="326"/>
      <c r="G229" s="326"/>
      <c r="H229" s="326"/>
      <c r="I229" s="326"/>
      <c r="J229" s="326"/>
      <c r="K229" s="326"/>
      <c r="L229" s="326"/>
      <c r="M229" s="326"/>
      <c r="N229" s="56"/>
      <c r="O229" s="56"/>
      <c r="P229" s="56"/>
      <c r="Q229" s="56"/>
      <c r="R229" s="56"/>
      <c r="S229" s="56"/>
      <c r="T229" s="56"/>
      <c r="U229" s="56"/>
      <c r="V229" s="56"/>
      <c r="W229" s="56"/>
      <c r="X229" s="56"/>
      <c r="Y229" s="56"/>
    </row>
    <row r="230" spans="1:25" ht="15.75" customHeight="1">
      <c r="A230" s="326"/>
      <c r="B230" s="569"/>
      <c r="C230" s="326"/>
      <c r="D230" s="326"/>
      <c r="E230" s="326"/>
      <c r="F230" s="326"/>
      <c r="G230" s="326"/>
      <c r="H230" s="326"/>
      <c r="I230" s="326"/>
      <c r="J230" s="326"/>
      <c r="K230" s="326"/>
      <c r="L230" s="326"/>
      <c r="M230" s="326"/>
      <c r="N230" s="56"/>
      <c r="O230" s="56"/>
      <c r="P230" s="56"/>
      <c r="Q230" s="56"/>
      <c r="R230" s="56"/>
      <c r="S230" s="56"/>
      <c r="T230" s="56"/>
      <c r="U230" s="56"/>
      <c r="V230" s="56"/>
      <c r="W230" s="56"/>
      <c r="X230" s="56"/>
      <c r="Y230" s="56"/>
    </row>
    <row r="231" spans="1:25" ht="15.75" customHeight="1">
      <c r="A231" s="326"/>
      <c r="B231" s="569"/>
      <c r="C231" s="326"/>
      <c r="D231" s="326"/>
      <c r="E231" s="326"/>
      <c r="F231" s="326"/>
      <c r="G231" s="326"/>
      <c r="H231" s="326"/>
      <c r="I231" s="326"/>
      <c r="J231" s="326"/>
      <c r="K231" s="326"/>
      <c r="L231" s="326"/>
      <c r="M231" s="326"/>
      <c r="N231" s="56"/>
      <c r="O231" s="56"/>
      <c r="P231" s="56"/>
      <c r="Q231" s="56"/>
      <c r="R231" s="56"/>
      <c r="S231" s="56"/>
      <c r="T231" s="56"/>
      <c r="U231" s="56"/>
      <c r="V231" s="56"/>
      <c r="W231" s="56"/>
      <c r="X231" s="56"/>
      <c r="Y231" s="56"/>
    </row>
    <row r="232" spans="1:25" ht="15.75" customHeight="1">
      <c r="A232" s="326"/>
      <c r="B232" s="569"/>
      <c r="C232" s="326"/>
      <c r="D232" s="326"/>
      <c r="E232" s="326"/>
      <c r="F232" s="326"/>
      <c r="G232" s="326"/>
      <c r="H232" s="326"/>
      <c r="I232" s="326"/>
      <c r="J232" s="326"/>
      <c r="K232" s="326"/>
      <c r="L232" s="326"/>
      <c r="M232" s="326"/>
      <c r="N232" s="56"/>
      <c r="O232" s="56"/>
      <c r="P232" s="56"/>
      <c r="Q232" s="56"/>
      <c r="R232" s="56"/>
      <c r="S232" s="56"/>
      <c r="T232" s="56"/>
      <c r="U232" s="56"/>
      <c r="V232" s="56"/>
      <c r="W232" s="56"/>
      <c r="X232" s="56"/>
      <c r="Y232" s="56"/>
    </row>
    <row r="233" spans="1:25" ht="15.75" customHeight="1">
      <c r="A233" s="326"/>
      <c r="B233" s="569"/>
      <c r="C233" s="326"/>
      <c r="D233" s="326"/>
      <c r="E233" s="326"/>
      <c r="F233" s="326"/>
      <c r="G233" s="326"/>
      <c r="H233" s="326"/>
      <c r="I233" s="326"/>
      <c r="J233" s="326"/>
      <c r="K233" s="326"/>
      <c r="L233" s="326"/>
      <c r="M233" s="326"/>
      <c r="N233" s="56"/>
      <c r="O233" s="56"/>
      <c r="P233" s="56"/>
      <c r="Q233" s="56"/>
      <c r="R233" s="56"/>
      <c r="S233" s="56"/>
      <c r="T233" s="56"/>
      <c r="U233" s="56"/>
      <c r="V233" s="56"/>
      <c r="W233" s="56"/>
      <c r="X233" s="56"/>
      <c r="Y233" s="56"/>
    </row>
    <row r="234" spans="1:25" ht="15.75" customHeight="1">
      <c r="A234" s="326"/>
      <c r="B234" s="569"/>
      <c r="C234" s="326"/>
      <c r="D234" s="326"/>
      <c r="E234" s="326"/>
      <c r="F234" s="326"/>
      <c r="G234" s="326"/>
      <c r="H234" s="326"/>
      <c r="I234" s="326"/>
      <c r="J234" s="326"/>
      <c r="K234" s="326"/>
      <c r="L234" s="326"/>
      <c r="M234" s="326"/>
      <c r="N234" s="56"/>
      <c r="O234" s="56"/>
      <c r="P234" s="56"/>
      <c r="Q234" s="56"/>
      <c r="R234" s="56"/>
      <c r="S234" s="56"/>
      <c r="T234" s="56"/>
      <c r="U234" s="56"/>
      <c r="V234" s="56"/>
      <c r="W234" s="56"/>
      <c r="X234" s="56"/>
      <c r="Y234" s="56"/>
    </row>
    <row r="235" spans="1:25" ht="15.75" customHeight="1">
      <c r="A235" s="326"/>
      <c r="B235" s="569"/>
      <c r="C235" s="326"/>
      <c r="D235" s="326"/>
      <c r="E235" s="326"/>
      <c r="F235" s="326"/>
      <c r="G235" s="326"/>
      <c r="H235" s="326"/>
      <c r="I235" s="326"/>
      <c r="J235" s="326"/>
      <c r="K235" s="326"/>
      <c r="L235" s="326"/>
      <c r="M235" s="326"/>
      <c r="N235" s="56"/>
      <c r="O235" s="56"/>
      <c r="P235" s="56"/>
      <c r="Q235" s="56"/>
      <c r="R235" s="56"/>
      <c r="S235" s="56"/>
      <c r="T235" s="56"/>
      <c r="U235" s="56"/>
      <c r="V235" s="56"/>
      <c r="W235" s="56"/>
      <c r="X235" s="56"/>
      <c r="Y235" s="56"/>
    </row>
    <row r="236" spans="1:25" ht="15.75" customHeight="1">
      <c r="A236" s="326"/>
      <c r="B236" s="569"/>
      <c r="C236" s="326"/>
      <c r="D236" s="326"/>
      <c r="E236" s="326"/>
      <c r="F236" s="326"/>
      <c r="G236" s="326"/>
      <c r="H236" s="326"/>
      <c r="I236" s="326"/>
      <c r="J236" s="326"/>
      <c r="K236" s="326"/>
      <c r="L236" s="326"/>
      <c r="M236" s="326"/>
      <c r="N236" s="56"/>
      <c r="O236" s="56"/>
      <c r="P236" s="56"/>
      <c r="Q236" s="56"/>
      <c r="R236" s="56"/>
      <c r="S236" s="56"/>
      <c r="T236" s="56"/>
      <c r="U236" s="56"/>
      <c r="V236" s="56"/>
      <c r="W236" s="56"/>
      <c r="X236" s="56"/>
      <c r="Y236" s="56"/>
    </row>
    <row r="237" spans="1:25" ht="15.75" customHeight="1">
      <c r="A237" s="326"/>
      <c r="B237" s="569"/>
      <c r="C237" s="326"/>
      <c r="D237" s="326"/>
      <c r="E237" s="326"/>
      <c r="F237" s="326"/>
      <c r="G237" s="326"/>
      <c r="H237" s="326"/>
      <c r="I237" s="326"/>
      <c r="J237" s="326"/>
      <c r="K237" s="326"/>
      <c r="L237" s="326"/>
      <c r="M237" s="326"/>
      <c r="N237" s="56"/>
      <c r="O237" s="56"/>
      <c r="P237" s="56"/>
      <c r="Q237" s="56"/>
      <c r="R237" s="56"/>
      <c r="S237" s="56"/>
      <c r="T237" s="56"/>
      <c r="U237" s="56"/>
      <c r="V237" s="56"/>
      <c r="W237" s="56"/>
      <c r="X237" s="56"/>
      <c r="Y237" s="56"/>
    </row>
    <row r="238" spans="1:25" ht="15.75" customHeight="1">
      <c r="A238" s="326"/>
      <c r="B238" s="569"/>
      <c r="C238" s="326"/>
      <c r="D238" s="326"/>
      <c r="E238" s="326"/>
      <c r="F238" s="326"/>
      <c r="G238" s="326"/>
      <c r="H238" s="326"/>
      <c r="I238" s="326"/>
      <c r="J238" s="326"/>
      <c r="K238" s="326"/>
      <c r="L238" s="326"/>
      <c r="M238" s="326"/>
      <c r="N238" s="56"/>
      <c r="O238" s="56"/>
      <c r="P238" s="56"/>
      <c r="Q238" s="56"/>
      <c r="R238" s="56"/>
      <c r="S238" s="56"/>
      <c r="T238" s="56"/>
      <c r="U238" s="56"/>
      <c r="V238" s="56"/>
      <c r="W238" s="56"/>
      <c r="X238" s="56"/>
      <c r="Y238" s="56"/>
    </row>
    <row r="239" spans="1:25" ht="15.75" customHeight="1">
      <c r="A239" s="326"/>
      <c r="B239" s="569"/>
      <c r="C239" s="326"/>
      <c r="D239" s="326"/>
      <c r="E239" s="326"/>
      <c r="F239" s="326"/>
      <c r="G239" s="326"/>
      <c r="H239" s="326"/>
      <c r="I239" s="326"/>
      <c r="J239" s="326"/>
      <c r="K239" s="326"/>
      <c r="L239" s="326"/>
      <c r="M239" s="326"/>
      <c r="N239" s="56"/>
      <c r="O239" s="56"/>
      <c r="P239" s="56"/>
      <c r="Q239" s="56"/>
      <c r="R239" s="56"/>
      <c r="S239" s="56"/>
      <c r="T239" s="56"/>
      <c r="U239" s="56"/>
      <c r="V239" s="56"/>
      <c r="W239" s="56"/>
      <c r="X239" s="56"/>
      <c r="Y239" s="56"/>
    </row>
    <row r="240" spans="1:25" ht="15.75" customHeight="1">
      <c r="A240" s="326"/>
      <c r="B240" s="569"/>
      <c r="C240" s="326"/>
      <c r="D240" s="326"/>
      <c r="E240" s="326"/>
      <c r="F240" s="326"/>
      <c r="G240" s="326"/>
      <c r="H240" s="326"/>
      <c r="I240" s="326"/>
      <c r="J240" s="326"/>
      <c r="K240" s="326"/>
      <c r="L240" s="326"/>
      <c r="M240" s="326"/>
      <c r="N240" s="56"/>
      <c r="O240" s="56"/>
      <c r="P240" s="56"/>
      <c r="Q240" s="56"/>
      <c r="R240" s="56"/>
      <c r="S240" s="56"/>
      <c r="T240" s="56"/>
      <c r="U240" s="56"/>
      <c r="V240" s="56"/>
      <c r="W240" s="56"/>
      <c r="X240" s="56"/>
      <c r="Y240" s="56"/>
    </row>
    <row r="241" spans="1:25" ht="15.75" customHeight="1">
      <c r="A241" s="326"/>
      <c r="B241" s="569"/>
      <c r="C241" s="326"/>
      <c r="D241" s="326"/>
      <c r="E241" s="326"/>
      <c r="F241" s="326"/>
      <c r="G241" s="326"/>
      <c r="H241" s="326"/>
      <c r="I241" s="326"/>
      <c r="J241" s="326"/>
      <c r="K241" s="326"/>
      <c r="L241" s="326"/>
      <c r="M241" s="326"/>
      <c r="N241" s="56"/>
      <c r="O241" s="56"/>
      <c r="P241" s="56"/>
      <c r="Q241" s="56"/>
      <c r="R241" s="56"/>
      <c r="S241" s="56"/>
      <c r="T241" s="56"/>
      <c r="U241" s="56"/>
      <c r="V241" s="56"/>
      <c r="W241" s="56"/>
      <c r="X241" s="56"/>
      <c r="Y241" s="56"/>
    </row>
    <row r="242" spans="1:25" ht="15.75" customHeight="1">
      <c r="A242" s="326"/>
      <c r="B242" s="569"/>
      <c r="C242" s="326"/>
      <c r="D242" s="326"/>
      <c r="E242" s="326"/>
      <c r="F242" s="326"/>
      <c r="G242" s="326"/>
      <c r="H242" s="326"/>
      <c r="I242" s="326"/>
      <c r="J242" s="326"/>
      <c r="K242" s="326"/>
      <c r="L242" s="326"/>
      <c r="M242" s="326"/>
      <c r="N242" s="56"/>
      <c r="O242" s="56"/>
      <c r="P242" s="56"/>
      <c r="Q242" s="56"/>
      <c r="R242" s="56"/>
      <c r="S242" s="56"/>
      <c r="T242" s="56"/>
      <c r="U242" s="56"/>
      <c r="V242" s="56"/>
      <c r="W242" s="56"/>
      <c r="X242" s="56"/>
      <c r="Y242" s="56"/>
    </row>
    <row r="243" spans="1:25" ht="15.75" customHeight="1">
      <c r="A243" s="326"/>
      <c r="B243" s="569"/>
      <c r="C243" s="326"/>
      <c r="D243" s="326"/>
      <c r="E243" s="326"/>
      <c r="F243" s="326"/>
      <c r="G243" s="326"/>
      <c r="H243" s="326"/>
      <c r="I243" s="326"/>
      <c r="J243" s="326"/>
      <c r="K243" s="326"/>
      <c r="L243" s="326"/>
      <c r="M243" s="326"/>
      <c r="N243" s="56"/>
      <c r="O243" s="56"/>
      <c r="P243" s="56"/>
      <c r="Q243" s="56"/>
      <c r="R243" s="56"/>
      <c r="S243" s="56"/>
      <c r="T243" s="56"/>
      <c r="U243" s="56"/>
      <c r="V243" s="56"/>
      <c r="W243" s="56"/>
      <c r="X243" s="56"/>
      <c r="Y243" s="56"/>
    </row>
    <row r="244" spans="1:25" ht="15.75" customHeight="1">
      <c r="A244" s="326"/>
      <c r="B244" s="569"/>
      <c r="C244" s="326"/>
      <c r="D244" s="326"/>
      <c r="E244" s="326"/>
      <c r="F244" s="326"/>
      <c r="G244" s="326"/>
      <c r="H244" s="326"/>
      <c r="I244" s="326"/>
      <c r="J244" s="326"/>
      <c r="K244" s="326"/>
      <c r="L244" s="326"/>
      <c r="M244" s="326"/>
      <c r="N244" s="56"/>
      <c r="O244" s="56"/>
      <c r="P244" s="56"/>
      <c r="Q244" s="56"/>
      <c r="R244" s="56"/>
      <c r="S244" s="56"/>
      <c r="T244" s="56"/>
      <c r="U244" s="56"/>
      <c r="V244" s="56"/>
      <c r="W244" s="56"/>
      <c r="X244" s="56"/>
      <c r="Y244" s="56"/>
    </row>
    <row r="245" spans="1:25" ht="15.75" customHeight="1">
      <c r="A245" s="326"/>
      <c r="B245" s="569"/>
      <c r="C245" s="326"/>
      <c r="D245" s="326"/>
      <c r="E245" s="326"/>
      <c r="F245" s="326"/>
      <c r="G245" s="326"/>
      <c r="H245" s="326"/>
      <c r="I245" s="326"/>
      <c r="J245" s="326"/>
      <c r="K245" s="326"/>
      <c r="L245" s="326"/>
      <c r="M245" s="326"/>
      <c r="N245" s="56"/>
      <c r="O245" s="56"/>
      <c r="P245" s="56"/>
      <c r="Q245" s="56"/>
      <c r="R245" s="56"/>
      <c r="S245" s="56"/>
      <c r="T245" s="56"/>
      <c r="U245" s="56"/>
      <c r="V245" s="56"/>
      <c r="W245" s="56"/>
      <c r="X245" s="56"/>
      <c r="Y245" s="56"/>
    </row>
    <row r="246" spans="1:25" ht="15.75" customHeight="1">
      <c r="A246" s="326"/>
      <c r="B246" s="569"/>
      <c r="C246" s="326"/>
      <c r="D246" s="326"/>
      <c r="E246" s="326"/>
      <c r="F246" s="326"/>
      <c r="G246" s="326"/>
      <c r="H246" s="326"/>
      <c r="I246" s="326"/>
      <c r="J246" s="326"/>
      <c r="K246" s="326"/>
      <c r="L246" s="326"/>
      <c r="M246" s="326"/>
      <c r="N246" s="56"/>
      <c r="O246" s="56"/>
      <c r="P246" s="56"/>
      <c r="Q246" s="56"/>
      <c r="R246" s="56"/>
      <c r="S246" s="56"/>
      <c r="T246" s="56"/>
      <c r="U246" s="56"/>
      <c r="V246" s="56"/>
      <c r="W246" s="56"/>
      <c r="X246" s="56"/>
      <c r="Y246" s="56"/>
    </row>
    <row r="247" spans="1:25" ht="15.75" customHeight="1">
      <c r="A247" s="326"/>
      <c r="B247" s="569"/>
      <c r="C247" s="326"/>
      <c r="D247" s="326"/>
      <c r="E247" s="326"/>
      <c r="F247" s="326"/>
      <c r="G247" s="326"/>
      <c r="H247" s="326"/>
      <c r="I247" s="326"/>
      <c r="J247" s="326"/>
      <c r="K247" s="326"/>
      <c r="L247" s="326"/>
      <c r="M247" s="326"/>
      <c r="N247" s="56"/>
      <c r="O247" s="56"/>
      <c r="P247" s="56"/>
      <c r="Q247" s="56"/>
      <c r="R247" s="56"/>
      <c r="S247" s="56"/>
      <c r="T247" s="56"/>
      <c r="U247" s="56"/>
      <c r="V247" s="56"/>
      <c r="W247" s="56"/>
      <c r="X247" s="56"/>
      <c r="Y247" s="56"/>
    </row>
    <row r="248" spans="1:25" ht="15.75" customHeight="1">
      <c r="A248" s="326"/>
      <c r="B248" s="569"/>
      <c r="C248" s="326"/>
      <c r="D248" s="326"/>
      <c r="E248" s="326"/>
      <c r="F248" s="326"/>
      <c r="G248" s="326"/>
      <c r="H248" s="326"/>
      <c r="I248" s="326"/>
      <c r="J248" s="326"/>
      <c r="K248" s="326"/>
      <c r="L248" s="326"/>
      <c r="M248" s="326"/>
      <c r="N248" s="56"/>
      <c r="O248" s="56"/>
      <c r="P248" s="56"/>
      <c r="Q248" s="56"/>
      <c r="R248" s="56"/>
      <c r="S248" s="56"/>
      <c r="T248" s="56"/>
      <c r="U248" s="56"/>
      <c r="V248" s="56"/>
      <c r="W248" s="56"/>
      <c r="X248" s="56"/>
      <c r="Y248" s="56"/>
    </row>
    <row r="249" spans="1:25" ht="15.75" customHeight="1">
      <c r="A249" s="326"/>
      <c r="B249" s="569"/>
      <c r="C249" s="326"/>
      <c r="D249" s="326"/>
      <c r="E249" s="326"/>
      <c r="F249" s="326"/>
      <c r="G249" s="326"/>
      <c r="H249" s="326"/>
      <c r="I249" s="326"/>
      <c r="J249" s="326"/>
      <c r="K249" s="326"/>
      <c r="L249" s="326"/>
      <c r="M249" s="326"/>
      <c r="N249" s="56"/>
      <c r="O249" s="56"/>
      <c r="P249" s="56"/>
      <c r="Q249" s="56"/>
      <c r="R249" s="56"/>
      <c r="S249" s="56"/>
      <c r="T249" s="56"/>
      <c r="U249" s="56"/>
      <c r="V249" s="56"/>
      <c r="W249" s="56"/>
      <c r="X249" s="56"/>
      <c r="Y249" s="56"/>
    </row>
    <row r="250" spans="1:25" ht="15.75" customHeight="1">
      <c r="A250" s="326"/>
      <c r="B250" s="569"/>
      <c r="C250" s="326"/>
      <c r="D250" s="326"/>
      <c r="E250" s="326"/>
      <c r="F250" s="326"/>
      <c r="G250" s="326"/>
      <c r="H250" s="326"/>
      <c r="I250" s="326"/>
      <c r="J250" s="326"/>
      <c r="K250" s="326"/>
      <c r="L250" s="326"/>
      <c r="M250" s="326"/>
      <c r="N250" s="56"/>
      <c r="O250" s="56"/>
      <c r="P250" s="56"/>
      <c r="Q250" s="56"/>
      <c r="R250" s="56"/>
      <c r="S250" s="56"/>
      <c r="T250" s="56"/>
      <c r="U250" s="56"/>
      <c r="V250" s="56"/>
      <c r="W250" s="56"/>
      <c r="X250" s="56"/>
      <c r="Y250" s="56"/>
    </row>
    <row r="251" spans="1:25" ht="15.75" customHeight="1">
      <c r="A251" s="326"/>
      <c r="B251" s="569"/>
      <c r="C251" s="326"/>
      <c r="D251" s="326"/>
      <c r="E251" s="326"/>
      <c r="F251" s="326"/>
      <c r="G251" s="326"/>
      <c r="H251" s="326"/>
      <c r="I251" s="326"/>
      <c r="J251" s="326"/>
      <c r="K251" s="326"/>
      <c r="L251" s="326"/>
      <c r="M251" s="326"/>
      <c r="N251" s="56"/>
      <c r="O251" s="56"/>
      <c r="P251" s="56"/>
      <c r="Q251" s="56"/>
      <c r="R251" s="56"/>
      <c r="S251" s="56"/>
      <c r="T251" s="56"/>
      <c r="U251" s="56"/>
      <c r="V251" s="56"/>
      <c r="W251" s="56"/>
      <c r="X251" s="56"/>
      <c r="Y251" s="56"/>
    </row>
    <row r="252" spans="1:25" ht="15.75" customHeight="1">
      <c r="A252" s="326"/>
      <c r="B252" s="569"/>
      <c r="C252" s="326"/>
      <c r="D252" s="326"/>
      <c r="E252" s="326"/>
      <c r="F252" s="326"/>
      <c r="G252" s="326"/>
      <c r="H252" s="326"/>
      <c r="I252" s="326"/>
      <c r="J252" s="326"/>
      <c r="K252" s="326"/>
      <c r="L252" s="326"/>
      <c r="M252" s="326"/>
      <c r="N252" s="56"/>
      <c r="O252" s="56"/>
      <c r="P252" s="56"/>
      <c r="Q252" s="56"/>
      <c r="R252" s="56"/>
      <c r="S252" s="56"/>
      <c r="T252" s="56"/>
      <c r="U252" s="56"/>
      <c r="V252" s="56"/>
      <c r="W252" s="56"/>
      <c r="X252" s="56"/>
      <c r="Y252" s="56"/>
    </row>
    <row r="253" spans="1:25" ht="15.75" customHeight="1">
      <c r="A253" s="326"/>
      <c r="B253" s="569"/>
      <c r="C253" s="326"/>
      <c r="D253" s="326"/>
      <c r="E253" s="326"/>
      <c r="F253" s="326"/>
      <c r="G253" s="326"/>
      <c r="H253" s="326"/>
      <c r="I253" s="326"/>
      <c r="J253" s="326"/>
      <c r="K253" s="326"/>
      <c r="L253" s="326"/>
      <c r="M253" s="326"/>
      <c r="N253" s="56"/>
      <c r="O253" s="56"/>
      <c r="P253" s="56"/>
      <c r="Q253" s="56"/>
      <c r="R253" s="56"/>
      <c r="S253" s="56"/>
      <c r="T253" s="56"/>
      <c r="U253" s="56"/>
      <c r="V253" s="56"/>
      <c r="W253" s="56"/>
      <c r="X253" s="56"/>
      <c r="Y253" s="56"/>
    </row>
    <row r="254" spans="1:25" ht="15.75" customHeight="1">
      <c r="A254" s="326"/>
      <c r="B254" s="569"/>
      <c r="C254" s="326"/>
      <c r="D254" s="326"/>
      <c r="E254" s="326"/>
      <c r="F254" s="326"/>
      <c r="G254" s="326"/>
      <c r="H254" s="326"/>
      <c r="I254" s="326"/>
      <c r="J254" s="326"/>
      <c r="K254" s="326"/>
      <c r="L254" s="326"/>
      <c r="M254" s="326"/>
      <c r="N254" s="56"/>
      <c r="O254" s="56"/>
      <c r="P254" s="56"/>
      <c r="Q254" s="56"/>
      <c r="R254" s="56"/>
      <c r="S254" s="56"/>
      <c r="T254" s="56"/>
      <c r="U254" s="56"/>
      <c r="V254" s="56"/>
      <c r="W254" s="56"/>
      <c r="X254" s="56"/>
      <c r="Y254" s="56"/>
    </row>
    <row r="255" spans="1:25" ht="15.75" customHeight="1">
      <c r="A255" s="326"/>
      <c r="B255" s="569"/>
      <c r="C255" s="326"/>
      <c r="D255" s="326"/>
      <c r="E255" s="326"/>
      <c r="F255" s="326"/>
      <c r="G255" s="326"/>
      <c r="H255" s="326"/>
      <c r="I255" s="326"/>
      <c r="J255" s="326"/>
      <c r="K255" s="326"/>
      <c r="L255" s="326"/>
      <c r="M255" s="326"/>
      <c r="N255" s="56"/>
      <c r="O255" s="56"/>
      <c r="P255" s="56"/>
      <c r="Q255" s="56"/>
      <c r="R255" s="56"/>
      <c r="S255" s="56"/>
      <c r="T255" s="56"/>
      <c r="U255" s="56"/>
      <c r="V255" s="56"/>
      <c r="W255" s="56"/>
      <c r="X255" s="56"/>
      <c r="Y255" s="56"/>
    </row>
    <row r="256" spans="1:25" ht="15.75" customHeight="1">
      <c r="A256" s="326"/>
      <c r="B256" s="569"/>
      <c r="C256" s="326"/>
      <c r="D256" s="326"/>
      <c r="E256" s="326"/>
      <c r="F256" s="326"/>
      <c r="G256" s="326"/>
      <c r="H256" s="326"/>
      <c r="I256" s="326"/>
      <c r="J256" s="326"/>
      <c r="K256" s="326"/>
      <c r="L256" s="326"/>
      <c r="M256" s="326"/>
      <c r="N256" s="56"/>
      <c r="O256" s="56"/>
      <c r="P256" s="56"/>
      <c r="Q256" s="56"/>
      <c r="R256" s="56"/>
      <c r="S256" s="56"/>
      <c r="T256" s="56"/>
      <c r="U256" s="56"/>
      <c r="V256" s="56"/>
      <c r="W256" s="56"/>
      <c r="X256" s="56"/>
      <c r="Y256" s="56"/>
    </row>
    <row r="257" spans="1:25" ht="15.75" customHeight="1">
      <c r="A257" s="326"/>
      <c r="B257" s="569"/>
      <c r="C257" s="326"/>
      <c r="D257" s="326"/>
      <c r="E257" s="326"/>
      <c r="F257" s="326"/>
      <c r="G257" s="326"/>
      <c r="H257" s="326"/>
      <c r="I257" s="326"/>
      <c r="J257" s="326"/>
      <c r="K257" s="326"/>
      <c r="L257" s="326"/>
      <c r="M257" s="326"/>
      <c r="N257" s="56"/>
      <c r="O257" s="56"/>
      <c r="P257" s="56"/>
      <c r="Q257" s="56"/>
      <c r="R257" s="56"/>
      <c r="S257" s="56"/>
      <c r="T257" s="56"/>
      <c r="U257" s="56"/>
      <c r="V257" s="56"/>
      <c r="W257" s="56"/>
      <c r="X257" s="56"/>
      <c r="Y257" s="56"/>
    </row>
    <row r="258" spans="1:25" ht="15.75" customHeight="1">
      <c r="A258" s="326"/>
      <c r="B258" s="569"/>
      <c r="C258" s="326"/>
      <c r="D258" s="326"/>
      <c r="E258" s="326"/>
      <c r="F258" s="326"/>
      <c r="G258" s="326"/>
      <c r="H258" s="326"/>
      <c r="I258" s="326"/>
      <c r="J258" s="326"/>
      <c r="K258" s="326"/>
      <c r="L258" s="326"/>
      <c r="M258" s="326"/>
      <c r="N258" s="56"/>
      <c r="O258" s="56"/>
      <c r="P258" s="56"/>
      <c r="Q258" s="56"/>
      <c r="R258" s="56"/>
      <c r="S258" s="56"/>
      <c r="T258" s="56"/>
      <c r="U258" s="56"/>
      <c r="V258" s="56"/>
      <c r="W258" s="56"/>
      <c r="X258" s="56"/>
      <c r="Y258" s="56"/>
    </row>
    <row r="259" spans="1:25" ht="15.75" customHeight="1">
      <c r="A259" s="326"/>
      <c r="B259" s="569"/>
      <c r="C259" s="326"/>
      <c r="D259" s="326"/>
      <c r="E259" s="326"/>
      <c r="F259" s="326"/>
      <c r="G259" s="326"/>
      <c r="H259" s="326"/>
      <c r="I259" s="326"/>
      <c r="J259" s="326"/>
      <c r="K259" s="326"/>
      <c r="L259" s="326"/>
      <c r="M259" s="326"/>
      <c r="N259" s="56"/>
      <c r="O259" s="56"/>
      <c r="P259" s="56"/>
      <c r="Q259" s="56"/>
      <c r="R259" s="56"/>
      <c r="S259" s="56"/>
      <c r="T259" s="56"/>
      <c r="U259" s="56"/>
      <c r="V259" s="56"/>
      <c r="W259" s="56"/>
      <c r="X259" s="56"/>
      <c r="Y259" s="56"/>
    </row>
    <row r="260" spans="1:25" ht="15.75" customHeight="1">
      <c r="A260" s="326"/>
      <c r="B260" s="569"/>
      <c r="C260" s="326"/>
      <c r="D260" s="326"/>
      <c r="E260" s="326"/>
      <c r="F260" s="326"/>
      <c r="G260" s="326"/>
      <c r="H260" s="326"/>
      <c r="I260" s="326"/>
      <c r="J260" s="326"/>
      <c r="K260" s="326"/>
      <c r="L260" s="326"/>
      <c r="M260" s="326"/>
      <c r="N260" s="56"/>
      <c r="O260" s="56"/>
      <c r="P260" s="56"/>
      <c r="Q260" s="56"/>
      <c r="R260" s="56"/>
      <c r="S260" s="56"/>
      <c r="T260" s="56"/>
      <c r="U260" s="56"/>
      <c r="V260" s="56"/>
      <c r="W260" s="56"/>
      <c r="X260" s="56"/>
      <c r="Y260" s="56"/>
    </row>
    <row r="261" spans="1:25" ht="15.75" customHeight="1">
      <c r="A261" s="326"/>
      <c r="B261" s="569"/>
      <c r="C261" s="326"/>
      <c r="D261" s="326"/>
      <c r="E261" s="326"/>
      <c r="F261" s="326"/>
      <c r="G261" s="326"/>
      <c r="H261" s="326"/>
      <c r="I261" s="326"/>
      <c r="J261" s="326"/>
      <c r="K261" s="326"/>
      <c r="L261" s="326"/>
      <c r="M261" s="326"/>
      <c r="N261" s="56"/>
      <c r="O261" s="56"/>
      <c r="P261" s="56"/>
      <c r="Q261" s="56"/>
      <c r="R261" s="56"/>
      <c r="S261" s="56"/>
      <c r="T261" s="56"/>
      <c r="U261" s="56"/>
      <c r="V261" s="56"/>
      <c r="W261" s="56"/>
      <c r="X261" s="56"/>
      <c r="Y261" s="56"/>
    </row>
    <row r="262" spans="1:25" ht="15.75" customHeight="1">
      <c r="A262" s="326"/>
      <c r="B262" s="569"/>
      <c r="C262" s="326"/>
      <c r="D262" s="326"/>
      <c r="E262" s="326"/>
      <c r="F262" s="326"/>
      <c r="G262" s="326"/>
      <c r="H262" s="326"/>
      <c r="I262" s="326"/>
      <c r="J262" s="326"/>
      <c r="K262" s="326"/>
      <c r="L262" s="326"/>
      <c r="M262" s="326"/>
      <c r="N262" s="56"/>
      <c r="O262" s="56"/>
      <c r="P262" s="56"/>
      <c r="Q262" s="56"/>
      <c r="R262" s="56"/>
      <c r="S262" s="56"/>
      <c r="T262" s="56"/>
      <c r="U262" s="56"/>
      <c r="V262" s="56"/>
      <c r="W262" s="56"/>
      <c r="X262" s="56"/>
      <c r="Y262" s="56"/>
    </row>
    <row r="263" spans="1:25" ht="15.75" customHeight="1">
      <c r="A263" s="56"/>
      <c r="B263" s="2"/>
      <c r="C263" s="56"/>
      <c r="D263" s="56"/>
      <c r="E263" s="56"/>
      <c r="F263" s="56"/>
      <c r="G263" s="56"/>
      <c r="H263" s="56"/>
      <c r="I263" s="56"/>
      <c r="J263" s="56"/>
      <c r="K263" s="56"/>
      <c r="L263" s="56"/>
      <c r="M263" s="56"/>
      <c r="N263" s="56"/>
      <c r="O263" s="56"/>
      <c r="P263" s="56"/>
      <c r="Q263" s="56"/>
      <c r="R263" s="56"/>
      <c r="S263" s="56"/>
      <c r="T263" s="56"/>
      <c r="U263" s="56"/>
      <c r="V263" s="56"/>
      <c r="W263" s="56"/>
      <c r="X263" s="56"/>
      <c r="Y263" s="56"/>
    </row>
    <row r="264" spans="1:25" ht="15.75" customHeight="1">
      <c r="A264" s="56"/>
      <c r="B264" s="2"/>
      <c r="C264" s="56"/>
      <c r="D264" s="56"/>
      <c r="E264" s="56"/>
      <c r="F264" s="56"/>
      <c r="G264" s="56"/>
      <c r="H264" s="56"/>
      <c r="I264" s="56"/>
      <c r="J264" s="56"/>
      <c r="K264" s="56"/>
      <c r="L264" s="56"/>
      <c r="M264" s="56"/>
      <c r="N264" s="56"/>
      <c r="O264" s="56"/>
      <c r="P264" s="56"/>
      <c r="Q264" s="56"/>
      <c r="R264" s="56"/>
      <c r="S264" s="56"/>
      <c r="T264" s="56"/>
      <c r="U264" s="56"/>
      <c r="V264" s="56"/>
      <c r="W264" s="56"/>
      <c r="X264" s="56"/>
      <c r="Y264" s="56"/>
    </row>
    <row r="265" spans="1:25" ht="15.75" customHeight="1">
      <c r="A265" s="56"/>
      <c r="B265" s="2"/>
      <c r="C265" s="56"/>
      <c r="D265" s="56"/>
      <c r="E265" s="56"/>
      <c r="F265" s="56"/>
      <c r="G265" s="56"/>
      <c r="H265" s="56"/>
      <c r="I265" s="56"/>
      <c r="J265" s="56"/>
      <c r="K265" s="56"/>
      <c r="L265" s="56"/>
      <c r="M265" s="56"/>
      <c r="N265" s="56"/>
      <c r="O265" s="56"/>
      <c r="P265" s="56"/>
      <c r="Q265" s="56"/>
      <c r="R265" s="56"/>
      <c r="S265" s="56"/>
      <c r="T265" s="56"/>
      <c r="U265" s="56"/>
      <c r="V265" s="56"/>
      <c r="W265" s="56"/>
      <c r="X265" s="56"/>
      <c r="Y265" s="56"/>
    </row>
    <row r="266" spans="1:25" ht="15.75" customHeight="1">
      <c r="A266" s="56"/>
      <c r="B266" s="2"/>
      <c r="C266" s="56"/>
      <c r="D266" s="56"/>
      <c r="E266" s="56"/>
      <c r="F266" s="56"/>
      <c r="G266" s="56"/>
      <c r="H266" s="56"/>
      <c r="I266" s="56"/>
      <c r="J266" s="56"/>
      <c r="K266" s="56"/>
      <c r="L266" s="56"/>
      <c r="M266" s="56"/>
      <c r="N266" s="56"/>
      <c r="O266" s="56"/>
      <c r="P266" s="56"/>
      <c r="Q266" s="56"/>
      <c r="R266" s="56"/>
      <c r="S266" s="56"/>
      <c r="T266" s="56"/>
      <c r="U266" s="56"/>
      <c r="V266" s="56"/>
      <c r="W266" s="56"/>
      <c r="X266" s="56"/>
      <c r="Y266" s="56"/>
    </row>
    <row r="267" spans="1:25" ht="15.75" customHeight="1">
      <c r="A267" s="56"/>
      <c r="B267" s="2"/>
      <c r="C267" s="56"/>
      <c r="D267" s="56"/>
      <c r="E267" s="56"/>
      <c r="F267" s="56"/>
      <c r="G267" s="56"/>
      <c r="H267" s="56"/>
      <c r="I267" s="56"/>
      <c r="J267" s="56"/>
      <c r="K267" s="56"/>
      <c r="L267" s="56"/>
      <c r="M267" s="56"/>
      <c r="N267" s="56"/>
      <c r="O267" s="56"/>
      <c r="P267" s="56"/>
      <c r="Q267" s="56"/>
      <c r="R267" s="56"/>
      <c r="S267" s="56"/>
      <c r="T267" s="56"/>
      <c r="U267" s="56"/>
      <c r="V267" s="56"/>
      <c r="W267" s="56"/>
      <c r="X267" s="56"/>
      <c r="Y267" s="56"/>
    </row>
    <row r="268" spans="1:25" ht="15.75" customHeight="1">
      <c r="A268" s="56"/>
      <c r="B268" s="2"/>
      <c r="C268" s="56"/>
      <c r="D268" s="56"/>
      <c r="E268" s="56"/>
      <c r="F268" s="56"/>
      <c r="G268" s="56"/>
      <c r="H268" s="56"/>
      <c r="I268" s="56"/>
      <c r="J268" s="56"/>
      <c r="K268" s="56"/>
      <c r="L268" s="56"/>
      <c r="M268" s="56"/>
      <c r="N268" s="56"/>
      <c r="O268" s="56"/>
      <c r="P268" s="56"/>
      <c r="Q268" s="56"/>
      <c r="R268" s="56"/>
      <c r="S268" s="56"/>
      <c r="T268" s="56"/>
      <c r="U268" s="56"/>
      <c r="V268" s="56"/>
      <c r="W268" s="56"/>
      <c r="X268" s="56"/>
      <c r="Y268" s="56"/>
    </row>
    <row r="269" spans="1:25" ht="15.75" customHeight="1">
      <c r="A269" s="56"/>
      <c r="B269" s="2"/>
      <c r="C269" s="56"/>
      <c r="D269" s="56"/>
      <c r="E269" s="56"/>
      <c r="F269" s="56"/>
      <c r="G269" s="56"/>
      <c r="H269" s="56"/>
      <c r="I269" s="56"/>
      <c r="J269" s="56"/>
      <c r="K269" s="56"/>
      <c r="L269" s="56"/>
      <c r="M269" s="56"/>
      <c r="N269" s="56"/>
      <c r="O269" s="56"/>
      <c r="P269" s="56"/>
      <c r="Q269" s="56"/>
      <c r="R269" s="56"/>
      <c r="S269" s="56"/>
      <c r="T269" s="56"/>
      <c r="U269" s="56"/>
      <c r="V269" s="56"/>
      <c r="W269" s="56"/>
      <c r="X269" s="56"/>
      <c r="Y269" s="56"/>
    </row>
    <row r="270" spans="1:25" ht="15.75" customHeight="1">
      <c r="A270" s="56"/>
      <c r="B270" s="2"/>
      <c r="C270" s="56"/>
      <c r="D270" s="56"/>
      <c r="E270" s="56"/>
      <c r="F270" s="56"/>
      <c r="G270" s="56"/>
      <c r="H270" s="56"/>
      <c r="I270" s="56"/>
      <c r="J270" s="56"/>
      <c r="K270" s="56"/>
      <c r="L270" s="56"/>
      <c r="M270" s="56"/>
      <c r="N270" s="56"/>
      <c r="O270" s="56"/>
      <c r="P270" s="56"/>
      <c r="Q270" s="56"/>
      <c r="R270" s="56"/>
      <c r="S270" s="56"/>
      <c r="T270" s="56"/>
      <c r="U270" s="56"/>
      <c r="V270" s="56"/>
      <c r="W270" s="56"/>
      <c r="X270" s="56"/>
      <c r="Y270" s="56"/>
    </row>
    <row r="271" spans="1:25" ht="15.75" customHeight="1">
      <c r="A271" s="56"/>
      <c r="B271" s="2"/>
      <c r="C271" s="56"/>
      <c r="D271" s="56"/>
      <c r="E271" s="56"/>
      <c r="F271" s="56"/>
      <c r="G271" s="56"/>
      <c r="H271" s="56"/>
      <c r="I271" s="56"/>
      <c r="J271" s="56"/>
      <c r="K271" s="56"/>
      <c r="L271" s="56"/>
      <c r="M271" s="56"/>
      <c r="N271" s="56"/>
      <c r="O271" s="56"/>
      <c r="P271" s="56"/>
      <c r="Q271" s="56"/>
      <c r="R271" s="56"/>
      <c r="S271" s="56"/>
      <c r="T271" s="56"/>
      <c r="U271" s="56"/>
      <c r="V271" s="56"/>
      <c r="W271" s="56"/>
      <c r="X271" s="56"/>
      <c r="Y271" s="56"/>
    </row>
    <row r="272" spans="1:25" ht="15.75" customHeight="1">
      <c r="A272" s="56"/>
      <c r="B272" s="2"/>
      <c r="C272" s="56"/>
      <c r="D272" s="56"/>
      <c r="E272" s="56"/>
      <c r="F272" s="56"/>
      <c r="G272" s="56"/>
      <c r="H272" s="56"/>
      <c r="I272" s="56"/>
      <c r="J272" s="56"/>
      <c r="K272" s="56"/>
      <c r="L272" s="56"/>
      <c r="M272" s="56"/>
      <c r="N272" s="56"/>
      <c r="O272" s="56"/>
      <c r="P272" s="56"/>
      <c r="Q272" s="56"/>
      <c r="R272" s="56"/>
      <c r="S272" s="56"/>
      <c r="T272" s="56"/>
      <c r="U272" s="56"/>
      <c r="V272" s="56"/>
      <c r="W272" s="56"/>
      <c r="X272" s="56"/>
      <c r="Y272" s="56"/>
    </row>
    <row r="273" spans="1:25" ht="15.75" customHeight="1">
      <c r="A273" s="56"/>
      <c r="B273" s="2"/>
      <c r="C273" s="56"/>
      <c r="D273" s="56"/>
      <c r="E273" s="56"/>
      <c r="F273" s="56"/>
      <c r="G273" s="56"/>
      <c r="H273" s="56"/>
      <c r="I273" s="56"/>
      <c r="J273" s="56"/>
      <c r="K273" s="56"/>
      <c r="L273" s="56"/>
      <c r="M273" s="56"/>
      <c r="N273" s="56"/>
      <c r="O273" s="56"/>
      <c r="P273" s="56"/>
      <c r="Q273" s="56"/>
      <c r="R273" s="56"/>
      <c r="S273" s="56"/>
      <c r="T273" s="56"/>
      <c r="U273" s="56"/>
      <c r="V273" s="56"/>
      <c r="W273" s="56"/>
      <c r="X273" s="56"/>
      <c r="Y273" s="56"/>
    </row>
    <row r="274" spans="1:25" ht="15.75" customHeight="1">
      <c r="A274" s="56"/>
      <c r="B274" s="2"/>
      <c r="C274" s="56"/>
      <c r="D274" s="56"/>
      <c r="E274" s="56"/>
      <c r="F274" s="56"/>
      <c r="G274" s="56"/>
      <c r="H274" s="56"/>
      <c r="I274" s="56"/>
      <c r="J274" s="56"/>
      <c r="K274" s="56"/>
      <c r="L274" s="56"/>
      <c r="M274" s="56"/>
      <c r="N274" s="56"/>
      <c r="O274" s="56"/>
      <c r="P274" s="56"/>
      <c r="Q274" s="56"/>
      <c r="R274" s="56"/>
      <c r="S274" s="56"/>
      <c r="T274" s="56"/>
      <c r="U274" s="56"/>
      <c r="V274" s="56"/>
      <c r="W274" s="56"/>
      <c r="X274" s="56"/>
      <c r="Y274" s="56"/>
    </row>
    <row r="275" spans="1:25" ht="15.75" customHeight="1">
      <c r="A275" s="56"/>
      <c r="B275" s="2"/>
      <c r="C275" s="56"/>
      <c r="D275" s="56"/>
      <c r="E275" s="56"/>
      <c r="F275" s="56"/>
      <c r="G275" s="56"/>
      <c r="H275" s="56"/>
      <c r="I275" s="56"/>
      <c r="J275" s="56"/>
      <c r="K275" s="56"/>
      <c r="L275" s="56"/>
      <c r="M275" s="56"/>
      <c r="N275" s="56"/>
      <c r="O275" s="56"/>
      <c r="P275" s="56"/>
      <c r="Q275" s="56"/>
      <c r="R275" s="56"/>
      <c r="S275" s="56"/>
      <c r="T275" s="56"/>
      <c r="U275" s="56"/>
      <c r="V275" s="56"/>
      <c r="W275" s="56"/>
      <c r="X275" s="56"/>
      <c r="Y275" s="56"/>
    </row>
    <row r="276" spans="1:25" ht="15.75" customHeight="1">
      <c r="A276" s="56"/>
      <c r="B276" s="2"/>
      <c r="C276" s="56"/>
      <c r="D276" s="56"/>
      <c r="E276" s="56"/>
      <c r="F276" s="56"/>
      <c r="G276" s="56"/>
      <c r="H276" s="56"/>
      <c r="I276" s="56"/>
      <c r="J276" s="56"/>
      <c r="K276" s="56"/>
      <c r="L276" s="56"/>
      <c r="M276" s="56"/>
      <c r="N276" s="56"/>
      <c r="O276" s="56"/>
      <c r="P276" s="56"/>
      <c r="Q276" s="56"/>
      <c r="R276" s="56"/>
      <c r="S276" s="56"/>
      <c r="T276" s="56"/>
      <c r="U276" s="56"/>
      <c r="V276" s="56"/>
      <c r="W276" s="56"/>
      <c r="X276" s="56"/>
      <c r="Y276" s="56"/>
    </row>
    <row r="277" spans="1:25" ht="15.75" customHeight="1">
      <c r="A277" s="56"/>
      <c r="B277" s="2"/>
      <c r="C277" s="56"/>
      <c r="D277" s="56"/>
      <c r="E277" s="56"/>
      <c r="F277" s="56"/>
      <c r="G277" s="56"/>
      <c r="H277" s="56"/>
      <c r="I277" s="56"/>
      <c r="J277" s="56"/>
      <c r="K277" s="56"/>
      <c r="L277" s="56"/>
      <c r="M277" s="56"/>
      <c r="N277" s="56"/>
      <c r="O277" s="56"/>
      <c r="P277" s="56"/>
      <c r="Q277" s="56"/>
      <c r="R277" s="56"/>
      <c r="S277" s="56"/>
      <c r="T277" s="56"/>
      <c r="U277" s="56"/>
      <c r="V277" s="56"/>
      <c r="W277" s="56"/>
      <c r="X277" s="56"/>
      <c r="Y277" s="56"/>
    </row>
    <row r="278" spans="1:25" ht="15.75" customHeight="1">
      <c r="A278" s="56"/>
      <c r="B278" s="2"/>
      <c r="C278" s="56"/>
      <c r="D278" s="56"/>
      <c r="E278" s="56"/>
      <c r="F278" s="56"/>
      <c r="G278" s="56"/>
      <c r="H278" s="56"/>
      <c r="I278" s="56"/>
      <c r="J278" s="56"/>
      <c r="K278" s="56"/>
      <c r="L278" s="56"/>
      <c r="M278" s="56"/>
      <c r="N278" s="56"/>
      <c r="O278" s="56"/>
      <c r="P278" s="56"/>
      <c r="Q278" s="56"/>
      <c r="R278" s="56"/>
      <c r="S278" s="56"/>
      <c r="T278" s="56"/>
      <c r="U278" s="56"/>
      <c r="V278" s="56"/>
      <c r="W278" s="56"/>
      <c r="X278" s="56"/>
      <c r="Y278" s="56"/>
    </row>
    <row r="279" spans="1:25" ht="15.75" customHeight="1">
      <c r="A279" s="56"/>
      <c r="B279" s="2"/>
      <c r="C279" s="56"/>
      <c r="D279" s="56"/>
      <c r="E279" s="56"/>
      <c r="F279" s="56"/>
      <c r="G279" s="56"/>
      <c r="H279" s="56"/>
      <c r="I279" s="56"/>
      <c r="J279" s="56"/>
      <c r="K279" s="56"/>
      <c r="L279" s="56"/>
      <c r="M279" s="56"/>
      <c r="N279" s="56"/>
      <c r="O279" s="56"/>
      <c r="P279" s="56"/>
      <c r="Q279" s="56"/>
      <c r="R279" s="56"/>
      <c r="S279" s="56"/>
      <c r="T279" s="56"/>
      <c r="U279" s="56"/>
      <c r="V279" s="56"/>
      <c r="W279" s="56"/>
      <c r="X279" s="56"/>
      <c r="Y279" s="56"/>
    </row>
    <row r="280" spans="1:25" ht="15.75" customHeight="1">
      <c r="A280" s="56"/>
      <c r="B280" s="2"/>
      <c r="C280" s="56"/>
      <c r="D280" s="56"/>
      <c r="E280" s="56"/>
      <c r="F280" s="56"/>
      <c r="G280" s="56"/>
      <c r="H280" s="56"/>
      <c r="I280" s="56"/>
      <c r="J280" s="56"/>
      <c r="K280" s="56"/>
      <c r="L280" s="56"/>
      <c r="M280" s="56"/>
      <c r="N280" s="56"/>
      <c r="O280" s="56"/>
      <c r="P280" s="56"/>
      <c r="Q280" s="56"/>
      <c r="R280" s="56"/>
      <c r="S280" s="56"/>
      <c r="T280" s="56"/>
      <c r="U280" s="56"/>
      <c r="V280" s="56"/>
      <c r="W280" s="56"/>
      <c r="X280" s="56"/>
      <c r="Y280" s="56"/>
    </row>
    <row r="281" spans="1:25" ht="15.75" customHeight="1">
      <c r="A281" s="56"/>
      <c r="B281" s="2"/>
      <c r="C281" s="56"/>
      <c r="D281" s="56"/>
      <c r="E281" s="56"/>
      <c r="F281" s="56"/>
      <c r="G281" s="56"/>
      <c r="H281" s="56"/>
      <c r="I281" s="56"/>
      <c r="J281" s="56"/>
      <c r="K281" s="56"/>
      <c r="L281" s="56"/>
      <c r="M281" s="56"/>
      <c r="N281" s="56"/>
      <c r="O281" s="56"/>
      <c r="P281" s="56"/>
      <c r="Q281" s="56"/>
      <c r="R281" s="56"/>
      <c r="S281" s="56"/>
      <c r="T281" s="56"/>
      <c r="U281" s="56"/>
      <c r="V281" s="56"/>
      <c r="W281" s="56"/>
      <c r="X281" s="56"/>
      <c r="Y281" s="56"/>
    </row>
    <row r="282" spans="1:25" ht="15.75" customHeight="1">
      <c r="A282" s="56"/>
      <c r="B282" s="2"/>
      <c r="C282" s="56"/>
      <c r="D282" s="56"/>
      <c r="E282" s="56"/>
      <c r="F282" s="56"/>
      <c r="G282" s="56"/>
      <c r="H282" s="56"/>
      <c r="I282" s="56"/>
      <c r="J282" s="56"/>
      <c r="K282" s="56"/>
      <c r="L282" s="56"/>
      <c r="M282" s="56"/>
      <c r="N282" s="56"/>
      <c r="O282" s="56"/>
      <c r="P282" s="56"/>
      <c r="Q282" s="56"/>
      <c r="R282" s="56"/>
      <c r="S282" s="56"/>
      <c r="T282" s="56"/>
      <c r="U282" s="56"/>
      <c r="V282" s="56"/>
      <c r="W282" s="56"/>
      <c r="X282" s="56"/>
      <c r="Y282" s="56"/>
    </row>
    <row r="283" spans="1:25" ht="15.75" customHeight="1">
      <c r="A283" s="56"/>
      <c r="B283" s="2"/>
      <c r="C283" s="56"/>
      <c r="D283" s="56"/>
      <c r="E283" s="56"/>
      <c r="F283" s="56"/>
      <c r="G283" s="56"/>
      <c r="H283" s="56"/>
      <c r="I283" s="56"/>
      <c r="J283" s="56"/>
      <c r="K283" s="56"/>
      <c r="L283" s="56"/>
      <c r="M283" s="56"/>
      <c r="N283" s="56"/>
      <c r="O283" s="56"/>
      <c r="P283" s="56"/>
      <c r="Q283" s="56"/>
      <c r="R283" s="56"/>
      <c r="S283" s="56"/>
      <c r="T283" s="56"/>
      <c r="U283" s="56"/>
      <c r="V283" s="56"/>
      <c r="W283" s="56"/>
      <c r="X283" s="56"/>
      <c r="Y283" s="56"/>
    </row>
    <row r="284" spans="1:25" ht="15.75" customHeight="1">
      <c r="A284" s="56"/>
      <c r="B284" s="2"/>
      <c r="C284" s="56"/>
      <c r="D284" s="56"/>
      <c r="E284" s="56"/>
      <c r="F284" s="56"/>
      <c r="G284" s="56"/>
      <c r="H284" s="56"/>
      <c r="I284" s="56"/>
      <c r="J284" s="56"/>
      <c r="K284" s="56"/>
      <c r="L284" s="56"/>
      <c r="M284" s="56"/>
      <c r="N284" s="56"/>
      <c r="O284" s="56"/>
      <c r="P284" s="56"/>
      <c r="Q284" s="56"/>
      <c r="R284" s="56"/>
      <c r="S284" s="56"/>
      <c r="T284" s="56"/>
      <c r="U284" s="56"/>
      <c r="V284" s="56"/>
      <c r="W284" s="56"/>
      <c r="X284" s="56"/>
      <c r="Y284" s="56"/>
    </row>
    <row r="285" spans="1:25" ht="15.75" customHeight="1">
      <c r="A285" s="56"/>
      <c r="B285" s="2"/>
      <c r="C285" s="56"/>
      <c r="D285" s="56"/>
      <c r="E285" s="56"/>
      <c r="F285" s="56"/>
      <c r="G285" s="56"/>
      <c r="H285" s="56"/>
      <c r="I285" s="56"/>
      <c r="J285" s="56"/>
      <c r="K285" s="56"/>
      <c r="L285" s="56"/>
      <c r="M285" s="56"/>
      <c r="N285" s="56"/>
      <c r="O285" s="56"/>
      <c r="P285" s="56"/>
      <c r="Q285" s="56"/>
      <c r="R285" s="56"/>
      <c r="S285" s="56"/>
      <c r="T285" s="56"/>
      <c r="U285" s="56"/>
      <c r="V285" s="56"/>
      <c r="W285" s="56"/>
      <c r="X285" s="56"/>
      <c r="Y285" s="56"/>
    </row>
    <row r="286" spans="1:25" ht="15.75" customHeight="1">
      <c r="A286" s="56"/>
      <c r="B286" s="2"/>
      <c r="C286" s="56"/>
      <c r="D286" s="56"/>
      <c r="E286" s="56"/>
      <c r="F286" s="56"/>
      <c r="G286" s="56"/>
      <c r="H286" s="56"/>
      <c r="I286" s="56"/>
      <c r="J286" s="56"/>
      <c r="K286" s="56"/>
      <c r="L286" s="56"/>
      <c r="M286" s="56"/>
      <c r="N286" s="56"/>
      <c r="O286" s="56"/>
      <c r="P286" s="56"/>
      <c r="Q286" s="56"/>
      <c r="R286" s="56"/>
      <c r="S286" s="56"/>
      <c r="T286" s="56"/>
      <c r="U286" s="56"/>
      <c r="V286" s="56"/>
      <c r="W286" s="56"/>
      <c r="X286" s="56"/>
      <c r="Y286" s="56"/>
    </row>
    <row r="287" spans="1:25" ht="15.75" customHeight="1">
      <c r="A287" s="56"/>
      <c r="B287" s="2"/>
      <c r="C287" s="56"/>
      <c r="D287" s="56"/>
      <c r="E287" s="56"/>
      <c r="F287" s="56"/>
      <c r="G287" s="56"/>
      <c r="H287" s="56"/>
      <c r="I287" s="56"/>
      <c r="J287" s="56"/>
      <c r="K287" s="56"/>
      <c r="L287" s="56"/>
      <c r="M287" s="56"/>
      <c r="N287" s="56"/>
      <c r="O287" s="56"/>
      <c r="P287" s="56"/>
      <c r="Q287" s="56"/>
      <c r="R287" s="56"/>
      <c r="S287" s="56"/>
      <c r="T287" s="56"/>
      <c r="U287" s="56"/>
      <c r="V287" s="56"/>
      <c r="W287" s="56"/>
      <c r="X287" s="56"/>
      <c r="Y287" s="56"/>
    </row>
    <row r="288" spans="1:25" ht="15.75" customHeight="1">
      <c r="A288" s="56"/>
      <c r="B288" s="2"/>
      <c r="C288" s="56"/>
      <c r="D288" s="56"/>
      <c r="E288" s="56"/>
      <c r="F288" s="56"/>
      <c r="G288" s="56"/>
      <c r="H288" s="56"/>
      <c r="I288" s="56"/>
      <c r="J288" s="56"/>
      <c r="K288" s="56"/>
      <c r="L288" s="56"/>
      <c r="M288" s="56"/>
      <c r="N288" s="56"/>
      <c r="O288" s="56"/>
      <c r="P288" s="56"/>
      <c r="Q288" s="56"/>
      <c r="R288" s="56"/>
      <c r="S288" s="56"/>
      <c r="T288" s="56"/>
      <c r="U288" s="56"/>
      <c r="V288" s="56"/>
      <c r="W288" s="56"/>
      <c r="X288" s="56"/>
      <c r="Y288" s="56"/>
    </row>
    <row r="289" spans="1:25" ht="15.75" customHeight="1">
      <c r="A289" s="56"/>
      <c r="B289" s="2"/>
      <c r="C289" s="56"/>
      <c r="D289" s="56"/>
      <c r="E289" s="56"/>
      <c r="F289" s="56"/>
      <c r="G289" s="56"/>
      <c r="H289" s="56"/>
      <c r="I289" s="56"/>
      <c r="J289" s="56"/>
      <c r="K289" s="56"/>
      <c r="L289" s="56"/>
      <c r="M289" s="56"/>
      <c r="N289" s="56"/>
      <c r="O289" s="56"/>
      <c r="P289" s="56"/>
      <c r="Q289" s="56"/>
      <c r="R289" s="56"/>
      <c r="S289" s="56"/>
      <c r="T289" s="56"/>
      <c r="U289" s="56"/>
      <c r="V289" s="56"/>
      <c r="W289" s="56"/>
      <c r="X289" s="56"/>
      <c r="Y289" s="56"/>
    </row>
    <row r="290" spans="1:25" ht="15.75" customHeight="1">
      <c r="A290" s="56"/>
      <c r="B290" s="2"/>
      <c r="C290" s="56"/>
      <c r="D290" s="56"/>
      <c r="E290" s="56"/>
      <c r="F290" s="56"/>
      <c r="G290" s="56"/>
      <c r="H290" s="56"/>
      <c r="I290" s="56"/>
      <c r="J290" s="56"/>
      <c r="K290" s="56"/>
      <c r="L290" s="56"/>
      <c r="M290" s="56"/>
      <c r="N290" s="56"/>
      <c r="O290" s="56"/>
      <c r="P290" s="56"/>
      <c r="Q290" s="56"/>
      <c r="R290" s="56"/>
      <c r="S290" s="56"/>
      <c r="T290" s="56"/>
      <c r="U290" s="56"/>
      <c r="V290" s="56"/>
      <c r="W290" s="56"/>
      <c r="X290" s="56"/>
      <c r="Y290" s="56"/>
    </row>
    <row r="291" spans="1:25" ht="15.75" customHeight="1">
      <c r="A291" s="56"/>
      <c r="B291" s="2"/>
      <c r="C291" s="56"/>
      <c r="D291" s="56"/>
      <c r="E291" s="56"/>
      <c r="F291" s="56"/>
      <c r="G291" s="56"/>
      <c r="H291" s="56"/>
      <c r="I291" s="56"/>
      <c r="J291" s="56"/>
      <c r="K291" s="56"/>
      <c r="L291" s="56"/>
      <c r="M291" s="56"/>
      <c r="N291" s="56"/>
      <c r="O291" s="56"/>
      <c r="P291" s="56"/>
      <c r="Q291" s="56"/>
      <c r="R291" s="56"/>
      <c r="S291" s="56"/>
      <c r="T291" s="56"/>
      <c r="U291" s="56"/>
      <c r="V291" s="56"/>
      <c r="W291" s="56"/>
      <c r="X291" s="56"/>
      <c r="Y291" s="56"/>
    </row>
    <row r="292" spans="1:25" ht="15.75" customHeight="1">
      <c r="A292" s="56"/>
      <c r="B292" s="2"/>
      <c r="C292" s="56"/>
      <c r="D292" s="56"/>
      <c r="E292" s="56"/>
      <c r="F292" s="56"/>
      <c r="G292" s="56"/>
      <c r="H292" s="56"/>
      <c r="I292" s="56"/>
      <c r="J292" s="56"/>
      <c r="K292" s="56"/>
      <c r="L292" s="56"/>
      <c r="M292" s="56"/>
      <c r="N292" s="56"/>
      <c r="O292" s="56"/>
      <c r="P292" s="56"/>
      <c r="Q292" s="56"/>
      <c r="R292" s="56"/>
      <c r="S292" s="56"/>
      <c r="T292" s="56"/>
      <c r="U292" s="56"/>
      <c r="V292" s="56"/>
      <c r="W292" s="56"/>
      <c r="X292" s="56"/>
      <c r="Y292" s="56"/>
    </row>
    <row r="293" spans="1:25" ht="15.75" customHeight="1">
      <c r="A293" s="56"/>
      <c r="B293" s="2"/>
      <c r="C293" s="56"/>
      <c r="D293" s="56"/>
      <c r="E293" s="56"/>
      <c r="F293" s="56"/>
      <c r="G293" s="56"/>
      <c r="H293" s="56"/>
      <c r="I293" s="56"/>
      <c r="J293" s="56"/>
      <c r="K293" s="56"/>
      <c r="L293" s="56"/>
      <c r="M293" s="56"/>
      <c r="N293" s="56"/>
      <c r="O293" s="56"/>
      <c r="P293" s="56"/>
      <c r="Q293" s="56"/>
      <c r="R293" s="56"/>
      <c r="S293" s="56"/>
      <c r="T293" s="56"/>
      <c r="U293" s="56"/>
      <c r="V293" s="56"/>
      <c r="W293" s="56"/>
      <c r="X293" s="56"/>
      <c r="Y293" s="56"/>
    </row>
    <row r="294" spans="1:25" ht="15.75" customHeight="1">
      <c r="A294" s="56"/>
      <c r="B294" s="2"/>
      <c r="C294" s="56"/>
      <c r="D294" s="56"/>
      <c r="E294" s="56"/>
      <c r="F294" s="56"/>
      <c r="G294" s="56"/>
      <c r="H294" s="56"/>
      <c r="I294" s="56"/>
      <c r="J294" s="56"/>
      <c r="K294" s="56"/>
      <c r="L294" s="56"/>
      <c r="M294" s="56"/>
      <c r="N294" s="56"/>
      <c r="O294" s="56"/>
      <c r="P294" s="56"/>
      <c r="Q294" s="56"/>
      <c r="R294" s="56"/>
      <c r="S294" s="56"/>
      <c r="T294" s="56"/>
      <c r="U294" s="56"/>
      <c r="V294" s="56"/>
      <c r="W294" s="56"/>
      <c r="X294" s="56"/>
      <c r="Y294" s="56"/>
    </row>
    <row r="295" spans="1:25" ht="15.75" customHeight="1">
      <c r="A295" s="56"/>
      <c r="B295" s="2"/>
      <c r="C295" s="56"/>
      <c r="D295" s="56"/>
      <c r="E295" s="56"/>
      <c r="F295" s="56"/>
      <c r="G295" s="56"/>
      <c r="H295" s="56"/>
      <c r="I295" s="56"/>
      <c r="J295" s="56"/>
      <c r="K295" s="56"/>
      <c r="L295" s="56"/>
      <c r="M295" s="56"/>
      <c r="N295" s="56"/>
      <c r="O295" s="56"/>
      <c r="P295" s="56"/>
      <c r="Q295" s="56"/>
      <c r="R295" s="56"/>
      <c r="S295" s="56"/>
      <c r="T295" s="56"/>
      <c r="U295" s="56"/>
      <c r="V295" s="56"/>
      <c r="W295" s="56"/>
      <c r="X295" s="56"/>
      <c r="Y295" s="56"/>
    </row>
    <row r="296" spans="1:25" ht="15.75" customHeight="1">
      <c r="A296" s="56"/>
      <c r="B296" s="2"/>
      <c r="C296" s="56"/>
      <c r="D296" s="56"/>
      <c r="E296" s="56"/>
      <c r="F296" s="56"/>
      <c r="G296" s="56"/>
      <c r="H296" s="56"/>
      <c r="I296" s="56"/>
      <c r="J296" s="56"/>
      <c r="K296" s="56"/>
      <c r="L296" s="56"/>
      <c r="M296" s="56"/>
      <c r="N296" s="56"/>
      <c r="O296" s="56"/>
      <c r="P296" s="56"/>
      <c r="Q296" s="56"/>
      <c r="R296" s="56"/>
      <c r="S296" s="56"/>
      <c r="T296" s="56"/>
      <c r="U296" s="56"/>
      <c r="V296" s="56"/>
      <c r="W296" s="56"/>
      <c r="X296" s="56"/>
      <c r="Y296" s="56"/>
    </row>
    <row r="297" spans="1:25" ht="15.75" customHeight="1">
      <c r="A297" s="56"/>
      <c r="B297" s="2"/>
      <c r="C297" s="56"/>
      <c r="D297" s="56"/>
      <c r="E297" s="56"/>
      <c r="F297" s="56"/>
      <c r="G297" s="56"/>
      <c r="H297" s="56"/>
      <c r="I297" s="56"/>
      <c r="J297" s="56"/>
      <c r="K297" s="56"/>
      <c r="L297" s="56"/>
      <c r="M297" s="56"/>
      <c r="N297" s="56"/>
      <c r="O297" s="56"/>
      <c r="P297" s="56"/>
      <c r="Q297" s="56"/>
      <c r="R297" s="56"/>
      <c r="S297" s="56"/>
      <c r="T297" s="56"/>
      <c r="U297" s="56"/>
      <c r="V297" s="56"/>
      <c r="W297" s="56"/>
      <c r="X297" s="56"/>
      <c r="Y297" s="56"/>
    </row>
    <row r="298" spans="1:25" ht="15.75" customHeight="1">
      <c r="A298" s="56"/>
      <c r="B298" s="2"/>
      <c r="C298" s="56"/>
      <c r="D298" s="56"/>
      <c r="E298" s="56"/>
      <c r="F298" s="56"/>
      <c r="G298" s="56"/>
      <c r="H298" s="56"/>
      <c r="I298" s="56"/>
      <c r="J298" s="56"/>
      <c r="K298" s="56"/>
      <c r="L298" s="56"/>
      <c r="M298" s="56"/>
      <c r="N298" s="56"/>
      <c r="O298" s="56"/>
      <c r="P298" s="56"/>
      <c r="Q298" s="56"/>
      <c r="R298" s="56"/>
      <c r="S298" s="56"/>
      <c r="T298" s="56"/>
      <c r="U298" s="56"/>
      <c r="V298" s="56"/>
      <c r="W298" s="56"/>
      <c r="X298" s="56"/>
      <c r="Y298" s="56"/>
    </row>
    <row r="299" spans="1:25" ht="15.75" customHeight="1">
      <c r="A299" s="56"/>
      <c r="B299" s="2"/>
      <c r="C299" s="56"/>
      <c r="D299" s="56"/>
      <c r="E299" s="56"/>
      <c r="F299" s="56"/>
      <c r="G299" s="56"/>
      <c r="H299" s="56"/>
      <c r="I299" s="56"/>
      <c r="J299" s="56"/>
      <c r="K299" s="56"/>
      <c r="L299" s="56"/>
      <c r="M299" s="56"/>
      <c r="N299" s="56"/>
      <c r="O299" s="56"/>
      <c r="P299" s="56"/>
      <c r="Q299" s="56"/>
      <c r="R299" s="56"/>
      <c r="S299" s="56"/>
      <c r="T299" s="56"/>
      <c r="U299" s="56"/>
      <c r="V299" s="56"/>
      <c r="W299" s="56"/>
      <c r="X299" s="56"/>
      <c r="Y299" s="56"/>
    </row>
    <row r="300" spans="1:25" ht="15.75" customHeight="1">
      <c r="A300" s="56"/>
      <c r="B300" s="2"/>
      <c r="C300" s="56"/>
      <c r="D300" s="56"/>
      <c r="E300" s="56"/>
      <c r="F300" s="56"/>
      <c r="G300" s="56"/>
      <c r="H300" s="56"/>
      <c r="I300" s="56"/>
      <c r="J300" s="56"/>
      <c r="K300" s="56"/>
      <c r="L300" s="56"/>
      <c r="M300" s="56"/>
      <c r="N300" s="56"/>
      <c r="O300" s="56"/>
      <c r="P300" s="56"/>
      <c r="Q300" s="56"/>
      <c r="R300" s="56"/>
      <c r="S300" s="56"/>
      <c r="T300" s="56"/>
      <c r="U300" s="56"/>
      <c r="V300" s="56"/>
      <c r="W300" s="56"/>
      <c r="X300" s="56"/>
      <c r="Y300" s="56"/>
    </row>
    <row r="301" spans="1:25" ht="15.75" customHeight="1">
      <c r="A301" s="56"/>
      <c r="B301" s="2"/>
      <c r="C301" s="56"/>
      <c r="D301" s="56"/>
      <c r="E301" s="56"/>
      <c r="F301" s="56"/>
      <c r="G301" s="56"/>
      <c r="H301" s="56"/>
      <c r="I301" s="56"/>
      <c r="J301" s="56"/>
      <c r="K301" s="56"/>
      <c r="L301" s="56"/>
      <c r="M301" s="56"/>
      <c r="N301" s="56"/>
      <c r="O301" s="56"/>
      <c r="P301" s="56"/>
      <c r="Q301" s="56"/>
      <c r="R301" s="56"/>
      <c r="S301" s="56"/>
      <c r="T301" s="56"/>
      <c r="U301" s="56"/>
      <c r="V301" s="56"/>
      <c r="W301" s="56"/>
      <c r="X301" s="56"/>
      <c r="Y301" s="56"/>
    </row>
    <row r="302" spans="1:25" ht="15.75" customHeight="1">
      <c r="A302" s="56"/>
      <c r="B302" s="2"/>
      <c r="C302" s="56"/>
      <c r="D302" s="56"/>
      <c r="E302" s="56"/>
      <c r="F302" s="56"/>
      <c r="G302" s="56"/>
      <c r="H302" s="56"/>
      <c r="I302" s="56"/>
      <c r="J302" s="56"/>
      <c r="K302" s="56"/>
      <c r="L302" s="56"/>
      <c r="M302" s="56"/>
      <c r="N302" s="56"/>
      <c r="O302" s="56"/>
      <c r="P302" s="56"/>
      <c r="Q302" s="56"/>
      <c r="R302" s="56"/>
      <c r="S302" s="56"/>
      <c r="T302" s="56"/>
      <c r="U302" s="56"/>
      <c r="V302" s="56"/>
      <c r="W302" s="56"/>
      <c r="X302" s="56"/>
      <c r="Y302" s="56"/>
    </row>
    <row r="303" spans="1:25" ht="15.75" customHeight="1">
      <c r="A303" s="56"/>
      <c r="B303" s="2"/>
      <c r="C303" s="56"/>
      <c r="D303" s="56"/>
      <c r="E303" s="56"/>
      <c r="F303" s="56"/>
      <c r="G303" s="56"/>
      <c r="H303" s="56"/>
      <c r="I303" s="56"/>
      <c r="J303" s="56"/>
      <c r="K303" s="56"/>
      <c r="L303" s="56"/>
      <c r="M303" s="56"/>
      <c r="N303" s="56"/>
      <c r="O303" s="56"/>
      <c r="P303" s="56"/>
      <c r="Q303" s="56"/>
      <c r="R303" s="56"/>
      <c r="S303" s="56"/>
      <c r="T303" s="56"/>
      <c r="U303" s="56"/>
      <c r="V303" s="56"/>
      <c r="W303" s="56"/>
      <c r="X303" s="56"/>
      <c r="Y303" s="56"/>
    </row>
    <row r="304" spans="1:25" ht="15.75" customHeight="1">
      <c r="A304" s="56"/>
      <c r="B304" s="2"/>
      <c r="C304" s="56"/>
      <c r="D304" s="56"/>
      <c r="E304" s="56"/>
      <c r="F304" s="56"/>
      <c r="G304" s="56"/>
      <c r="H304" s="56"/>
      <c r="I304" s="56"/>
      <c r="J304" s="56"/>
      <c r="K304" s="56"/>
      <c r="L304" s="56"/>
      <c r="M304" s="56"/>
      <c r="N304" s="56"/>
      <c r="O304" s="56"/>
      <c r="P304" s="56"/>
      <c r="Q304" s="56"/>
      <c r="R304" s="56"/>
      <c r="S304" s="56"/>
      <c r="T304" s="56"/>
      <c r="U304" s="56"/>
      <c r="V304" s="56"/>
      <c r="W304" s="56"/>
      <c r="X304" s="56"/>
      <c r="Y304" s="56"/>
    </row>
    <row r="305" spans="1:25" ht="15.75" customHeight="1">
      <c r="A305" s="56"/>
      <c r="B305" s="2"/>
      <c r="C305" s="56"/>
      <c r="D305" s="56"/>
      <c r="E305" s="56"/>
      <c r="F305" s="56"/>
      <c r="G305" s="56"/>
      <c r="H305" s="56"/>
      <c r="I305" s="56"/>
      <c r="J305" s="56"/>
      <c r="K305" s="56"/>
      <c r="L305" s="56"/>
      <c r="M305" s="56"/>
      <c r="N305" s="56"/>
      <c r="O305" s="56"/>
      <c r="P305" s="56"/>
      <c r="Q305" s="56"/>
      <c r="R305" s="56"/>
      <c r="S305" s="56"/>
      <c r="T305" s="56"/>
      <c r="U305" s="56"/>
      <c r="V305" s="56"/>
      <c r="W305" s="56"/>
      <c r="X305" s="56"/>
      <c r="Y305" s="56"/>
    </row>
    <row r="306" spans="1:25" ht="15.75" customHeight="1">
      <c r="A306" s="56"/>
      <c r="B306" s="2"/>
      <c r="C306" s="56"/>
      <c r="D306" s="56"/>
      <c r="E306" s="56"/>
      <c r="F306" s="56"/>
      <c r="G306" s="56"/>
      <c r="H306" s="56"/>
      <c r="I306" s="56"/>
      <c r="J306" s="56"/>
      <c r="K306" s="56"/>
      <c r="L306" s="56"/>
      <c r="M306" s="56"/>
      <c r="N306" s="56"/>
      <c r="O306" s="56"/>
      <c r="P306" s="56"/>
      <c r="Q306" s="56"/>
      <c r="R306" s="56"/>
      <c r="S306" s="56"/>
      <c r="T306" s="56"/>
      <c r="U306" s="56"/>
      <c r="V306" s="56"/>
      <c r="W306" s="56"/>
      <c r="X306" s="56"/>
      <c r="Y306" s="56"/>
    </row>
    <row r="307" spans="1:25" ht="15.75" customHeight="1">
      <c r="A307" s="56"/>
      <c r="B307" s="2"/>
      <c r="C307" s="56"/>
      <c r="D307" s="56"/>
      <c r="E307" s="56"/>
      <c r="F307" s="56"/>
      <c r="G307" s="56"/>
      <c r="H307" s="56"/>
      <c r="I307" s="56"/>
      <c r="J307" s="56"/>
      <c r="K307" s="56"/>
      <c r="L307" s="56"/>
      <c r="M307" s="56"/>
      <c r="N307" s="56"/>
      <c r="O307" s="56"/>
      <c r="P307" s="56"/>
      <c r="Q307" s="56"/>
      <c r="R307" s="56"/>
      <c r="S307" s="56"/>
      <c r="T307" s="56"/>
      <c r="U307" s="56"/>
      <c r="V307" s="56"/>
      <c r="W307" s="56"/>
      <c r="X307" s="56"/>
      <c r="Y307" s="56"/>
    </row>
    <row r="308" spans="1:25" ht="15.75" customHeight="1">
      <c r="A308" s="56"/>
      <c r="B308" s="2"/>
      <c r="C308" s="56"/>
      <c r="D308" s="56"/>
      <c r="E308" s="56"/>
      <c r="F308" s="56"/>
      <c r="G308" s="56"/>
      <c r="H308" s="56"/>
      <c r="I308" s="56"/>
      <c r="J308" s="56"/>
      <c r="K308" s="56"/>
      <c r="L308" s="56"/>
      <c r="M308" s="56"/>
      <c r="N308" s="56"/>
      <c r="O308" s="56"/>
      <c r="P308" s="56"/>
      <c r="Q308" s="56"/>
      <c r="R308" s="56"/>
      <c r="S308" s="56"/>
      <c r="T308" s="56"/>
      <c r="U308" s="56"/>
      <c r="V308" s="56"/>
      <c r="W308" s="56"/>
      <c r="X308" s="56"/>
      <c r="Y308" s="56"/>
    </row>
    <row r="309" spans="1:25" ht="15.75" customHeight="1">
      <c r="A309" s="56"/>
      <c r="B309" s="2"/>
      <c r="C309" s="56"/>
      <c r="D309" s="56"/>
      <c r="E309" s="56"/>
      <c r="F309" s="56"/>
      <c r="G309" s="56"/>
      <c r="H309" s="56"/>
      <c r="I309" s="56"/>
      <c r="J309" s="56"/>
      <c r="K309" s="56"/>
      <c r="L309" s="56"/>
      <c r="M309" s="56"/>
      <c r="N309" s="56"/>
      <c r="O309" s="56"/>
      <c r="P309" s="56"/>
      <c r="Q309" s="56"/>
      <c r="R309" s="56"/>
      <c r="S309" s="56"/>
      <c r="T309" s="56"/>
      <c r="U309" s="56"/>
      <c r="V309" s="56"/>
      <c r="W309" s="56"/>
      <c r="X309" s="56"/>
      <c r="Y309" s="56"/>
    </row>
    <row r="310" spans="1:25" ht="15.75" customHeight="1">
      <c r="A310" s="56"/>
      <c r="B310" s="2"/>
      <c r="C310" s="56"/>
      <c r="D310" s="56"/>
      <c r="E310" s="56"/>
      <c r="F310" s="56"/>
      <c r="G310" s="56"/>
      <c r="H310" s="56"/>
      <c r="I310" s="56"/>
      <c r="J310" s="56"/>
      <c r="K310" s="56"/>
      <c r="L310" s="56"/>
      <c r="M310" s="56"/>
      <c r="N310" s="56"/>
      <c r="O310" s="56"/>
      <c r="P310" s="56"/>
      <c r="Q310" s="56"/>
      <c r="R310" s="56"/>
      <c r="S310" s="56"/>
      <c r="T310" s="56"/>
      <c r="U310" s="56"/>
      <c r="V310" s="56"/>
      <c r="W310" s="56"/>
      <c r="X310" s="56"/>
      <c r="Y310" s="56"/>
    </row>
    <row r="311" spans="1:25" ht="15.75" customHeight="1">
      <c r="A311" s="56"/>
      <c r="B311" s="2"/>
      <c r="C311" s="56"/>
      <c r="D311" s="56"/>
      <c r="E311" s="56"/>
      <c r="F311" s="56"/>
      <c r="G311" s="56"/>
      <c r="H311" s="56"/>
      <c r="I311" s="56"/>
      <c r="J311" s="56"/>
      <c r="K311" s="56"/>
      <c r="L311" s="56"/>
      <c r="M311" s="56"/>
      <c r="N311" s="56"/>
      <c r="O311" s="56"/>
      <c r="P311" s="56"/>
      <c r="Q311" s="56"/>
      <c r="R311" s="56"/>
      <c r="S311" s="56"/>
      <c r="T311" s="56"/>
      <c r="U311" s="56"/>
      <c r="V311" s="56"/>
      <c r="W311" s="56"/>
      <c r="X311" s="56"/>
      <c r="Y311" s="56"/>
    </row>
    <row r="312" spans="1:25" ht="15.75" customHeight="1">
      <c r="A312" s="56"/>
      <c r="B312" s="2"/>
      <c r="C312" s="56"/>
      <c r="D312" s="56"/>
      <c r="E312" s="56"/>
      <c r="F312" s="56"/>
      <c r="G312" s="56"/>
      <c r="H312" s="56"/>
      <c r="I312" s="56"/>
      <c r="J312" s="56"/>
      <c r="K312" s="56"/>
      <c r="L312" s="56"/>
      <c r="M312" s="56"/>
      <c r="N312" s="56"/>
      <c r="O312" s="56"/>
      <c r="P312" s="56"/>
      <c r="Q312" s="56"/>
      <c r="R312" s="56"/>
      <c r="S312" s="56"/>
      <c r="T312" s="56"/>
      <c r="U312" s="56"/>
      <c r="V312" s="56"/>
      <c r="W312" s="56"/>
      <c r="X312" s="56"/>
      <c r="Y312" s="56"/>
    </row>
    <row r="313" spans="1:25" ht="15.75" customHeight="1">
      <c r="A313" s="56"/>
      <c r="B313" s="2"/>
      <c r="C313" s="56"/>
      <c r="D313" s="56"/>
      <c r="E313" s="56"/>
      <c r="F313" s="56"/>
      <c r="G313" s="56"/>
      <c r="H313" s="56"/>
      <c r="I313" s="56"/>
      <c r="J313" s="56"/>
      <c r="K313" s="56"/>
      <c r="L313" s="56"/>
      <c r="M313" s="56"/>
      <c r="N313" s="56"/>
      <c r="O313" s="56"/>
      <c r="P313" s="56"/>
      <c r="Q313" s="56"/>
      <c r="R313" s="56"/>
      <c r="S313" s="56"/>
      <c r="T313" s="56"/>
      <c r="U313" s="56"/>
      <c r="V313" s="56"/>
      <c r="W313" s="56"/>
      <c r="X313" s="56"/>
      <c r="Y313" s="56"/>
    </row>
    <row r="314" spans="1:25" ht="15.75" customHeight="1">
      <c r="A314" s="56"/>
      <c r="B314" s="2"/>
      <c r="C314" s="56"/>
      <c r="D314" s="56"/>
      <c r="E314" s="56"/>
      <c r="F314" s="56"/>
      <c r="G314" s="56"/>
      <c r="H314" s="56"/>
      <c r="I314" s="56"/>
      <c r="J314" s="56"/>
      <c r="K314" s="56"/>
      <c r="L314" s="56"/>
      <c r="M314" s="56"/>
      <c r="N314" s="56"/>
      <c r="O314" s="56"/>
      <c r="P314" s="56"/>
      <c r="Q314" s="56"/>
      <c r="R314" s="56"/>
      <c r="S314" s="56"/>
      <c r="T314" s="56"/>
      <c r="U314" s="56"/>
      <c r="V314" s="56"/>
      <c r="W314" s="56"/>
      <c r="X314" s="56"/>
      <c r="Y314" s="56"/>
    </row>
    <row r="315" spans="1:25" ht="15.75" customHeight="1">
      <c r="A315" s="56"/>
      <c r="B315" s="2"/>
      <c r="C315" s="56"/>
      <c r="D315" s="56"/>
      <c r="E315" s="56"/>
      <c r="F315" s="56"/>
      <c r="G315" s="56"/>
      <c r="H315" s="56"/>
      <c r="I315" s="56"/>
      <c r="J315" s="56"/>
      <c r="K315" s="56"/>
      <c r="L315" s="56"/>
      <c r="M315" s="56"/>
      <c r="N315" s="56"/>
      <c r="O315" s="56"/>
      <c r="P315" s="56"/>
      <c r="Q315" s="56"/>
      <c r="R315" s="56"/>
      <c r="S315" s="56"/>
      <c r="T315" s="56"/>
      <c r="U315" s="56"/>
      <c r="V315" s="56"/>
      <c r="W315" s="56"/>
      <c r="X315" s="56"/>
      <c r="Y315" s="56"/>
    </row>
    <row r="316" spans="1:25" ht="15.75" customHeight="1">
      <c r="A316" s="56"/>
      <c r="B316" s="2"/>
      <c r="C316" s="56"/>
      <c r="D316" s="56"/>
      <c r="E316" s="56"/>
      <c r="F316" s="56"/>
      <c r="G316" s="56"/>
      <c r="H316" s="56"/>
      <c r="I316" s="56"/>
      <c r="J316" s="56"/>
      <c r="K316" s="56"/>
      <c r="L316" s="56"/>
      <c r="M316" s="56"/>
      <c r="N316" s="56"/>
      <c r="O316" s="56"/>
      <c r="P316" s="56"/>
      <c r="Q316" s="56"/>
      <c r="R316" s="56"/>
      <c r="S316" s="56"/>
      <c r="T316" s="56"/>
      <c r="U316" s="56"/>
      <c r="V316" s="56"/>
      <c r="W316" s="56"/>
      <c r="X316" s="56"/>
      <c r="Y316" s="56"/>
    </row>
    <row r="317" spans="1:25" ht="15.75" customHeight="1">
      <c r="A317" s="56"/>
      <c r="B317" s="2"/>
      <c r="C317" s="56"/>
      <c r="D317" s="56"/>
      <c r="E317" s="56"/>
      <c r="F317" s="56"/>
      <c r="G317" s="56"/>
      <c r="H317" s="56"/>
      <c r="I317" s="56"/>
      <c r="J317" s="56"/>
      <c r="K317" s="56"/>
      <c r="L317" s="56"/>
      <c r="M317" s="56"/>
      <c r="N317" s="56"/>
      <c r="O317" s="56"/>
      <c r="P317" s="56"/>
      <c r="Q317" s="56"/>
      <c r="R317" s="56"/>
      <c r="S317" s="56"/>
      <c r="T317" s="56"/>
      <c r="U317" s="56"/>
      <c r="V317" s="56"/>
      <c r="W317" s="56"/>
      <c r="X317" s="56"/>
      <c r="Y317" s="56"/>
    </row>
    <row r="318" spans="1:25" ht="15.75" customHeight="1">
      <c r="A318" s="56"/>
      <c r="B318" s="2"/>
      <c r="C318" s="56"/>
      <c r="D318" s="56"/>
      <c r="E318" s="56"/>
      <c r="F318" s="56"/>
      <c r="G318" s="56"/>
      <c r="H318" s="56"/>
      <c r="I318" s="56"/>
      <c r="J318" s="56"/>
      <c r="K318" s="56"/>
      <c r="L318" s="56"/>
      <c r="M318" s="56"/>
      <c r="N318" s="56"/>
      <c r="O318" s="56"/>
      <c r="P318" s="56"/>
      <c r="Q318" s="56"/>
      <c r="R318" s="56"/>
      <c r="S318" s="56"/>
      <c r="T318" s="56"/>
      <c r="U318" s="56"/>
      <c r="V318" s="56"/>
      <c r="W318" s="56"/>
      <c r="X318" s="56"/>
      <c r="Y318" s="56"/>
    </row>
    <row r="319" spans="1:25" ht="15.75" customHeight="1">
      <c r="A319" s="56"/>
      <c r="B319" s="2"/>
      <c r="C319" s="56"/>
      <c r="D319" s="56"/>
      <c r="E319" s="56"/>
      <c r="F319" s="56"/>
      <c r="G319" s="56"/>
      <c r="H319" s="56"/>
      <c r="I319" s="56"/>
      <c r="J319" s="56"/>
      <c r="K319" s="56"/>
      <c r="L319" s="56"/>
      <c r="M319" s="56"/>
      <c r="N319" s="56"/>
      <c r="O319" s="56"/>
      <c r="P319" s="56"/>
      <c r="Q319" s="56"/>
      <c r="R319" s="56"/>
      <c r="S319" s="56"/>
      <c r="T319" s="56"/>
      <c r="U319" s="56"/>
      <c r="V319" s="56"/>
      <c r="W319" s="56"/>
      <c r="X319" s="56"/>
      <c r="Y319" s="56"/>
    </row>
    <row r="320" spans="1:25" ht="15.75" customHeight="1">
      <c r="A320" s="56"/>
      <c r="B320" s="2"/>
      <c r="C320" s="56"/>
      <c r="D320" s="56"/>
      <c r="E320" s="56"/>
      <c r="F320" s="56"/>
      <c r="G320" s="56"/>
      <c r="H320" s="56"/>
      <c r="I320" s="56"/>
      <c r="J320" s="56"/>
      <c r="K320" s="56"/>
      <c r="L320" s="56"/>
      <c r="M320" s="56"/>
      <c r="N320" s="56"/>
      <c r="O320" s="56"/>
      <c r="P320" s="56"/>
      <c r="Q320" s="56"/>
      <c r="R320" s="56"/>
      <c r="S320" s="56"/>
      <c r="T320" s="56"/>
      <c r="U320" s="56"/>
      <c r="V320" s="56"/>
      <c r="W320" s="56"/>
      <c r="X320" s="56"/>
      <c r="Y320" s="56"/>
    </row>
    <row r="321" spans="1:25" ht="15.75" customHeight="1">
      <c r="A321" s="56"/>
      <c r="B321" s="2"/>
      <c r="C321" s="56"/>
      <c r="D321" s="56"/>
      <c r="E321" s="56"/>
      <c r="F321" s="56"/>
      <c r="G321" s="56"/>
      <c r="H321" s="56"/>
      <c r="I321" s="56"/>
      <c r="J321" s="56"/>
      <c r="K321" s="56"/>
      <c r="L321" s="56"/>
      <c r="M321" s="56"/>
      <c r="N321" s="56"/>
      <c r="O321" s="56"/>
      <c r="P321" s="56"/>
      <c r="Q321" s="56"/>
      <c r="R321" s="56"/>
      <c r="S321" s="56"/>
      <c r="T321" s="56"/>
      <c r="U321" s="56"/>
      <c r="V321" s="56"/>
      <c r="W321" s="56"/>
      <c r="X321" s="56"/>
      <c r="Y321" s="56"/>
    </row>
    <row r="322" spans="1:25" ht="15.75" customHeight="1">
      <c r="A322" s="56"/>
      <c r="B322" s="2"/>
      <c r="C322" s="56"/>
      <c r="D322" s="56"/>
      <c r="E322" s="56"/>
      <c r="F322" s="56"/>
      <c r="G322" s="56"/>
      <c r="H322" s="56"/>
      <c r="I322" s="56"/>
      <c r="J322" s="56"/>
      <c r="K322" s="56"/>
      <c r="L322" s="56"/>
      <c r="M322" s="56"/>
      <c r="N322" s="56"/>
      <c r="O322" s="56"/>
      <c r="P322" s="56"/>
      <c r="Q322" s="56"/>
      <c r="R322" s="56"/>
      <c r="S322" s="56"/>
      <c r="T322" s="56"/>
      <c r="U322" s="56"/>
      <c r="V322" s="56"/>
      <c r="W322" s="56"/>
      <c r="X322" s="56"/>
      <c r="Y322" s="56"/>
    </row>
    <row r="323" spans="1:25" ht="15.75" customHeight="1">
      <c r="A323" s="56"/>
      <c r="B323" s="2"/>
      <c r="C323" s="56"/>
      <c r="D323" s="56"/>
      <c r="E323" s="56"/>
      <c r="F323" s="56"/>
      <c r="G323" s="56"/>
      <c r="H323" s="56"/>
      <c r="I323" s="56"/>
      <c r="J323" s="56"/>
      <c r="K323" s="56"/>
      <c r="L323" s="56"/>
      <c r="M323" s="56"/>
      <c r="N323" s="56"/>
      <c r="O323" s="56"/>
      <c r="P323" s="56"/>
      <c r="Q323" s="56"/>
      <c r="R323" s="56"/>
      <c r="S323" s="56"/>
      <c r="T323" s="56"/>
      <c r="U323" s="56"/>
      <c r="V323" s="56"/>
      <c r="W323" s="56"/>
      <c r="X323" s="56"/>
      <c r="Y323" s="56"/>
    </row>
    <row r="324" spans="1:25" ht="15.75" customHeight="1">
      <c r="A324" s="56"/>
      <c r="B324" s="2"/>
      <c r="C324" s="56"/>
      <c r="D324" s="56"/>
      <c r="E324" s="56"/>
      <c r="F324" s="56"/>
      <c r="G324" s="56"/>
      <c r="H324" s="56"/>
      <c r="I324" s="56"/>
      <c r="J324" s="56"/>
      <c r="K324" s="56"/>
      <c r="L324" s="56"/>
      <c r="M324" s="56"/>
      <c r="N324" s="56"/>
      <c r="O324" s="56"/>
      <c r="P324" s="56"/>
      <c r="Q324" s="56"/>
      <c r="R324" s="56"/>
      <c r="S324" s="56"/>
      <c r="T324" s="56"/>
      <c r="U324" s="56"/>
      <c r="V324" s="56"/>
      <c r="W324" s="56"/>
      <c r="X324" s="56"/>
      <c r="Y324" s="56"/>
    </row>
    <row r="325" spans="1:25" ht="15.75" customHeight="1">
      <c r="A325" s="56"/>
      <c r="B325" s="2"/>
      <c r="C325" s="56"/>
      <c r="D325" s="56"/>
      <c r="E325" s="56"/>
      <c r="F325" s="56"/>
      <c r="G325" s="56"/>
      <c r="H325" s="56"/>
      <c r="I325" s="56"/>
      <c r="J325" s="56"/>
      <c r="K325" s="56"/>
      <c r="L325" s="56"/>
      <c r="M325" s="56"/>
      <c r="N325" s="56"/>
      <c r="O325" s="56"/>
      <c r="P325" s="56"/>
      <c r="Q325" s="56"/>
      <c r="R325" s="56"/>
      <c r="S325" s="56"/>
      <c r="T325" s="56"/>
      <c r="U325" s="56"/>
      <c r="V325" s="56"/>
      <c r="W325" s="56"/>
      <c r="X325" s="56"/>
      <c r="Y325" s="56"/>
    </row>
    <row r="326" spans="1:25" ht="15.75" customHeight="1">
      <c r="A326" s="56"/>
      <c r="B326" s="2"/>
      <c r="C326" s="56"/>
      <c r="D326" s="56"/>
      <c r="E326" s="56"/>
      <c r="F326" s="56"/>
      <c r="G326" s="56"/>
      <c r="H326" s="56"/>
      <c r="I326" s="56"/>
      <c r="J326" s="56"/>
      <c r="K326" s="56"/>
      <c r="L326" s="56"/>
      <c r="M326" s="56"/>
      <c r="N326" s="56"/>
      <c r="O326" s="56"/>
      <c r="P326" s="56"/>
      <c r="Q326" s="56"/>
      <c r="R326" s="56"/>
      <c r="S326" s="56"/>
      <c r="T326" s="56"/>
      <c r="U326" s="56"/>
      <c r="V326" s="56"/>
      <c r="W326" s="56"/>
      <c r="X326" s="56"/>
      <c r="Y326" s="56"/>
    </row>
    <row r="327" spans="1:25" ht="15.75" customHeight="1">
      <c r="A327" s="56"/>
      <c r="B327" s="2"/>
      <c r="C327" s="56"/>
      <c r="D327" s="56"/>
      <c r="E327" s="56"/>
      <c r="F327" s="56"/>
      <c r="G327" s="56"/>
      <c r="H327" s="56"/>
      <c r="I327" s="56"/>
      <c r="J327" s="56"/>
      <c r="K327" s="56"/>
      <c r="L327" s="56"/>
      <c r="M327" s="56"/>
      <c r="N327" s="56"/>
      <c r="O327" s="56"/>
      <c r="P327" s="56"/>
      <c r="Q327" s="56"/>
      <c r="R327" s="56"/>
      <c r="S327" s="56"/>
      <c r="T327" s="56"/>
      <c r="U327" s="56"/>
      <c r="V327" s="56"/>
      <c r="W327" s="56"/>
      <c r="X327" s="56"/>
      <c r="Y327" s="56"/>
    </row>
    <row r="328" spans="1:25" ht="15.75" customHeight="1">
      <c r="A328" s="56"/>
      <c r="B328" s="2"/>
      <c r="C328" s="56"/>
      <c r="D328" s="56"/>
      <c r="E328" s="56"/>
      <c r="F328" s="56"/>
      <c r="G328" s="56"/>
      <c r="H328" s="56"/>
      <c r="I328" s="56"/>
      <c r="J328" s="56"/>
      <c r="K328" s="56"/>
      <c r="L328" s="56"/>
      <c r="M328" s="56"/>
      <c r="N328" s="56"/>
      <c r="O328" s="56"/>
      <c r="P328" s="56"/>
      <c r="Q328" s="56"/>
      <c r="R328" s="56"/>
      <c r="S328" s="56"/>
      <c r="T328" s="56"/>
      <c r="U328" s="56"/>
      <c r="V328" s="56"/>
      <c r="W328" s="56"/>
      <c r="X328" s="56"/>
      <c r="Y328" s="56"/>
    </row>
    <row r="329" spans="1:25" ht="15.75" customHeight="1">
      <c r="A329" s="56"/>
      <c r="B329" s="2"/>
      <c r="C329" s="56"/>
      <c r="D329" s="56"/>
      <c r="E329" s="56"/>
      <c r="F329" s="56"/>
      <c r="G329" s="56"/>
      <c r="H329" s="56"/>
      <c r="I329" s="56"/>
      <c r="J329" s="56"/>
      <c r="K329" s="56"/>
      <c r="L329" s="56"/>
      <c r="M329" s="56"/>
      <c r="N329" s="56"/>
      <c r="O329" s="56"/>
      <c r="P329" s="56"/>
      <c r="Q329" s="56"/>
      <c r="R329" s="56"/>
      <c r="S329" s="56"/>
      <c r="T329" s="56"/>
      <c r="U329" s="56"/>
      <c r="V329" s="56"/>
      <c r="W329" s="56"/>
      <c r="X329" s="56"/>
      <c r="Y329" s="56"/>
    </row>
    <row r="330" spans="1:25" ht="15.75" customHeight="1">
      <c r="A330" s="56"/>
      <c r="B330" s="2"/>
      <c r="C330" s="56"/>
      <c r="D330" s="56"/>
      <c r="E330" s="56"/>
      <c r="F330" s="56"/>
      <c r="G330" s="56"/>
      <c r="H330" s="56"/>
      <c r="I330" s="56"/>
      <c r="J330" s="56"/>
      <c r="K330" s="56"/>
      <c r="L330" s="56"/>
      <c r="M330" s="56"/>
      <c r="N330" s="56"/>
      <c r="O330" s="56"/>
      <c r="P330" s="56"/>
      <c r="Q330" s="56"/>
      <c r="R330" s="56"/>
      <c r="S330" s="56"/>
      <c r="T330" s="56"/>
      <c r="U330" s="56"/>
      <c r="V330" s="56"/>
      <c r="W330" s="56"/>
      <c r="X330" s="56"/>
      <c r="Y330" s="56"/>
    </row>
    <row r="331" spans="1:25" ht="15.75" customHeight="1">
      <c r="A331" s="56"/>
      <c r="B331" s="2"/>
      <c r="C331" s="56"/>
      <c r="D331" s="56"/>
      <c r="E331" s="56"/>
      <c r="F331" s="56"/>
      <c r="G331" s="56"/>
      <c r="H331" s="56"/>
      <c r="I331" s="56"/>
      <c r="J331" s="56"/>
      <c r="K331" s="56"/>
      <c r="L331" s="56"/>
      <c r="M331" s="56"/>
      <c r="N331" s="56"/>
      <c r="O331" s="56"/>
      <c r="P331" s="56"/>
      <c r="Q331" s="56"/>
      <c r="R331" s="56"/>
      <c r="S331" s="56"/>
      <c r="T331" s="56"/>
      <c r="U331" s="56"/>
      <c r="V331" s="56"/>
      <c r="W331" s="56"/>
      <c r="X331" s="56"/>
      <c r="Y331" s="56"/>
    </row>
    <row r="332" spans="1:25" ht="15.75" customHeight="1">
      <c r="A332" s="56"/>
      <c r="B332" s="2"/>
      <c r="C332" s="56"/>
      <c r="D332" s="56"/>
      <c r="E332" s="56"/>
      <c r="F332" s="56"/>
      <c r="G332" s="56"/>
      <c r="H332" s="56"/>
      <c r="I332" s="56"/>
      <c r="J332" s="56"/>
      <c r="K332" s="56"/>
      <c r="L332" s="56"/>
      <c r="M332" s="56"/>
      <c r="N332" s="56"/>
      <c r="O332" s="56"/>
      <c r="P332" s="56"/>
      <c r="Q332" s="56"/>
      <c r="R332" s="56"/>
      <c r="S332" s="56"/>
      <c r="T332" s="56"/>
      <c r="U332" s="56"/>
      <c r="V332" s="56"/>
      <c r="W332" s="56"/>
      <c r="X332" s="56"/>
      <c r="Y332" s="56"/>
    </row>
    <row r="333" spans="1:25" ht="15.75" customHeight="1">
      <c r="A333" s="56"/>
      <c r="B333" s="2"/>
      <c r="C333" s="56"/>
      <c r="D333" s="56"/>
      <c r="E333" s="56"/>
      <c r="F333" s="56"/>
      <c r="G333" s="56"/>
      <c r="H333" s="56"/>
      <c r="I333" s="56"/>
      <c r="J333" s="56"/>
      <c r="K333" s="56"/>
      <c r="L333" s="56"/>
      <c r="M333" s="56"/>
      <c r="N333" s="56"/>
      <c r="O333" s="56"/>
      <c r="P333" s="56"/>
      <c r="Q333" s="56"/>
      <c r="R333" s="56"/>
      <c r="S333" s="56"/>
      <c r="T333" s="56"/>
      <c r="U333" s="56"/>
      <c r="V333" s="56"/>
      <c r="W333" s="56"/>
      <c r="X333" s="56"/>
      <c r="Y333" s="56"/>
    </row>
    <row r="334" spans="1:25" ht="15.75" customHeight="1">
      <c r="A334" s="56"/>
      <c r="B334" s="2"/>
      <c r="C334" s="56"/>
      <c r="D334" s="56"/>
      <c r="E334" s="56"/>
      <c r="F334" s="56"/>
      <c r="G334" s="56"/>
      <c r="H334" s="56"/>
      <c r="I334" s="56"/>
      <c r="J334" s="56"/>
      <c r="K334" s="56"/>
      <c r="L334" s="56"/>
      <c r="M334" s="56"/>
      <c r="N334" s="56"/>
      <c r="O334" s="56"/>
      <c r="P334" s="56"/>
      <c r="Q334" s="56"/>
      <c r="R334" s="56"/>
      <c r="S334" s="56"/>
      <c r="T334" s="56"/>
      <c r="U334" s="56"/>
      <c r="V334" s="56"/>
      <c r="W334" s="56"/>
      <c r="X334" s="56"/>
      <c r="Y334" s="56"/>
    </row>
    <row r="335" spans="1:25" ht="15.75" customHeight="1">
      <c r="A335" s="56"/>
      <c r="B335" s="2"/>
      <c r="C335" s="56"/>
      <c r="D335" s="56"/>
      <c r="E335" s="56"/>
      <c r="F335" s="56"/>
      <c r="G335" s="56"/>
      <c r="H335" s="56"/>
      <c r="I335" s="56"/>
      <c r="J335" s="56"/>
      <c r="K335" s="56"/>
      <c r="L335" s="56"/>
      <c r="M335" s="56"/>
      <c r="N335" s="56"/>
      <c r="O335" s="56"/>
      <c r="P335" s="56"/>
      <c r="Q335" s="56"/>
      <c r="R335" s="56"/>
      <c r="S335" s="56"/>
      <c r="T335" s="56"/>
      <c r="U335" s="56"/>
      <c r="V335" s="56"/>
      <c r="W335" s="56"/>
      <c r="X335" s="56"/>
      <c r="Y335" s="56"/>
    </row>
    <row r="336" spans="1:25" ht="15.75" customHeight="1">
      <c r="A336" s="56"/>
      <c r="B336" s="2"/>
      <c r="C336" s="56"/>
      <c r="D336" s="56"/>
      <c r="E336" s="56"/>
      <c r="F336" s="56"/>
      <c r="G336" s="56"/>
      <c r="H336" s="56"/>
      <c r="I336" s="56"/>
      <c r="J336" s="56"/>
      <c r="K336" s="56"/>
      <c r="L336" s="56"/>
      <c r="M336" s="56"/>
      <c r="N336" s="56"/>
      <c r="O336" s="56"/>
      <c r="P336" s="56"/>
      <c r="Q336" s="56"/>
      <c r="R336" s="56"/>
      <c r="S336" s="56"/>
      <c r="T336" s="56"/>
      <c r="U336" s="56"/>
      <c r="V336" s="56"/>
      <c r="W336" s="56"/>
      <c r="X336" s="56"/>
      <c r="Y336" s="56"/>
    </row>
    <row r="337" spans="1:25" ht="15.75" customHeight="1">
      <c r="A337" s="56"/>
      <c r="B337" s="2"/>
      <c r="C337" s="56"/>
      <c r="D337" s="56"/>
      <c r="E337" s="56"/>
      <c r="F337" s="56"/>
      <c r="G337" s="56"/>
      <c r="H337" s="56"/>
      <c r="I337" s="56"/>
      <c r="J337" s="56"/>
      <c r="K337" s="56"/>
      <c r="L337" s="56"/>
      <c r="M337" s="56"/>
      <c r="N337" s="56"/>
      <c r="O337" s="56"/>
      <c r="P337" s="56"/>
      <c r="Q337" s="56"/>
      <c r="R337" s="56"/>
      <c r="S337" s="56"/>
      <c r="T337" s="56"/>
      <c r="U337" s="56"/>
      <c r="V337" s="56"/>
      <c r="W337" s="56"/>
      <c r="X337" s="56"/>
      <c r="Y337" s="56"/>
    </row>
    <row r="338" spans="1:25" ht="15.75" customHeight="1">
      <c r="A338" s="56"/>
      <c r="B338" s="2"/>
      <c r="C338" s="56"/>
      <c r="D338" s="56"/>
      <c r="E338" s="56"/>
      <c r="F338" s="56"/>
      <c r="G338" s="56"/>
      <c r="H338" s="56"/>
      <c r="I338" s="56"/>
      <c r="J338" s="56"/>
      <c r="K338" s="56"/>
      <c r="L338" s="56"/>
      <c r="M338" s="56"/>
      <c r="N338" s="56"/>
      <c r="O338" s="56"/>
      <c r="P338" s="56"/>
      <c r="Q338" s="56"/>
      <c r="R338" s="56"/>
      <c r="S338" s="56"/>
      <c r="T338" s="56"/>
      <c r="U338" s="56"/>
      <c r="V338" s="56"/>
      <c r="W338" s="56"/>
      <c r="X338" s="56"/>
      <c r="Y338" s="56"/>
    </row>
    <row r="339" spans="1:25" ht="15.75" customHeight="1">
      <c r="A339" s="56"/>
      <c r="B339" s="2"/>
      <c r="C339" s="56"/>
      <c r="D339" s="56"/>
      <c r="E339" s="56"/>
      <c r="F339" s="56"/>
      <c r="G339" s="56"/>
      <c r="H339" s="56"/>
      <c r="I339" s="56"/>
      <c r="J339" s="56"/>
      <c r="K339" s="56"/>
      <c r="L339" s="56"/>
      <c r="M339" s="56"/>
      <c r="N339" s="56"/>
      <c r="O339" s="56"/>
      <c r="P339" s="56"/>
      <c r="Q339" s="56"/>
      <c r="R339" s="56"/>
      <c r="S339" s="56"/>
      <c r="T339" s="56"/>
      <c r="U339" s="56"/>
      <c r="V339" s="56"/>
      <c r="W339" s="56"/>
      <c r="X339" s="56"/>
      <c r="Y339" s="56"/>
    </row>
    <row r="340" spans="1:25" ht="15.75" customHeight="1">
      <c r="A340" s="56"/>
      <c r="B340" s="2"/>
      <c r="C340" s="56"/>
      <c r="D340" s="56"/>
      <c r="E340" s="56"/>
      <c r="F340" s="56"/>
      <c r="G340" s="56"/>
      <c r="H340" s="56"/>
      <c r="I340" s="56"/>
      <c r="J340" s="56"/>
      <c r="K340" s="56"/>
      <c r="L340" s="56"/>
      <c r="M340" s="56"/>
      <c r="N340" s="56"/>
      <c r="O340" s="56"/>
      <c r="P340" s="56"/>
      <c r="Q340" s="56"/>
      <c r="R340" s="56"/>
      <c r="S340" s="56"/>
      <c r="T340" s="56"/>
      <c r="U340" s="56"/>
      <c r="V340" s="56"/>
      <c r="W340" s="56"/>
      <c r="X340" s="56"/>
      <c r="Y340" s="56"/>
    </row>
    <row r="341" spans="1:25" ht="15.75" customHeight="1">
      <c r="A341" s="56"/>
      <c r="B341" s="2"/>
      <c r="C341" s="56"/>
      <c r="D341" s="56"/>
      <c r="E341" s="56"/>
      <c r="F341" s="56"/>
      <c r="G341" s="56"/>
      <c r="H341" s="56"/>
      <c r="I341" s="56"/>
      <c r="J341" s="56"/>
      <c r="K341" s="56"/>
      <c r="L341" s="56"/>
      <c r="M341" s="56"/>
      <c r="N341" s="56"/>
      <c r="O341" s="56"/>
      <c r="P341" s="56"/>
      <c r="Q341" s="56"/>
      <c r="R341" s="56"/>
      <c r="S341" s="56"/>
      <c r="T341" s="56"/>
      <c r="U341" s="56"/>
      <c r="V341" s="56"/>
      <c r="W341" s="56"/>
      <c r="X341" s="56"/>
      <c r="Y341" s="56"/>
    </row>
    <row r="342" spans="1:25" ht="15.75" customHeight="1">
      <c r="A342" s="56"/>
      <c r="B342" s="2"/>
      <c r="C342" s="56"/>
      <c r="D342" s="56"/>
      <c r="E342" s="56"/>
      <c r="F342" s="56"/>
      <c r="G342" s="56"/>
      <c r="H342" s="56"/>
      <c r="I342" s="56"/>
      <c r="J342" s="56"/>
      <c r="K342" s="56"/>
      <c r="L342" s="56"/>
      <c r="M342" s="56"/>
      <c r="N342" s="56"/>
      <c r="O342" s="56"/>
      <c r="P342" s="56"/>
      <c r="Q342" s="56"/>
      <c r="R342" s="56"/>
      <c r="S342" s="56"/>
      <c r="T342" s="56"/>
      <c r="U342" s="56"/>
      <c r="V342" s="56"/>
      <c r="W342" s="56"/>
      <c r="X342" s="56"/>
      <c r="Y342" s="56"/>
    </row>
    <row r="343" spans="1:25" ht="15.75" customHeight="1">
      <c r="A343" s="56"/>
      <c r="B343" s="2"/>
      <c r="C343" s="56"/>
      <c r="D343" s="56"/>
      <c r="E343" s="56"/>
      <c r="F343" s="56"/>
      <c r="G343" s="56"/>
      <c r="H343" s="56"/>
      <c r="I343" s="56"/>
      <c r="J343" s="56"/>
      <c r="K343" s="56"/>
      <c r="L343" s="56"/>
      <c r="M343" s="56"/>
      <c r="N343" s="56"/>
      <c r="O343" s="56"/>
      <c r="P343" s="56"/>
      <c r="Q343" s="56"/>
      <c r="R343" s="56"/>
      <c r="S343" s="56"/>
      <c r="T343" s="56"/>
      <c r="U343" s="56"/>
      <c r="V343" s="56"/>
      <c r="W343" s="56"/>
      <c r="X343" s="56"/>
      <c r="Y343" s="56"/>
    </row>
    <row r="344" spans="1:25" ht="15.75" customHeight="1">
      <c r="A344" s="56"/>
      <c r="B344" s="2"/>
      <c r="C344" s="56"/>
      <c r="D344" s="56"/>
      <c r="E344" s="56"/>
      <c r="F344" s="56"/>
      <c r="G344" s="56"/>
      <c r="H344" s="56"/>
      <c r="I344" s="56"/>
      <c r="J344" s="56"/>
      <c r="K344" s="56"/>
      <c r="L344" s="56"/>
      <c r="M344" s="56"/>
      <c r="N344" s="56"/>
      <c r="O344" s="56"/>
      <c r="P344" s="56"/>
      <c r="Q344" s="56"/>
      <c r="R344" s="56"/>
      <c r="S344" s="56"/>
      <c r="T344" s="56"/>
      <c r="U344" s="56"/>
      <c r="V344" s="56"/>
      <c r="W344" s="56"/>
      <c r="X344" s="56"/>
      <c r="Y344" s="56"/>
    </row>
    <row r="345" spans="1:25" ht="15.75" customHeight="1">
      <c r="A345" s="56"/>
      <c r="B345" s="2"/>
      <c r="C345" s="56"/>
      <c r="D345" s="56"/>
      <c r="E345" s="56"/>
      <c r="F345" s="56"/>
      <c r="G345" s="56"/>
      <c r="H345" s="56"/>
      <c r="I345" s="56"/>
      <c r="J345" s="56"/>
      <c r="K345" s="56"/>
      <c r="L345" s="56"/>
      <c r="M345" s="56"/>
      <c r="N345" s="56"/>
      <c r="O345" s="56"/>
      <c r="P345" s="56"/>
      <c r="Q345" s="56"/>
      <c r="R345" s="56"/>
      <c r="S345" s="56"/>
      <c r="T345" s="56"/>
      <c r="U345" s="56"/>
      <c r="V345" s="56"/>
      <c r="W345" s="56"/>
      <c r="X345" s="56"/>
      <c r="Y345" s="56"/>
    </row>
    <row r="346" spans="1:25" ht="15.75" customHeight="1">
      <c r="A346" s="56"/>
      <c r="B346" s="2"/>
      <c r="C346" s="56"/>
      <c r="D346" s="56"/>
      <c r="E346" s="56"/>
      <c r="F346" s="56"/>
      <c r="G346" s="56"/>
      <c r="H346" s="56"/>
      <c r="I346" s="56"/>
      <c r="J346" s="56"/>
      <c r="K346" s="56"/>
      <c r="L346" s="56"/>
      <c r="M346" s="56"/>
      <c r="N346" s="56"/>
      <c r="O346" s="56"/>
      <c r="P346" s="56"/>
      <c r="Q346" s="56"/>
      <c r="R346" s="56"/>
      <c r="S346" s="56"/>
      <c r="T346" s="56"/>
      <c r="U346" s="56"/>
      <c r="V346" s="56"/>
      <c r="W346" s="56"/>
      <c r="X346" s="56"/>
      <c r="Y346" s="56"/>
    </row>
    <row r="347" spans="1:25" ht="15.75" customHeight="1">
      <c r="A347" s="56"/>
      <c r="B347" s="2"/>
      <c r="C347" s="56"/>
      <c r="D347" s="56"/>
      <c r="E347" s="56"/>
      <c r="F347" s="56"/>
      <c r="G347" s="56"/>
      <c r="H347" s="56"/>
      <c r="I347" s="56"/>
      <c r="J347" s="56"/>
      <c r="K347" s="56"/>
      <c r="L347" s="56"/>
      <c r="M347" s="56"/>
      <c r="N347" s="56"/>
      <c r="O347" s="56"/>
      <c r="P347" s="56"/>
      <c r="Q347" s="56"/>
      <c r="R347" s="56"/>
      <c r="S347" s="56"/>
      <c r="T347" s="56"/>
      <c r="U347" s="56"/>
      <c r="V347" s="56"/>
      <c r="W347" s="56"/>
      <c r="X347" s="56"/>
      <c r="Y347" s="56"/>
    </row>
    <row r="348" spans="1:25" ht="15.75" customHeight="1">
      <c r="A348" s="56"/>
      <c r="B348" s="2"/>
      <c r="C348" s="56"/>
      <c r="D348" s="56"/>
      <c r="E348" s="56"/>
      <c r="F348" s="56"/>
      <c r="G348" s="56"/>
      <c r="H348" s="56"/>
      <c r="I348" s="56"/>
      <c r="J348" s="56"/>
      <c r="K348" s="56"/>
      <c r="L348" s="56"/>
      <c r="M348" s="56"/>
      <c r="N348" s="56"/>
      <c r="O348" s="56"/>
      <c r="P348" s="56"/>
      <c r="Q348" s="56"/>
      <c r="R348" s="56"/>
      <c r="S348" s="56"/>
      <c r="T348" s="56"/>
      <c r="U348" s="56"/>
      <c r="V348" s="56"/>
      <c r="W348" s="56"/>
      <c r="X348" s="56"/>
      <c r="Y348" s="56"/>
    </row>
    <row r="349" spans="1:25" ht="15.75" customHeight="1">
      <c r="A349" s="56"/>
      <c r="B349" s="2"/>
      <c r="C349" s="56"/>
      <c r="D349" s="56"/>
      <c r="E349" s="56"/>
      <c r="F349" s="56"/>
      <c r="G349" s="56"/>
      <c r="H349" s="56"/>
      <c r="I349" s="56"/>
      <c r="J349" s="56"/>
      <c r="K349" s="56"/>
      <c r="L349" s="56"/>
      <c r="M349" s="56"/>
      <c r="N349" s="56"/>
      <c r="O349" s="56"/>
      <c r="P349" s="56"/>
      <c r="Q349" s="56"/>
      <c r="R349" s="56"/>
      <c r="S349" s="56"/>
      <c r="T349" s="56"/>
      <c r="U349" s="56"/>
      <c r="V349" s="56"/>
      <c r="W349" s="56"/>
      <c r="X349" s="56"/>
      <c r="Y349" s="56"/>
    </row>
    <row r="350" spans="1:25" ht="15.75" customHeight="1">
      <c r="A350" s="56"/>
      <c r="B350" s="2"/>
      <c r="C350" s="56"/>
      <c r="D350" s="56"/>
      <c r="E350" s="56"/>
      <c r="F350" s="56"/>
      <c r="G350" s="56"/>
      <c r="H350" s="56"/>
      <c r="I350" s="56"/>
      <c r="J350" s="56"/>
      <c r="K350" s="56"/>
      <c r="L350" s="56"/>
      <c r="M350" s="56"/>
      <c r="N350" s="56"/>
      <c r="O350" s="56"/>
      <c r="P350" s="56"/>
      <c r="Q350" s="56"/>
      <c r="R350" s="56"/>
      <c r="S350" s="56"/>
      <c r="T350" s="56"/>
      <c r="U350" s="56"/>
      <c r="V350" s="56"/>
      <c r="W350" s="56"/>
      <c r="X350" s="56"/>
      <c r="Y350" s="56"/>
    </row>
    <row r="351" spans="1:25" ht="15.75" customHeight="1">
      <c r="A351" s="56"/>
      <c r="B351" s="2"/>
      <c r="C351" s="56"/>
      <c r="D351" s="56"/>
      <c r="E351" s="56"/>
      <c r="F351" s="56"/>
      <c r="G351" s="56"/>
      <c r="H351" s="56"/>
      <c r="I351" s="56"/>
      <c r="J351" s="56"/>
      <c r="K351" s="56"/>
      <c r="L351" s="56"/>
      <c r="M351" s="56"/>
      <c r="N351" s="56"/>
      <c r="O351" s="56"/>
      <c r="P351" s="56"/>
      <c r="Q351" s="56"/>
      <c r="R351" s="56"/>
      <c r="S351" s="56"/>
      <c r="T351" s="56"/>
      <c r="U351" s="56"/>
      <c r="V351" s="56"/>
      <c r="W351" s="56"/>
      <c r="X351" s="56"/>
      <c r="Y351" s="56"/>
    </row>
    <row r="352" spans="1:25" ht="15.75" customHeight="1">
      <c r="A352" s="56"/>
      <c r="B352" s="2"/>
      <c r="C352" s="56"/>
      <c r="D352" s="56"/>
      <c r="E352" s="56"/>
      <c r="F352" s="56"/>
      <c r="G352" s="56"/>
      <c r="H352" s="56"/>
      <c r="I352" s="56"/>
      <c r="J352" s="56"/>
      <c r="K352" s="56"/>
      <c r="L352" s="56"/>
      <c r="M352" s="56"/>
      <c r="N352" s="56"/>
      <c r="O352" s="56"/>
      <c r="P352" s="56"/>
      <c r="Q352" s="56"/>
      <c r="R352" s="56"/>
      <c r="S352" s="56"/>
      <c r="T352" s="56"/>
      <c r="U352" s="56"/>
      <c r="V352" s="56"/>
      <c r="W352" s="56"/>
      <c r="X352" s="56"/>
      <c r="Y352" s="56"/>
    </row>
    <row r="353" spans="1:25" ht="15.75" customHeight="1">
      <c r="A353" s="56"/>
      <c r="B353" s="2"/>
      <c r="C353" s="56"/>
      <c r="D353" s="56"/>
      <c r="E353" s="56"/>
      <c r="F353" s="56"/>
      <c r="G353" s="56"/>
      <c r="H353" s="56"/>
      <c r="I353" s="56"/>
      <c r="J353" s="56"/>
      <c r="K353" s="56"/>
      <c r="L353" s="56"/>
      <c r="M353" s="56"/>
      <c r="N353" s="56"/>
      <c r="O353" s="56"/>
      <c r="P353" s="56"/>
      <c r="Q353" s="56"/>
      <c r="R353" s="56"/>
      <c r="S353" s="56"/>
      <c r="T353" s="56"/>
      <c r="U353" s="56"/>
      <c r="V353" s="56"/>
      <c r="W353" s="56"/>
      <c r="X353" s="56"/>
      <c r="Y353" s="56"/>
    </row>
    <row r="354" spans="1:25" ht="15.75" customHeight="1">
      <c r="A354" s="56"/>
      <c r="B354" s="2"/>
      <c r="C354" s="56"/>
      <c r="D354" s="56"/>
      <c r="E354" s="56"/>
      <c r="F354" s="56"/>
      <c r="G354" s="56"/>
      <c r="H354" s="56"/>
      <c r="I354" s="56"/>
      <c r="J354" s="56"/>
      <c r="K354" s="56"/>
      <c r="L354" s="56"/>
      <c r="M354" s="56"/>
      <c r="N354" s="56"/>
      <c r="O354" s="56"/>
      <c r="P354" s="56"/>
      <c r="Q354" s="56"/>
      <c r="R354" s="56"/>
      <c r="S354" s="56"/>
      <c r="T354" s="56"/>
      <c r="U354" s="56"/>
      <c r="V354" s="56"/>
      <c r="W354" s="56"/>
      <c r="X354" s="56"/>
      <c r="Y354" s="56"/>
    </row>
    <row r="355" spans="1:25" ht="15.75" customHeight="1">
      <c r="A355" s="56"/>
      <c r="B355" s="2"/>
      <c r="C355" s="56"/>
      <c r="D355" s="56"/>
      <c r="E355" s="56"/>
      <c r="F355" s="56"/>
      <c r="G355" s="56"/>
      <c r="H355" s="56"/>
      <c r="I355" s="56"/>
      <c r="J355" s="56"/>
      <c r="K355" s="56"/>
      <c r="L355" s="56"/>
      <c r="M355" s="56"/>
      <c r="N355" s="56"/>
      <c r="O355" s="56"/>
      <c r="P355" s="56"/>
      <c r="Q355" s="56"/>
      <c r="R355" s="56"/>
      <c r="S355" s="56"/>
      <c r="T355" s="56"/>
      <c r="U355" s="56"/>
      <c r="V355" s="56"/>
      <c r="W355" s="56"/>
      <c r="X355" s="56"/>
      <c r="Y355" s="56"/>
    </row>
    <row r="356" spans="1:25" ht="15.75" customHeight="1">
      <c r="A356" s="56"/>
      <c r="B356" s="2"/>
      <c r="C356" s="56"/>
      <c r="D356" s="56"/>
      <c r="E356" s="56"/>
      <c r="F356" s="56"/>
      <c r="G356" s="56"/>
      <c r="H356" s="56"/>
      <c r="I356" s="56"/>
      <c r="J356" s="56"/>
      <c r="K356" s="56"/>
      <c r="L356" s="56"/>
      <c r="M356" s="56"/>
      <c r="N356" s="56"/>
      <c r="O356" s="56"/>
      <c r="P356" s="56"/>
      <c r="Q356" s="56"/>
      <c r="R356" s="56"/>
      <c r="S356" s="56"/>
      <c r="T356" s="56"/>
      <c r="U356" s="56"/>
      <c r="V356" s="56"/>
      <c r="W356" s="56"/>
      <c r="X356" s="56"/>
      <c r="Y356" s="56"/>
    </row>
    <row r="357" spans="1:25" ht="15.75" customHeight="1">
      <c r="A357" s="56"/>
      <c r="B357" s="2"/>
      <c r="C357" s="56"/>
      <c r="D357" s="56"/>
      <c r="E357" s="56"/>
      <c r="F357" s="56"/>
      <c r="G357" s="56"/>
      <c r="H357" s="56"/>
      <c r="I357" s="56"/>
      <c r="J357" s="56"/>
      <c r="K357" s="56"/>
      <c r="L357" s="56"/>
      <c r="M357" s="56"/>
      <c r="N357" s="56"/>
      <c r="O357" s="56"/>
      <c r="P357" s="56"/>
      <c r="Q357" s="56"/>
      <c r="R357" s="56"/>
      <c r="S357" s="56"/>
      <c r="T357" s="56"/>
      <c r="U357" s="56"/>
      <c r="V357" s="56"/>
      <c r="W357" s="56"/>
      <c r="X357" s="56"/>
      <c r="Y357" s="56"/>
    </row>
    <row r="358" spans="1:25" ht="15.75" customHeight="1">
      <c r="A358" s="56"/>
      <c r="B358" s="2"/>
      <c r="C358" s="56"/>
      <c r="D358" s="56"/>
      <c r="E358" s="56"/>
      <c r="F358" s="56"/>
      <c r="G358" s="56"/>
      <c r="H358" s="56"/>
      <c r="I358" s="56"/>
      <c r="J358" s="56"/>
      <c r="K358" s="56"/>
      <c r="L358" s="56"/>
      <c r="M358" s="56"/>
      <c r="N358" s="56"/>
      <c r="O358" s="56"/>
      <c r="P358" s="56"/>
      <c r="Q358" s="56"/>
      <c r="R358" s="56"/>
      <c r="S358" s="56"/>
      <c r="T358" s="56"/>
      <c r="U358" s="56"/>
      <c r="V358" s="56"/>
      <c r="W358" s="56"/>
      <c r="X358" s="56"/>
      <c r="Y358" s="56"/>
    </row>
    <row r="359" spans="1:25" ht="15.75" customHeight="1">
      <c r="A359" s="56"/>
      <c r="B359" s="2"/>
      <c r="C359" s="56"/>
      <c r="D359" s="56"/>
      <c r="E359" s="56"/>
      <c r="F359" s="56"/>
      <c r="G359" s="56"/>
      <c r="H359" s="56"/>
      <c r="I359" s="56"/>
      <c r="J359" s="56"/>
      <c r="K359" s="56"/>
      <c r="L359" s="56"/>
      <c r="M359" s="56"/>
      <c r="N359" s="56"/>
      <c r="O359" s="56"/>
      <c r="P359" s="56"/>
      <c r="Q359" s="56"/>
      <c r="R359" s="56"/>
      <c r="S359" s="56"/>
      <c r="T359" s="56"/>
      <c r="U359" s="56"/>
      <c r="V359" s="56"/>
      <c r="W359" s="56"/>
      <c r="X359" s="56"/>
      <c r="Y359" s="56"/>
    </row>
    <row r="360" spans="1:25" ht="15.75" customHeight="1">
      <c r="A360" s="56"/>
      <c r="B360" s="2"/>
      <c r="C360" s="56"/>
      <c r="D360" s="56"/>
      <c r="E360" s="56"/>
      <c r="F360" s="56"/>
      <c r="G360" s="56"/>
      <c r="H360" s="56"/>
      <c r="I360" s="56"/>
      <c r="J360" s="56"/>
      <c r="K360" s="56"/>
      <c r="L360" s="56"/>
      <c r="M360" s="56"/>
      <c r="N360" s="56"/>
      <c r="O360" s="56"/>
      <c r="P360" s="56"/>
      <c r="Q360" s="56"/>
      <c r="R360" s="56"/>
      <c r="S360" s="56"/>
      <c r="T360" s="56"/>
      <c r="U360" s="56"/>
      <c r="V360" s="56"/>
      <c r="W360" s="56"/>
      <c r="X360" s="56"/>
      <c r="Y360" s="56"/>
    </row>
    <row r="361" spans="1:25" ht="15.75" customHeight="1">
      <c r="A361" s="56"/>
      <c r="B361" s="2"/>
      <c r="C361" s="56"/>
      <c r="D361" s="56"/>
      <c r="E361" s="56"/>
      <c r="F361" s="56"/>
      <c r="G361" s="56"/>
      <c r="H361" s="56"/>
      <c r="I361" s="56"/>
      <c r="J361" s="56"/>
      <c r="K361" s="56"/>
      <c r="L361" s="56"/>
      <c r="M361" s="56"/>
      <c r="N361" s="56"/>
      <c r="O361" s="56"/>
      <c r="P361" s="56"/>
      <c r="Q361" s="56"/>
      <c r="R361" s="56"/>
      <c r="S361" s="56"/>
      <c r="T361" s="56"/>
      <c r="U361" s="56"/>
      <c r="V361" s="56"/>
      <c r="W361" s="56"/>
      <c r="X361" s="56"/>
      <c r="Y361" s="56"/>
    </row>
    <row r="362" spans="1:25" ht="15.75" customHeight="1">
      <c r="A362" s="56"/>
      <c r="B362" s="2"/>
      <c r="C362" s="56"/>
      <c r="D362" s="56"/>
      <c r="E362" s="56"/>
      <c r="F362" s="56"/>
      <c r="G362" s="56"/>
      <c r="H362" s="56"/>
      <c r="I362" s="56"/>
      <c r="J362" s="56"/>
      <c r="K362" s="56"/>
      <c r="L362" s="56"/>
      <c r="M362" s="56"/>
      <c r="N362" s="56"/>
      <c r="O362" s="56"/>
      <c r="P362" s="56"/>
      <c r="Q362" s="56"/>
      <c r="R362" s="56"/>
      <c r="S362" s="56"/>
      <c r="T362" s="56"/>
      <c r="U362" s="56"/>
      <c r="V362" s="56"/>
      <c r="W362" s="56"/>
      <c r="X362" s="56"/>
      <c r="Y362" s="56"/>
    </row>
    <row r="363" spans="1:25" ht="15.75" customHeight="1">
      <c r="A363" s="56"/>
      <c r="B363" s="2"/>
      <c r="C363" s="56"/>
      <c r="D363" s="56"/>
      <c r="E363" s="56"/>
      <c r="F363" s="56"/>
      <c r="G363" s="56"/>
      <c r="H363" s="56"/>
      <c r="I363" s="56"/>
      <c r="J363" s="56"/>
      <c r="K363" s="56"/>
      <c r="L363" s="56"/>
      <c r="M363" s="56"/>
      <c r="N363" s="56"/>
      <c r="O363" s="56"/>
      <c r="P363" s="56"/>
      <c r="Q363" s="56"/>
      <c r="R363" s="56"/>
      <c r="S363" s="56"/>
      <c r="T363" s="56"/>
      <c r="U363" s="56"/>
      <c r="V363" s="56"/>
      <c r="W363" s="56"/>
      <c r="X363" s="56"/>
      <c r="Y363" s="56"/>
    </row>
    <row r="364" spans="1:25" ht="15.75" customHeight="1">
      <c r="A364" s="56"/>
      <c r="B364" s="2"/>
      <c r="C364" s="56"/>
      <c r="D364" s="56"/>
      <c r="E364" s="56"/>
      <c r="F364" s="56"/>
      <c r="G364" s="56"/>
      <c r="H364" s="56"/>
      <c r="I364" s="56"/>
      <c r="J364" s="56"/>
      <c r="K364" s="56"/>
      <c r="L364" s="56"/>
      <c r="M364" s="56"/>
      <c r="N364" s="56"/>
      <c r="O364" s="56"/>
      <c r="P364" s="56"/>
      <c r="Q364" s="56"/>
      <c r="R364" s="56"/>
      <c r="S364" s="56"/>
      <c r="T364" s="56"/>
      <c r="U364" s="56"/>
      <c r="V364" s="56"/>
      <c r="W364" s="56"/>
      <c r="X364" s="56"/>
      <c r="Y364" s="56"/>
    </row>
    <row r="365" spans="1:25" ht="15.75" customHeight="1">
      <c r="A365" s="56"/>
      <c r="B365" s="2"/>
      <c r="C365" s="56"/>
      <c r="D365" s="56"/>
      <c r="E365" s="56"/>
      <c r="F365" s="56"/>
      <c r="G365" s="56"/>
      <c r="H365" s="56"/>
      <c r="I365" s="56"/>
      <c r="J365" s="56"/>
      <c r="K365" s="56"/>
      <c r="L365" s="56"/>
      <c r="M365" s="56"/>
      <c r="N365" s="56"/>
      <c r="O365" s="56"/>
      <c r="P365" s="56"/>
      <c r="Q365" s="56"/>
      <c r="R365" s="56"/>
      <c r="S365" s="56"/>
      <c r="T365" s="56"/>
      <c r="U365" s="56"/>
      <c r="V365" s="56"/>
      <c r="W365" s="56"/>
      <c r="X365" s="56"/>
      <c r="Y365" s="56"/>
    </row>
    <row r="366" spans="1:25" ht="15.75" customHeight="1">
      <c r="A366" s="56"/>
      <c r="B366" s="2"/>
      <c r="C366" s="56"/>
      <c r="D366" s="56"/>
      <c r="E366" s="56"/>
      <c r="F366" s="56"/>
      <c r="G366" s="56"/>
      <c r="H366" s="56"/>
      <c r="I366" s="56"/>
      <c r="J366" s="56"/>
      <c r="K366" s="56"/>
      <c r="L366" s="56"/>
      <c r="M366" s="56"/>
      <c r="N366" s="56"/>
      <c r="O366" s="56"/>
      <c r="P366" s="56"/>
      <c r="Q366" s="56"/>
      <c r="R366" s="56"/>
      <c r="S366" s="56"/>
      <c r="T366" s="56"/>
      <c r="U366" s="56"/>
      <c r="V366" s="56"/>
      <c r="W366" s="56"/>
      <c r="X366" s="56"/>
      <c r="Y366" s="56"/>
    </row>
    <row r="367" spans="1:25" ht="15.75" customHeight="1">
      <c r="A367" s="56"/>
      <c r="B367" s="2"/>
      <c r="C367" s="56"/>
      <c r="D367" s="56"/>
      <c r="E367" s="56"/>
      <c r="F367" s="56"/>
      <c r="G367" s="56"/>
      <c r="H367" s="56"/>
      <c r="I367" s="56"/>
      <c r="J367" s="56"/>
      <c r="K367" s="56"/>
      <c r="L367" s="56"/>
      <c r="M367" s="56"/>
      <c r="N367" s="56"/>
      <c r="O367" s="56"/>
      <c r="P367" s="56"/>
      <c r="Q367" s="56"/>
      <c r="R367" s="56"/>
      <c r="S367" s="56"/>
      <c r="T367" s="56"/>
      <c r="U367" s="56"/>
      <c r="V367" s="56"/>
      <c r="W367" s="56"/>
      <c r="X367" s="56"/>
      <c r="Y367" s="56"/>
    </row>
    <row r="368" spans="1:25" ht="15.75" customHeight="1">
      <c r="A368" s="56"/>
      <c r="B368" s="2"/>
      <c r="C368" s="56"/>
      <c r="D368" s="56"/>
      <c r="E368" s="56"/>
      <c r="F368" s="56"/>
      <c r="G368" s="56"/>
      <c r="H368" s="56"/>
      <c r="I368" s="56"/>
      <c r="J368" s="56"/>
      <c r="K368" s="56"/>
      <c r="L368" s="56"/>
      <c r="M368" s="56"/>
      <c r="N368" s="56"/>
      <c r="O368" s="56"/>
      <c r="P368" s="56"/>
      <c r="Q368" s="56"/>
      <c r="R368" s="56"/>
      <c r="S368" s="56"/>
      <c r="T368" s="56"/>
      <c r="U368" s="56"/>
      <c r="V368" s="56"/>
      <c r="W368" s="56"/>
      <c r="X368" s="56"/>
      <c r="Y368" s="56"/>
    </row>
    <row r="369" spans="1:25" ht="15.75" customHeight="1">
      <c r="A369" s="56"/>
      <c r="B369" s="2"/>
      <c r="C369" s="56"/>
      <c r="D369" s="56"/>
      <c r="E369" s="56"/>
      <c r="F369" s="56"/>
      <c r="G369" s="56"/>
      <c r="H369" s="56"/>
      <c r="I369" s="56"/>
      <c r="J369" s="56"/>
      <c r="K369" s="56"/>
      <c r="L369" s="56"/>
      <c r="M369" s="56"/>
      <c r="N369" s="56"/>
      <c r="O369" s="56"/>
      <c r="P369" s="56"/>
      <c r="Q369" s="56"/>
      <c r="R369" s="56"/>
      <c r="S369" s="56"/>
      <c r="T369" s="56"/>
      <c r="U369" s="56"/>
      <c r="V369" s="56"/>
      <c r="W369" s="56"/>
      <c r="X369" s="56"/>
      <c r="Y369" s="56"/>
    </row>
    <row r="370" spans="1:25" ht="15.75" customHeight="1">
      <c r="A370" s="56"/>
      <c r="B370" s="2"/>
      <c r="C370" s="56"/>
      <c r="D370" s="56"/>
      <c r="E370" s="56"/>
      <c r="F370" s="56"/>
      <c r="G370" s="56"/>
      <c r="H370" s="56"/>
      <c r="I370" s="56"/>
      <c r="J370" s="56"/>
      <c r="K370" s="56"/>
      <c r="L370" s="56"/>
      <c r="M370" s="56"/>
      <c r="N370" s="56"/>
      <c r="O370" s="56"/>
      <c r="P370" s="56"/>
      <c r="Q370" s="56"/>
      <c r="R370" s="56"/>
      <c r="S370" s="56"/>
      <c r="T370" s="56"/>
      <c r="U370" s="56"/>
      <c r="V370" s="56"/>
      <c r="W370" s="56"/>
      <c r="X370" s="56"/>
      <c r="Y370" s="56"/>
    </row>
    <row r="371" spans="1:25" ht="15.75" customHeight="1">
      <c r="A371" s="56"/>
      <c r="B371" s="2"/>
      <c r="C371" s="56"/>
      <c r="D371" s="56"/>
      <c r="E371" s="56"/>
      <c r="F371" s="56"/>
      <c r="G371" s="56"/>
      <c r="H371" s="56"/>
      <c r="I371" s="56"/>
      <c r="J371" s="56"/>
      <c r="K371" s="56"/>
      <c r="L371" s="56"/>
      <c r="M371" s="56"/>
      <c r="N371" s="56"/>
      <c r="O371" s="56"/>
      <c r="P371" s="56"/>
      <c r="Q371" s="56"/>
      <c r="R371" s="56"/>
      <c r="S371" s="56"/>
      <c r="T371" s="56"/>
      <c r="U371" s="56"/>
      <c r="V371" s="56"/>
      <c r="W371" s="56"/>
      <c r="X371" s="56"/>
      <c r="Y371" s="56"/>
    </row>
    <row r="372" spans="1:25" ht="15.75" customHeight="1">
      <c r="A372" s="56"/>
      <c r="B372" s="2"/>
      <c r="C372" s="56"/>
      <c r="D372" s="56"/>
      <c r="E372" s="56"/>
      <c r="F372" s="56"/>
      <c r="G372" s="56"/>
      <c r="H372" s="56"/>
      <c r="I372" s="56"/>
      <c r="J372" s="56"/>
      <c r="K372" s="56"/>
      <c r="L372" s="56"/>
      <c r="M372" s="56"/>
      <c r="N372" s="56"/>
      <c r="O372" s="56"/>
      <c r="P372" s="56"/>
      <c r="Q372" s="56"/>
      <c r="R372" s="56"/>
      <c r="S372" s="56"/>
      <c r="T372" s="56"/>
      <c r="U372" s="56"/>
      <c r="V372" s="56"/>
      <c r="W372" s="56"/>
      <c r="X372" s="56"/>
      <c r="Y372" s="56"/>
    </row>
    <row r="373" spans="1:25" ht="15.75" customHeight="1">
      <c r="A373" s="56"/>
      <c r="B373" s="2"/>
      <c r="C373" s="56"/>
      <c r="D373" s="56"/>
      <c r="E373" s="56"/>
      <c r="F373" s="56"/>
      <c r="G373" s="56"/>
      <c r="H373" s="56"/>
      <c r="I373" s="56"/>
      <c r="J373" s="56"/>
      <c r="K373" s="56"/>
      <c r="L373" s="56"/>
      <c r="M373" s="56"/>
      <c r="N373" s="56"/>
      <c r="O373" s="56"/>
      <c r="P373" s="56"/>
      <c r="Q373" s="56"/>
      <c r="R373" s="56"/>
      <c r="S373" s="56"/>
      <c r="T373" s="56"/>
      <c r="U373" s="56"/>
      <c r="V373" s="56"/>
      <c r="W373" s="56"/>
      <c r="X373" s="56"/>
      <c r="Y373" s="56"/>
    </row>
    <row r="374" spans="1:25" ht="15.75" customHeight="1">
      <c r="A374" s="56"/>
      <c r="B374" s="2"/>
      <c r="C374" s="56"/>
      <c r="D374" s="56"/>
      <c r="E374" s="56"/>
      <c r="F374" s="56"/>
      <c r="G374" s="56"/>
      <c r="H374" s="56"/>
      <c r="I374" s="56"/>
      <c r="J374" s="56"/>
      <c r="K374" s="56"/>
      <c r="L374" s="56"/>
      <c r="M374" s="56"/>
      <c r="N374" s="56"/>
      <c r="O374" s="56"/>
      <c r="P374" s="56"/>
      <c r="Q374" s="56"/>
      <c r="R374" s="56"/>
      <c r="S374" s="56"/>
      <c r="T374" s="56"/>
      <c r="U374" s="56"/>
      <c r="V374" s="56"/>
      <c r="W374" s="56"/>
      <c r="X374" s="56"/>
      <c r="Y374" s="56"/>
    </row>
    <row r="375" spans="1:25" ht="15.75" customHeight="1">
      <c r="A375" s="56"/>
      <c r="B375" s="2"/>
      <c r="C375" s="56"/>
      <c r="D375" s="56"/>
      <c r="E375" s="56"/>
      <c r="F375" s="56"/>
      <c r="G375" s="56"/>
      <c r="H375" s="56"/>
      <c r="I375" s="56"/>
      <c r="J375" s="56"/>
      <c r="K375" s="56"/>
      <c r="L375" s="56"/>
      <c r="M375" s="56"/>
      <c r="N375" s="56"/>
      <c r="O375" s="56"/>
      <c r="P375" s="56"/>
      <c r="Q375" s="56"/>
      <c r="R375" s="56"/>
      <c r="S375" s="56"/>
      <c r="T375" s="56"/>
      <c r="U375" s="56"/>
      <c r="V375" s="56"/>
      <c r="W375" s="56"/>
      <c r="X375" s="56"/>
      <c r="Y375" s="56"/>
    </row>
    <row r="376" spans="1:25" ht="15.75" customHeight="1">
      <c r="A376" s="56"/>
      <c r="B376" s="2"/>
      <c r="C376" s="56"/>
      <c r="D376" s="56"/>
      <c r="E376" s="56"/>
      <c r="F376" s="56"/>
      <c r="G376" s="56"/>
      <c r="H376" s="56"/>
      <c r="I376" s="56"/>
      <c r="J376" s="56"/>
      <c r="K376" s="56"/>
      <c r="L376" s="56"/>
      <c r="M376" s="56"/>
      <c r="N376" s="56"/>
      <c r="O376" s="56"/>
      <c r="P376" s="56"/>
      <c r="Q376" s="56"/>
      <c r="R376" s="56"/>
      <c r="S376" s="56"/>
      <c r="T376" s="56"/>
      <c r="U376" s="56"/>
      <c r="V376" s="56"/>
      <c r="W376" s="56"/>
      <c r="X376" s="56"/>
      <c r="Y376" s="56"/>
    </row>
    <row r="377" spans="1:25" ht="15.75" customHeight="1">
      <c r="A377" s="56"/>
      <c r="B377" s="2"/>
      <c r="C377" s="56"/>
      <c r="D377" s="56"/>
      <c r="E377" s="56"/>
      <c r="F377" s="56"/>
      <c r="G377" s="56"/>
      <c r="H377" s="56"/>
      <c r="I377" s="56"/>
      <c r="J377" s="56"/>
      <c r="K377" s="56"/>
      <c r="L377" s="56"/>
      <c r="M377" s="56"/>
      <c r="N377" s="56"/>
      <c r="O377" s="56"/>
      <c r="P377" s="56"/>
      <c r="Q377" s="56"/>
      <c r="R377" s="56"/>
      <c r="S377" s="56"/>
      <c r="T377" s="56"/>
      <c r="U377" s="56"/>
      <c r="V377" s="56"/>
      <c r="W377" s="56"/>
      <c r="X377" s="56"/>
      <c r="Y377" s="56"/>
    </row>
    <row r="378" spans="1:25" ht="15.75" customHeight="1">
      <c r="A378" s="56"/>
      <c r="B378" s="2"/>
      <c r="C378" s="56"/>
      <c r="D378" s="56"/>
      <c r="E378" s="56"/>
      <c r="F378" s="56"/>
      <c r="G378" s="56"/>
      <c r="H378" s="56"/>
      <c r="I378" s="56"/>
      <c r="J378" s="56"/>
      <c r="K378" s="56"/>
      <c r="L378" s="56"/>
      <c r="M378" s="56"/>
      <c r="N378" s="56"/>
      <c r="O378" s="56"/>
      <c r="P378" s="56"/>
      <c r="Q378" s="56"/>
      <c r="R378" s="56"/>
      <c r="S378" s="56"/>
      <c r="T378" s="56"/>
      <c r="U378" s="56"/>
      <c r="V378" s="56"/>
      <c r="W378" s="56"/>
      <c r="X378" s="56"/>
      <c r="Y378" s="56"/>
    </row>
    <row r="379" spans="1:25" ht="15.75" customHeight="1">
      <c r="A379" s="56"/>
      <c r="B379" s="2"/>
      <c r="C379" s="56"/>
      <c r="D379" s="56"/>
      <c r="E379" s="56"/>
      <c r="F379" s="56"/>
      <c r="G379" s="56"/>
      <c r="H379" s="56"/>
      <c r="I379" s="56"/>
      <c r="J379" s="56"/>
      <c r="K379" s="56"/>
      <c r="L379" s="56"/>
      <c r="M379" s="56"/>
      <c r="N379" s="56"/>
      <c r="O379" s="56"/>
      <c r="P379" s="56"/>
      <c r="Q379" s="56"/>
      <c r="R379" s="56"/>
      <c r="S379" s="56"/>
      <c r="T379" s="56"/>
      <c r="U379" s="56"/>
      <c r="V379" s="56"/>
      <c r="W379" s="56"/>
      <c r="X379" s="56"/>
      <c r="Y379" s="56"/>
    </row>
    <row r="380" spans="1:25" ht="15.75" customHeight="1">
      <c r="A380" s="56"/>
      <c r="B380" s="2"/>
      <c r="C380" s="56"/>
      <c r="D380" s="56"/>
      <c r="E380" s="56"/>
      <c r="F380" s="56"/>
      <c r="G380" s="56"/>
      <c r="H380" s="56"/>
      <c r="I380" s="56"/>
      <c r="J380" s="56"/>
      <c r="K380" s="56"/>
      <c r="L380" s="56"/>
      <c r="M380" s="56"/>
      <c r="N380" s="56"/>
      <c r="O380" s="56"/>
      <c r="P380" s="56"/>
      <c r="Q380" s="56"/>
      <c r="R380" s="56"/>
      <c r="S380" s="56"/>
      <c r="T380" s="56"/>
      <c r="U380" s="56"/>
      <c r="V380" s="56"/>
      <c r="W380" s="56"/>
      <c r="X380" s="56"/>
      <c r="Y380" s="56"/>
    </row>
    <row r="381" spans="1:25" ht="15.75" customHeight="1">
      <c r="A381" s="56"/>
      <c r="B381" s="2"/>
      <c r="C381" s="56"/>
      <c r="D381" s="56"/>
      <c r="E381" s="56"/>
      <c r="F381" s="56"/>
      <c r="G381" s="56"/>
      <c r="H381" s="56"/>
      <c r="I381" s="56"/>
      <c r="J381" s="56"/>
      <c r="K381" s="56"/>
      <c r="L381" s="56"/>
      <c r="M381" s="56"/>
      <c r="N381" s="56"/>
      <c r="O381" s="56"/>
      <c r="P381" s="56"/>
      <c r="Q381" s="56"/>
      <c r="R381" s="56"/>
      <c r="S381" s="56"/>
      <c r="T381" s="56"/>
      <c r="U381" s="56"/>
      <c r="V381" s="56"/>
      <c r="W381" s="56"/>
      <c r="X381" s="56"/>
      <c r="Y381" s="56"/>
    </row>
    <row r="382" spans="1:25" ht="15.75" customHeight="1">
      <c r="A382" s="56"/>
      <c r="B382" s="2"/>
      <c r="C382" s="56"/>
      <c r="D382" s="56"/>
      <c r="E382" s="56"/>
      <c r="F382" s="56"/>
      <c r="G382" s="56"/>
      <c r="H382" s="56"/>
      <c r="I382" s="56"/>
      <c r="J382" s="56"/>
      <c r="K382" s="56"/>
      <c r="L382" s="56"/>
      <c r="M382" s="56"/>
      <c r="N382" s="56"/>
      <c r="O382" s="56"/>
      <c r="P382" s="56"/>
      <c r="Q382" s="56"/>
      <c r="R382" s="56"/>
      <c r="S382" s="56"/>
      <c r="T382" s="56"/>
      <c r="U382" s="56"/>
      <c r="V382" s="56"/>
      <c r="W382" s="56"/>
      <c r="X382" s="56"/>
      <c r="Y382" s="56"/>
    </row>
    <row r="383" spans="1:25" ht="15.75" customHeight="1">
      <c r="A383" s="56"/>
      <c r="B383" s="2"/>
      <c r="C383" s="56"/>
      <c r="D383" s="56"/>
      <c r="E383" s="56"/>
      <c r="F383" s="56"/>
      <c r="G383" s="56"/>
      <c r="H383" s="56"/>
      <c r="I383" s="56"/>
      <c r="J383" s="56"/>
      <c r="K383" s="56"/>
      <c r="L383" s="56"/>
      <c r="M383" s="56"/>
      <c r="N383" s="56"/>
      <c r="O383" s="56"/>
      <c r="P383" s="56"/>
      <c r="Q383" s="56"/>
      <c r="R383" s="56"/>
      <c r="S383" s="56"/>
      <c r="T383" s="56"/>
      <c r="U383" s="56"/>
      <c r="V383" s="56"/>
      <c r="W383" s="56"/>
      <c r="X383" s="56"/>
      <c r="Y383" s="56"/>
    </row>
    <row r="384" spans="1:25" ht="15.75" customHeight="1">
      <c r="A384" s="56"/>
      <c r="B384" s="2"/>
      <c r="C384" s="56"/>
      <c r="D384" s="56"/>
      <c r="E384" s="56"/>
      <c r="F384" s="56"/>
      <c r="G384" s="56"/>
      <c r="H384" s="56"/>
      <c r="I384" s="56"/>
      <c r="J384" s="56"/>
      <c r="K384" s="56"/>
      <c r="L384" s="56"/>
      <c r="M384" s="56"/>
      <c r="N384" s="56"/>
      <c r="O384" s="56"/>
      <c r="P384" s="56"/>
      <c r="Q384" s="56"/>
      <c r="R384" s="56"/>
      <c r="S384" s="56"/>
      <c r="T384" s="56"/>
      <c r="U384" s="56"/>
      <c r="V384" s="56"/>
      <c r="W384" s="56"/>
      <c r="X384" s="56"/>
      <c r="Y384" s="56"/>
    </row>
    <row r="385" spans="1:25" ht="15.75" customHeight="1">
      <c r="A385" s="56"/>
      <c r="B385" s="2"/>
      <c r="C385" s="56"/>
      <c r="D385" s="56"/>
      <c r="E385" s="56"/>
      <c r="F385" s="56"/>
      <c r="G385" s="56"/>
      <c r="H385" s="56"/>
      <c r="I385" s="56"/>
      <c r="J385" s="56"/>
      <c r="K385" s="56"/>
      <c r="L385" s="56"/>
      <c r="M385" s="56"/>
      <c r="N385" s="56"/>
      <c r="O385" s="56"/>
      <c r="P385" s="56"/>
      <c r="Q385" s="56"/>
      <c r="R385" s="56"/>
      <c r="S385" s="56"/>
      <c r="T385" s="56"/>
      <c r="U385" s="56"/>
      <c r="V385" s="56"/>
      <c r="W385" s="56"/>
      <c r="X385" s="56"/>
      <c r="Y385" s="56"/>
    </row>
    <row r="386" spans="1:25" ht="15.75" customHeight="1">
      <c r="A386" s="56"/>
      <c r="B386" s="2"/>
      <c r="C386" s="56"/>
      <c r="D386" s="56"/>
      <c r="E386" s="56"/>
      <c r="F386" s="56"/>
      <c r="G386" s="56"/>
      <c r="H386" s="56"/>
      <c r="I386" s="56"/>
      <c r="J386" s="56"/>
      <c r="K386" s="56"/>
      <c r="L386" s="56"/>
      <c r="M386" s="56"/>
      <c r="N386" s="56"/>
      <c r="O386" s="56"/>
      <c r="P386" s="56"/>
      <c r="Q386" s="56"/>
      <c r="R386" s="56"/>
      <c r="S386" s="56"/>
      <c r="T386" s="56"/>
      <c r="U386" s="56"/>
      <c r="V386" s="56"/>
      <c r="W386" s="56"/>
      <c r="X386" s="56"/>
      <c r="Y386" s="56"/>
    </row>
    <row r="387" spans="1:25" ht="15.75" customHeight="1">
      <c r="A387" s="56"/>
      <c r="B387" s="2"/>
      <c r="C387" s="56"/>
      <c r="D387" s="56"/>
      <c r="E387" s="56"/>
      <c r="F387" s="56"/>
      <c r="G387" s="56"/>
      <c r="H387" s="56"/>
      <c r="I387" s="56"/>
      <c r="J387" s="56"/>
      <c r="K387" s="56"/>
      <c r="L387" s="56"/>
      <c r="M387" s="56"/>
      <c r="N387" s="56"/>
      <c r="O387" s="56"/>
      <c r="P387" s="56"/>
      <c r="Q387" s="56"/>
      <c r="R387" s="56"/>
      <c r="S387" s="56"/>
      <c r="T387" s="56"/>
      <c r="U387" s="56"/>
      <c r="V387" s="56"/>
      <c r="W387" s="56"/>
      <c r="X387" s="56"/>
      <c r="Y387" s="56"/>
    </row>
    <row r="388" spans="1:25" ht="15.75" customHeight="1">
      <c r="A388" s="56"/>
      <c r="B388" s="2"/>
      <c r="C388" s="56"/>
      <c r="D388" s="56"/>
      <c r="E388" s="56"/>
      <c r="F388" s="56"/>
      <c r="G388" s="56"/>
      <c r="H388" s="56"/>
      <c r="I388" s="56"/>
      <c r="J388" s="56"/>
      <c r="K388" s="56"/>
      <c r="L388" s="56"/>
      <c r="M388" s="56"/>
      <c r="N388" s="56"/>
      <c r="O388" s="56"/>
      <c r="P388" s="56"/>
      <c r="Q388" s="56"/>
      <c r="R388" s="56"/>
      <c r="S388" s="56"/>
      <c r="T388" s="56"/>
      <c r="U388" s="56"/>
      <c r="V388" s="56"/>
      <c r="W388" s="56"/>
      <c r="X388" s="56"/>
      <c r="Y388" s="56"/>
    </row>
    <row r="389" spans="1:25" ht="15.75" customHeight="1">
      <c r="A389" s="56"/>
      <c r="B389" s="2"/>
      <c r="C389" s="56"/>
      <c r="D389" s="56"/>
      <c r="E389" s="56"/>
      <c r="F389" s="56"/>
      <c r="G389" s="56"/>
      <c r="H389" s="56"/>
      <c r="I389" s="56"/>
      <c r="J389" s="56"/>
      <c r="K389" s="56"/>
      <c r="L389" s="56"/>
      <c r="M389" s="56"/>
      <c r="N389" s="56"/>
      <c r="O389" s="56"/>
      <c r="P389" s="56"/>
      <c r="Q389" s="56"/>
      <c r="R389" s="56"/>
      <c r="S389" s="56"/>
      <c r="T389" s="56"/>
      <c r="U389" s="56"/>
      <c r="V389" s="56"/>
      <c r="W389" s="56"/>
      <c r="X389" s="56"/>
      <c r="Y389" s="56"/>
    </row>
    <row r="390" spans="1:25" ht="15.75" customHeight="1">
      <c r="A390" s="56"/>
      <c r="B390" s="2"/>
      <c r="C390" s="56"/>
      <c r="D390" s="56"/>
      <c r="E390" s="56"/>
      <c r="F390" s="56"/>
      <c r="G390" s="56"/>
      <c r="H390" s="56"/>
      <c r="I390" s="56"/>
      <c r="J390" s="56"/>
      <c r="K390" s="56"/>
      <c r="L390" s="56"/>
      <c r="M390" s="56"/>
      <c r="N390" s="56"/>
      <c r="O390" s="56"/>
      <c r="P390" s="56"/>
      <c r="Q390" s="56"/>
      <c r="R390" s="56"/>
      <c r="S390" s="56"/>
      <c r="T390" s="56"/>
      <c r="U390" s="56"/>
      <c r="V390" s="56"/>
      <c r="W390" s="56"/>
      <c r="X390" s="56"/>
      <c r="Y390" s="56"/>
    </row>
    <row r="391" spans="1:25" ht="15.75" customHeight="1">
      <c r="A391" s="56"/>
      <c r="B391" s="2"/>
      <c r="C391" s="56"/>
      <c r="D391" s="56"/>
      <c r="E391" s="56"/>
      <c r="F391" s="56"/>
      <c r="G391" s="56"/>
      <c r="H391" s="56"/>
      <c r="I391" s="56"/>
      <c r="J391" s="56"/>
      <c r="K391" s="56"/>
      <c r="L391" s="56"/>
      <c r="M391" s="56"/>
      <c r="N391" s="56"/>
      <c r="O391" s="56"/>
      <c r="P391" s="56"/>
      <c r="Q391" s="56"/>
      <c r="R391" s="56"/>
      <c r="S391" s="56"/>
      <c r="T391" s="56"/>
      <c r="U391" s="56"/>
      <c r="V391" s="56"/>
      <c r="W391" s="56"/>
      <c r="X391" s="56"/>
      <c r="Y391" s="56"/>
    </row>
    <row r="392" spans="1:25" ht="15.75" customHeight="1">
      <c r="A392" s="56"/>
      <c r="B392" s="2"/>
      <c r="C392" s="56"/>
      <c r="D392" s="56"/>
      <c r="E392" s="56"/>
      <c r="F392" s="56"/>
      <c r="G392" s="56"/>
      <c r="H392" s="56"/>
      <c r="I392" s="56"/>
      <c r="J392" s="56"/>
      <c r="K392" s="56"/>
      <c r="L392" s="56"/>
      <c r="M392" s="56"/>
      <c r="N392" s="56"/>
      <c r="O392" s="56"/>
      <c r="P392" s="56"/>
      <c r="Q392" s="56"/>
      <c r="R392" s="56"/>
      <c r="S392" s="56"/>
      <c r="T392" s="56"/>
      <c r="U392" s="56"/>
      <c r="V392" s="56"/>
      <c r="W392" s="56"/>
      <c r="X392" s="56"/>
      <c r="Y392" s="56"/>
    </row>
    <row r="393" spans="1:25" ht="15.75" customHeight="1">
      <c r="A393" s="56"/>
      <c r="B393" s="2"/>
      <c r="C393" s="56"/>
      <c r="D393" s="56"/>
      <c r="E393" s="56"/>
      <c r="F393" s="56"/>
      <c r="G393" s="56"/>
      <c r="H393" s="56"/>
      <c r="I393" s="56"/>
      <c r="J393" s="56"/>
      <c r="K393" s="56"/>
      <c r="L393" s="56"/>
      <c r="M393" s="56"/>
      <c r="N393" s="56"/>
      <c r="O393" s="56"/>
      <c r="P393" s="56"/>
      <c r="Q393" s="56"/>
      <c r="R393" s="56"/>
      <c r="S393" s="56"/>
      <c r="T393" s="56"/>
      <c r="U393" s="56"/>
      <c r="V393" s="56"/>
      <c r="W393" s="56"/>
      <c r="X393" s="56"/>
      <c r="Y393" s="56"/>
    </row>
    <row r="394" spans="1:25" ht="15.75" customHeight="1">
      <c r="A394" s="56"/>
      <c r="B394" s="2"/>
      <c r="C394" s="56"/>
      <c r="D394" s="56"/>
      <c r="E394" s="56"/>
      <c r="F394" s="56"/>
      <c r="G394" s="56"/>
      <c r="H394" s="56"/>
      <c r="I394" s="56"/>
      <c r="J394" s="56"/>
      <c r="K394" s="56"/>
      <c r="L394" s="56"/>
      <c r="M394" s="56"/>
      <c r="N394" s="56"/>
      <c r="O394" s="56"/>
      <c r="P394" s="56"/>
      <c r="Q394" s="56"/>
      <c r="R394" s="56"/>
      <c r="S394" s="56"/>
      <c r="T394" s="56"/>
      <c r="U394" s="56"/>
      <c r="V394" s="56"/>
      <c r="W394" s="56"/>
      <c r="X394" s="56"/>
      <c r="Y394" s="56"/>
    </row>
    <row r="395" spans="1:25" ht="15.75" customHeight="1">
      <c r="A395" s="56"/>
      <c r="B395" s="2"/>
      <c r="C395" s="56"/>
      <c r="D395" s="56"/>
      <c r="E395" s="56"/>
      <c r="F395" s="56"/>
      <c r="G395" s="56"/>
      <c r="H395" s="56"/>
      <c r="I395" s="56"/>
      <c r="J395" s="56"/>
      <c r="K395" s="56"/>
      <c r="L395" s="56"/>
      <c r="M395" s="56"/>
      <c r="N395" s="56"/>
      <c r="O395" s="56"/>
      <c r="P395" s="56"/>
      <c r="Q395" s="56"/>
      <c r="R395" s="56"/>
      <c r="S395" s="56"/>
      <c r="T395" s="56"/>
      <c r="U395" s="56"/>
      <c r="V395" s="56"/>
      <c r="W395" s="56"/>
      <c r="X395" s="56"/>
      <c r="Y395" s="56"/>
    </row>
    <row r="396" spans="1:25" ht="15.75" customHeight="1">
      <c r="A396" s="56"/>
      <c r="B396" s="2"/>
      <c r="C396" s="56"/>
      <c r="D396" s="56"/>
      <c r="E396" s="56"/>
      <c r="F396" s="56"/>
      <c r="G396" s="56"/>
      <c r="H396" s="56"/>
      <c r="I396" s="56"/>
      <c r="J396" s="56"/>
      <c r="K396" s="56"/>
      <c r="L396" s="56"/>
      <c r="M396" s="56"/>
      <c r="N396" s="56"/>
      <c r="O396" s="56"/>
      <c r="P396" s="56"/>
      <c r="Q396" s="56"/>
      <c r="R396" s="56"/>
      <c r="S396" s="56"/>
      <c r="T396" s="56"/>
      <c r="U396" s="56"/>
      <c r="V396" s="56"/>
      <c r="W396" s="56"/>
      <c r="X396" s="56"/>
      <c r="Y396" s="56"/>
    </row>
    <row r="397" spans="1:25" ht="15.75" customHeight="1">
      <c r="A397" s="56"/>
      <c r="B397" s="2"/>
      <c r="C397" s="56"/>
      <c r="D397" s="56"/>
      <c r="E397" s="56"/>
      <c r="F397" s="56"/>
      <c r="G397" s="56"/>
      <c r="H397" s="56"/>
      <c r="I397" s="56"/>
      <c r="J397" s="56"/>
      <c r="K397" s="56"/>
      <c r="L397" s="56"/>
      <c r="M397" s="56"/>
      <c r="N397" s="56"/>
      <c r="O397" s="56"/>
      <c r="P397" s="56"/>
      <c r="Q397" s="56"/>
      <c r="R397" s="56"/>
      <c r="S397" s="56"/>
      <c r="T397" s="56"/>
      <c r="U397" s="56"/>
      <c r="V397" s="56"/>
      <c r="W397" s="56"/>
      <c r="X397" s="56"/>
      <c r="Y397" s="56"/>
    </row>
    <row r="398" spans="1:25" ht="15.75" customHeight="1">
      <c r="A398" s="56"/>
      <c r="B398" s="2"/>
      <c r="C398" s="56"/>
      <c r="D398" s="56"/>
      <c r="E398" s="56"/>
      <c r="F398" s="56"/>
      <c r="G398" s="56"/>
      <c r="H398" s="56"/>
      <c r="I398" s="56"/>
      <c r="J398" s="56"/>
      <c r="K398" s="56"/>
      <c r="L398" s="56"/>
      <c r="M398" s="56"/>
      <c r="N398" s="56"/>
      <c r="O398" s="56"/>
      <c r="P398" s="56"/>
      <c r="Q398" s="56"/>
      <c r="R398" s="56"/>
      <c r="S398" s="56"/>
      <c r="T398" s="56"/>
      <c r="U398" s="56"/>
      <c r="V398" s="56"/>
      <c r="W398" s="56"/>
      <c r="X398" s="56"/>
      <c r="Y398" s="56"/>
    </row>
    <row r="399" spans="1:25" ht="15.75" customHeight="1">
      <c r="A399" s="56"/>
      <c r="B399" s="2"/>
      <c r="C399" s="56"/>
      <c r="D399" s="56"/>
      <c r="E399" s="56"/>
      <c r="F399" s="56"/>
      <c r="G399" s="56"/>
      <c r="H399" s="56"/>
      <c r="I399" s="56"/>
      <c r="J399" s="56"/>
      <c r="K399" s="56"/>
      <c r="L399" s="56"/>
      <c r="M399" s="56"/>
      <c r="N399" s="56"/>
      <c r="O399" s="56"/>
      <c r="P399" s="56"/>
      <c r="Q399" s="56"/>
      <c r="R399" s="56"/>
      <c r="S399" s="56"/>
      <c r="T399" s="56"/>
      <c r="U399" s="56"/>
      <c r="V399" s="56"/>
      <c r="W399" s="56"/>
      <c r="X399" s="56"/>
      <c r="Y399" s="56"/>
    </row>
    <row r="400" spans="1:25" ht="15.75" customHeight="1">
      <c r="A400" s="56"/>
      <c r="B400" s="2"/>
      <c r="C400" s="56"/>
      <c r="D400" s="56"/>
      <c r="E400" s="56"/>
      <c r="F400" s="56"/>
      <c r="G400" s="56"/>
      <c r="H400" s="56"/>
      <c r="I400" s="56"/>
      <c r="J400" s="56"/>
      <c r="K400" s="56"/>
      <c r="L400" s="56"/>
      <c r="M400" s="56"/>
      <c r="N400" s="56"/>
      <c r="O400" s="56"/>
      <c r="P400" s="56"/>
      <c r="Q400" s="56"/>
      <c r="R400" s="56"/>
      <c r="S400" s="56"/>
      <c r="T400" s="56"/>
      <c r="U400" s="56"/>
      <c r="V400" s="56"/>
      <c r="W400" s="56"/>
      <c r="X400" s="56"/>
      <c r="Y400" s="56"/>
    </row>
    <row r="401" spans="1:25" ht="15.75" customHeight="1">
      <c r="A401" s="56"/>
      <c r="B401" s="2"/>
      <c r="C401" s="56"/>
      <c r="D401" s="56"/>
      <c r="E401" s="56"/>
      <c r="F401" s="56"/>
      <c r="G401" s="56"/>
      <c r="H401" s="56"/>
      <c r="I401" s="56"/>
      <c r="J401" s="56"/>
      <c r="K401" s="56"/>
      <c r="L401" s="56"/>
      <c r="M401" s="56"/>
      <c r="N401" s="56"/>
      <c r="O401" s="56"/>
      <c r="P401" s="56"/>
      <c r="Q401" s="56"/>
      <c r="R401" s="56"/>
      <c r="S401" s="56"/>
      <c r="T401" s="56"/>
      <c r="U401" s="56"/>
      <c r="V401" s="56"/>
      <c r="W401" s="56"/>
      <c r="X401" s="56"/>
      <c r="Y401" s="56"/>
    </row>
    <row r="402" spans="1:25" ht="15.75" customHeight="1">
      <c r="A402" s="56"/>
      <c r="B402" s="2"/>
      <c r="C402" s="56"/>
      <c r="D402" s="56"/>
      <c r="E402" s="56"/>
      <c r="F402" s="56"/>
      <c r="G402" s="56"/>
      <c r="H402" s="56"/>
      <c r="I402" s="56"/>
      <c r="J402" s="56"/>
      <c r="K402" s="56"/>
      <c r="L402" s="56"/>
      <c r="M402" s="56"/>
      <c r="N402" s="56"/>
      <c r="O402" s="56"/>
      <c r="P402" s="56"/>
      <c r="Q402" s="56"/>
      <c r="R402" s="56"/>
      <c r="S402" s="56"/>
      <c r="T402" s="56"/>
      <c r="U402" s="56"/>
      <c r="V402" s="56"/>
      <c r="W402" s="56"/>
      <c r="X402" s="56"/>
      <c r="Y402" s="56"/>
    </row>
    <row r="403" spans="1:25" ht="15.75" customHeight="1">
      <c r="A403" s="56"/>
      <c r="B403" s="2"/>
      <c r="C403" s="56"/>
      <c r="D403" s="56"/>
      <c r="E403" s="56"/>
      <c r="F403" s="56"/>
      <c r="G403" s="56"/>
      <c r="H403" s="56"/>
      <c r="I403" s="56"/>
      <c r="J403" s="56"/>
      <c r="K403" s="56"/>
      <c r="L403" s="56"/>
      <c r="M403" s="56"/>
      <c r="N403" s="56"/>
      <c r="O403" s="56"/>
      <c r="P403" s="56"/>
      <c r="Q403" s="56"/>
      <c r="R403" s="56"/>
      <c r="S403" s="56"/>
      <c r="T403" s="56"/>
      <c r="U403" s="56"/>
      <c r="V403" s="56"/>
      <c r="W403" s="56"/>
      <c r="X403" s="56"/>
      <c r="Y403" s="56"/>
    </row>
    <row r="404" spans="1:25" ht="15.75" customHeight="1">
      <c r="A404" s="56"/>
      <c r="B404" s="2"/>
      <c r="C404" s="56"/>
      <c r="D404" s="56"/>
      <c r="E404" s="56"/>
      <c r="F404" s="56"/>
      <c r="G404" s="56"/>
      <c r="H404" s="56"/>
      <c r="I404" s="56"/>
      <c r="J404" s="56"/>
      <c r="K404" s="56"/>
      <c r="L404" s="56"/>
      <c r="M404" s="56"/>
      <c r="N404" s="56"/>
      <c r="O404" s="56"/>
      <c r="P404" s="56"/>
      <c r="Q404" s="56"/>
      <c r="R404" s="56"/>
      <c r="S404" s="56"/>
      <c r="T404" s="56"/>
      <c r="U404" s="56"/>
      <c r="V404" s="56"/>
      <c r="W404" s="56"/>
      <c r="X404" s="56"/>
      <c r="Y404" s="56"/>
    </row>
    <row r="405" spans="1:25" ht="15.75" customHeight="1">
      <c r="A405" s="56"/>
      <c r="B405" s="2"/>
      <c r="C405" s="56"/>
      <c r="D405" s="56"/>
      <c r="E405" s="56"/>
      <c r="F405" s="56"/>
      <c r="G405" s="56"/>
      <c r="H405" s="56"/>
      <c r="I405" s="56"/>
      <c r="J405" s="56"/>
      <c r="K405" s="56"/>
      <c r="L405" s="56"/>
      <c r="M405" s="56"/>
      <c r="N405" s="56"/>
      <c r="O405" s="56"/>
      <c r="P405" s="56"/>
      <c r="Q405" s="56"/>
      <c r="R405" s="56"/>
      <c r="S405" s="56"/>
      <c r="T405" s="56"/>
      <c r="U405" s="56"/>
      <c r="V405" s="56"/>
      <c r="W405" s="56"/>
      <c r="X405" s="56"/>
      <c r="Y405" s="56"/>
    </row>
    <row r="406" spans="1:25" ht="15.75" customHeight="1">
      <c r="A406" s="56"/>
      <c r="B406" s="2"/>
      <c r="C406" s="56"/>
      <c r="D406" s="56"/>
      <c r="E406" s="56"/>
      <c r="F406" s="56"/>
      <c r="G406" s="56"/>
      <c r="H406" s="56"/>
      <c r="I406" s="56"/>
      <c r="J406" s="56"/>
      <c r="K406" s="56"/>
      <c r="L406" s="56"/>
      <c r="M406" s="56"/>
      <c r="N406" s="56"/>
      <c r="O406" s="56"/>
      <c r="P406" s="56"/>
      <c r="Q406" s="56"/>
      <c r="R406" s="56"/>
      <c r="S406" s="56"/>
      <c r="T406" s="56"/>
      <c r="U406" s="56"/>
      <c r="V406" s="56"/>
      <c r="W406" s="56"/>
      <c r="X406" s="56"/>
      <c r="Y406" s="56"/>
    </row>
    <row r="407" spans="1:25" ht="15.75" customHeight="1">
      <c r="A407" s="56"/>
      <c r="B407" s="2"/>
      <c r="C407" s="56"/>
      <c r="D407" s="56"/>
      <c r="E407" s="56"/>
      <c r="F407" s="56"/>
      <c r="G407" s="56"/>
      <c r="H407" s="56"/>
      <c r="I407" s="56"/>
      <c r="J407" s="56"/>
      <c r="K407" s="56"/>
      <c r="L407" s="56"/>
      <c r="M407" s="56"/>
      <c r="N407" s="56"/>
      <c r="O407" s="56"/>
      <c r="P407" s="56"/>
      <c r="Q407" s="56"/>
      <c r="R407" s="56"/>
      <c r="S407" s="56"/>
      <c r="T407" s="56"/>
      <c r="U407" s="56"/>
      <c r="V407" s="56"/>
      <c r="W407" s="56"/>
      <c r="X407" s="56"/>
      <c r="Y407" s="56"/>
    </row>
    <row r="408" spans="1:25" ht="15.75" customHeight="1">
      <c r="A408" s="56"/>
      <c r="B408" s="2"/>
      <c r="C408" s="56"/>
      <c r="D408" s="56"/>
      <c r="E408" s="56"/>
      <c r="F408" s="56"/>
      <c r="G408" s="56"/>
      <c r="H408" s="56"/>
      <c r="I408" s="56"/>
      <c r="J408" s="56"/>
      <c r="K408" s="56"/>
      <c r="L408" s="56"/>
      <c r="M408" s="56"/>
      <c r="N408" s="56"/>
      <c r="O408" s="56"/>
      <c r="P408" s="56"/>
      <c r="Q408" s="56"/>
      <c r="R408" s="56"/>
      <c r="S408" s="56"/>
      <c r="T408" s="56"/>
      <c r="U408" s="56"/>
      <c r="V408" s="56"/>
      <c r="W408" s="56"/>
      <c r="X408" s="56"/>
      <c r="Y408" s="56"/>
    </row>
    <row r="409" spans="1:25" ht="15.75" customHeight="1">
      <c r="A409" s="56"/>
      <c r="B409" s="2"/>
      <c r="C409" s="56"/>
      <c r="D409" s="56"/>
      <c r="E409" s="56"/>
      <c r="F409" s="56"/>
      <c r="G409" s="56"/>
      <c r="H409" s="56"/>
      <c r="I409" s="56"/>
      <c r="J409" s="56"/>
      <c r="K409" s="56"/>
      <c r="L409" s="56"/>
      <c r="M409" s="56"/>
      <c r="N409" s="56"/>
      <c r="O409" s="56"/>
      <c r="P409" s="56"/>
      <c r="Q409" s="56"/>
      <c r="R409" s="56"/>
      <c r="S409" s="56"/>
      <c r="T409" s="56"/>
      <c r="U409" s="56"/>
      <c r="V409" s="56"/>
      <c r="W409" s="56"/>
      <c r="X409" s="56"/>
      <c r="Y409" s="56"/>
    </row>
    <row r="410" spans="1:25" ht="15.75" customHeight="1">
      <c r="A410" s="56"/>
      <c r="B410" s="2"/>
      <c r="C410" s="56"/>
      <c r="D410" s="56"/>
      <c r="E410" s="56"/>
      <c r="F410" s="56"/>
      <c r="G410" s="56"/>
      <c r="H410" s="56"/>
      <c r="I410" s="56"/>
      <c r="J410" s="56"/>
      <c r="K410" s="56"/>
      <c r="L410" s="56"/>
      <c r="M410" s="56"/>
      <c r="N410" s="56"/>
      <c r="O410" s="56"/>
      <c r="P410" s="56"/>
      <c r="Q410" s="56"/>
      <c r="R410" s="56"/>
      <c r="S410" s="56"/>
      <c r="T410" s="56"/>
      <c r="U410" s="56"/>
      <c r="V410" s="56"/>
      <c r="W410" s="56"/>
      <c r="X410" s="56"/>
      <c r="Y410" s="56"/>
    </row>
    <row r="411" spans="1:25" ht="15.75" customHeight="1">
      <c r="A411" s="56"/>
      <c r="B411" s="2"/>
      <c r="C411" s="56"/>
      <c r="D411" s="56"/>
      <c r="E411" s="56"/>
      <c r="F411" s="56"/>
      <c r="G411" s="56"/>
      <c r="H411" s="56"/>
      <c r="I411" s="56"/>
      <c r="J411" s="56"/>
      <c r="K411" s="56"/>
      <c r="L411" s="56"/>
      <c r="M411" s="56"/>
      <c r="N411" s="56"/>
      <c r="O411" s="56"/>
      <c r="P411" s="56"/>
      <c r="Q411" s="56"/>
      <c r="R411" s="56"/>
      <c r="S411" s="56"/>
      <c r="T411" s="56"/>
      <c r="U411" s="56"/>
      <c r="V411" s="56"/>
      <c r="W411" s="56"/>
      <c r="X411" s="56"/>
      <c r="Y411" s="56"/>
    </row>
    <row r="412" spans="1:25" ht="15.75" customHeight="1">
      <c r="A412" s="56"/>
      <c r="B412" s="2"/>
      <c r="C412" s="56"/>
      <c r="D412" s="56"/>
      <c r="E412" s="56"/>
      <c r="F412" s="56"/>
      <c r="G412" s="56"/>
      <c r="H412" s="56"/>
      <c r="I412" s="56"/>
      <c r="J412" s="56"/>
      <c r="K412" s="56"/>
      <c r="L412" s="56"/>
      <c r="M412" s="56"/>
      <c r="N412" s="56"/>
      <c r="O412" s="56"/>
      <c r="P412" s="56"/>
      <c r="Q412" s="56"/>
      <c r="R412" s="56"/>
      <c r="S412" s="56"/>
      <c r="T412" s="56"/>
      <c r="U412" s="56"/>
      <c r="V412" s="56"/>
      <c r="W412" s="56"/>
      <c r="X412" s="56"/>
      <c r="Y412" s="56"/>
    </row>
    <row r="413" spans="1:25" ht="15.75" customHeight="1">
      <c r="A413" s="56"/>
      <c r="B413" s="2"/>
      <c r="C413" s="56"/>
      <c r="D413" s="56"/>
      <c r="E413" s="56"/>
      <c r="F413" s="56"/>
      <c r="G413" s="56"/>
      <c r="H413" s="56"/>
      <c r="I413" s="56"/>
      <c r="J413" s="56"/>
      <c r="K413" s="56"/>
      <c r="L413" s="56"/>
      <c r="M413" s="56"/>
      <c r="N413" s="56"/>
      <c r="O413" s="56"/>
      <c r="P413" s="56"/>
      <c r="Q413" s="56"/>
      <c r="R413" s="56"/>
      <c r="S413" s="56"/>
      <c r="T413" s="56"/>
      <c r="U413" s="56"/>
      <c r="V413" s="56"/>
      <c r="W413" s="56"/>
      <c r="X413" s="56"/>
      <c r="Y413" s="56"/>
    </row>
    <row r="414" spans="1:25" ht="15.75" customHeight="1">
      <c r="A414" s="56"/>
      <c r="B414" s="2"/>
      <c r="C414" s="56"/>
      <c r="D414" s="56"/>
      <c r="E414" s="56"/>
      <c r="F414" s="56"/>
      <c r="G414" s="56"/>
      <c r="H414" s="56"/>
      <c r="I414" s="56"/>
      <c r="J414" s="56"/>
      <c r="K414" s="56"/>
      <c r="L414" s="56"/>
      <c r="M414" s="56"/>
      <c r="N414" s="56"/>
      <c r="O414" s="56"/>
      <c r="P414" s="56"/>
      <c r="Q414" s="56"/>
      <c r="R414" s="56"/>
      <c r="S414" s="56"/>
      <c r="T414" s="56"/>
      <c r="U414" s="56"/>
      <c r="V414" s="56"/>
      <c r="W414" s="56"/>
      <c r="X414" s="56"/>
      <c r="Y414" s="56"/>
    </row>
    <row r="415" spans="1:25" ht="15.75" customHeight="1">
      <c r="A415" s="56"/>
      <c r="B415" s="2"/>
      <c r="C415" s="56"/>
      <c r="D415" s="56"/>
      <c r="E415" s="56"/>
      <c r="F415" s="56"/>
      <c r="G415" s="56"/>
      <c r="H415" s="56"/>
      <c r="I415" s="56"/>
      <c r="J415" s="56"/>
      <c r="K415" s="56"/>
      <c r="L415" s="56"/>
      <c r="M415" s="56"/>
      <c r="N415" s="56"/>
      <c r="O415" s="56"/>
      <c r="P415" s="56"/>
      <c r="Q415" s="56"/>
      <c r="R415" s="56"/>
      <c r="S415" s="56"/>
      <c r="T415" s="56"/>
      <c r="U415" s="56"/>
      <c r="V415" s="56"/>
      <c r="W415" s="56"/>
      <c r="X415" s="56"/>
      <c r="Y415" s="56"/>
    </row>
    <row r="416" spans="1:25" ht="15.75" customHeight="1">
      <c r="A416" s="56"/>
      <c r="B416" s="2"/>
      <c r="C416" s="56"/>
      <c r="D416" s="56"/>
      <c r="E416" s="56"/>
      <c r="F416" s="56"/>
      <c r="G416" s="56"/>
      <c r="H416" s="56"/>
      <c r="I416" s="56"/>
      <c r="J416" s="56"/>
      <c r="K416" s="56"/>
      <c r="L416" s="56"/>
      <c r="M416" s="56"/>
      <c r="N416" s="56"/>
      <c r="O416" s="56"/>
      <c r="P416" s="56"/>
      <c r="Q416" s="56"/>
      <c r="R416" s="56"/>
      <c r="S416" s="56"/>
      <c r="T416" s="56"/>
      <c r="U416" s="56"/>
      <c r="V416" s="56"/>
      <c r="W416" s="56"/>
      <c r="X416" s="56"/>
      <c r="Y416" s="56"/>
    </row>
    <row r="417" spans="1:25" ht="15.75" customHeight="1">
      <c r="A417" s="56"/>
      <c r="B417" s="2"/>
      <c r="C417" s="56"/>
      <c r="D417" s="56"/>
      <c r="E417" s="56"/>
      <c r="F417" s="56"/>
      <c r="G417" s="56"/>
      <c r="H417" s="56"/>
      <c r="I417" s="56"/>
      <c r="J417" s="56"/>
      <c r="K417" s="56"/>
      <c r="L417" s="56"/>
      <c r="M417" s="56"/>
      <c r="N417" s="56"/>
      <c r="O417" s="56"/>
      <c r="P417" s="56"/>
      <c r="Q417" s="56"/>
      <c r="R417" s="56"/>
      <c r="S417" s="56"/>
      <c r="T417" s="56"/>
      <c r="U417" s="56"/>
      <c r="V417" s="56"/>
      <c r="W417" s="56"/>
      <c r="X417" s="56"/>
      <c r="Y417" s="56"/>
    </row>
    <row r="418" spans="1:25" ht="15.75" customHeight="1">
      <c r="A418" s="56"/>
      <c r="B418" s="2"/>
      <c r="C418" s="56"/>
      <c r="D418" s="56"/>
      <c r="E418" s="56"/>
      <c r="F418" s="56"/>
      <c r="G418" s="56"/>
      <c r="H418" s="56"/>
      <c r="I418" s="56"/>
      <c r="J418" s="56"/>
      <c r="K418" s="56"/>
      <c r="L418" s="56"/>
      <c r="M418" s="56"/>
      <c r="N418" s="56"/>
      <c r="O418" s="56"/>
      <c r="P418" s="56"/>
      <c r="Q418" s="56"/>
      <c r="R418" s="56"/>
      <c r="S418" s="56"/>
      <c r="T418" s="56"/>
      <c r="U418" s="56"/>
      <c r="V418" s="56"/>
      <c r="W418" s="56"/>
      <c r="X418" s="56"/>
      <c r="Y418" s="56"/>
    </row>
    <row r="419" spans="1:25" ht="15.75" customHeight="1">
      <c r="A419" s="56"/>
      <c r="B419" s="2"/>
      <c r="C419" s="56"/>
      <c r="D419" s="56"/>
      <c r="E419" s="56"/>
      <c r="F419" s="56"/>
      <c r="G419" s="56"/>
      <c r="H419" s="56"/>
      <c r="I419" s="56"/>
      <c r="J419" s="56"/>
      <c r="K419" s="56"/>
      <c r="L419" s="56"/>
      <c r="M419" s="56"/>
      <c r="N419" s="56"/>
      <c r="O419" s="56"/>
      <c r="P419" s="56"/>
      <c r="Q419" s="56"/>
      <c r="R419" s="56"/>
      <c r="S419" s="56"/>
      <c r="T419" s="56"/>
      <c r="U419" s="56"/>
      <c r="V419" s="56"/>
      <c r="W419" s="56"/>
      <c r="X419" s="56"/>
      <c r="Y419" s="56"/>
    </row>
    <row r="420" spans="1:25" ht="15.75" customHeight="1">
      <c r="A420" s="56"/>
      <c r="B420" s="2"/>
      <c r="C420" s="56"/>
      <c r="D420" s="56"/>
      <c r="E420" s="56"/>
      <c r="F420" s="56"/>
      <c r="G420" s="56"/>
      <c r="H420" s="56"/>
      <c r="I420" s="56"/>
      <c r="J420" s="56"/>
      <c r="K420" s="56"/>
      <c r="L420" s="56"/>
      <c r="M420" s="56"/>
      <c r="N420" s="56"/>
      <c r="O420" s="56"/>
      <c r="P420" s="56"/>
      <c r="Q420" s="56"/>
      <c r="R420" s="56"/>
      <c r="S420" s="56"/>
      <c r="T420" s="56"/>
      <c r="U420" s="56"/>
      <c r="V420" s="56"/>
      <c r="W420" s="56"/>
      <c r="X420" s="56"/>
      <c r="Y420" s="56"/>
    </row>
    <row r="421" spans="1:25" ht="15.75" customHeight="1">
      <c r="A421" s="56"/>
      <c r="B421" s="2"/>
      <c r="C421" s="56"/>
      <c r="D421" s="56"/>
      <c r="E421" s="56"/>
      <c r="F421" s="56"/>
      <c r="G421" s="56"/>
      <c r="H421" s="56"/>
      <c r="I421" s="56"/>
      <c r="J421" s="56"/>
      <c r="K421" s="56"/>
      <c r="L421" s="56"/>
      <c r="M421" s="56"/>
      <c r="N421" s="56"/>
      <c r="O421" s="56"/>
      <c r="P421" s="56"/>
      <c r="Q421" s="56"/>
      <c r="R421" s="56"/>
      <c r="S421" s="56"/>
      <c r="T421" s="56"/>
      <c r="U421" s="56"/>
      <c r="V421" s="56"/>
      <c r="W421" s="56"/>
      <c r="X421" s="56"/>
      <c r="Y421" s="56"/>
    </row>
    <row r="422" spans="1:25" ht="15.75" customHeight="1">
      <c r="A422" s="56"/>
      <c r="B422" s="2"/>
      <c r="C422" s="56"/>
      <c r="D422" s="56"/>
      <c r="E422" s="56"/>
      <c r="F422" s="56"/>
      <c r="G422" s="56"/>
      <c r="H422" s="56"/>
      <c r="I422" s="56"/>
      <c r="J422" s="56"/>
      <c r="K422" s="56"/>
      <c r="L422" s="56"/>
      <c r="M422" s="56"/>
      <c r="N422" s="56"/>
      <c r="O422" s="56"/>
      <c r="P422" s="56"/>
      <c r="Q422" s="56"/>
      <c r="R422" s="56"/>
      <c r="S422" s="56"/>
      <c r="T422" s="56"/>
      <c r="U422" s="56"/>
      <c r="V422" s="56"/>
      <c r="W422" s="56"/>
      <c r="X422" s="56"/>
      <c r="Y422" s="56"/>
    </row>
    <row r="423" spans="1:25" ht="15.75" customHeight="1">
      <c r="A423" s="56"/>
      <c r="B423" s="2"/>
      <c r="C423" s="56"/>
      <c r="D423" s="56"/>
      <c r="E423" s="56"/>
      <c r="F423" s="56"/>
      <c r="G423" s="56"/>
      <c r="H423" s="56"/>
      <c r="I423" s="56"/>
      <c r="J423" s="56"/>
      <c r="K423" s="56"/>
      <c r="L423" s="56"/>
      <c r="M423" s="56"/>
      <c r="N423" s="56"/>
      <c r="O423" s="56"/>
      <c r="P423" s="56"/>
      <c r="Q423" s="56"/>
      <c r="R423" s="56"/>
      <c r="S423" s="56"/>
      <c r="T423" s="56"/>
      <c r="U423" s="56"/>
      <c r="V423" s="56"/>
      <c r="W423" s="56"/>
      <c r="X423" s="56"/>
      <c r="Y423" s="56"/>
    </row>
    <row r="424" spans="1:25" ht="15.75" customHeight="1">
      <c r="A424" s="56"/>
      <c r="B424" s="2"/>
      <c r="C424" s="56"/>
      <c r="D424" s="56"/>
      <c r="E424" s="56"/>
      <c r="F424" s="56"/>
      <c r="G424" s="56"/>
      <c r="H424" s="56"/>
      <c r="I424" s="56"/>
      <c r="J424" s="56"/>
      <c r="K424" s="56"/>
      <c r="L424" s="56"/>
      <c r="M424" s="56"/>
      <c r="N424" s="56"/>
      <c r="O424" s="56"/>
      <c r="P424" s="56"/>
      <c r="Q424" s="56"/>
      <c r="R424" s="56"/>
      <c r="S424" s="56"/>
      <c r="T424" s="56"/>
      <c r="U424" s="56"/>
      <c r="V424" s="56"/>
      <c r="W424" s="56"/>
      <c r="X424" s="56"/>
      <c r="Y424" s="56"/>
    </row>
    <row r="425" spans="1:25" ht="15.75" customHeight="1">
      <c r="A425" s="56"/>
      <c r="B425" s="2"/>
      <c r="C425" s="56"/>
      <c r="D425" s="56"/>
      <c r="E425" s="56"/>
      <c r="F425" s="56"/>
      <c r="G425" s="56"/>
      <c r="H425" s="56"/>
      <c r="I425" s="56"/>
      <c r="J425" s="56"/>
      <c r="K425" s="56"/>
      <c r="L425" s="56"/>
      <c r="M425" s="56"/>
      <c r="N425" s="56"/>
      <c r="O425" s="56"/>
      <c r="P425" s="56"/>
      <c r="Q425" s="56"/>
      <c r="R425" s="56"/>
      <c r="S425" s="56"/>
      <c r="T425" s="56"/>
      <c r="U425" s="56"/>
      <c r="V425" s="56"/>
      <c r="W425" s="56"/>
      <c r="X425" s="56"/>
      <c r="Y425" s="56"/>
    </row>
    <row r="426" spans="1:25" ht="15.75" customHeight="1">
      <c r="A426" s="56"/>
      <c r="B426" s="2"/>
      <c r="C426" s="56"/>
      <c r="D426" s="56"/>
      <c r="E426" s="56"/>
      <c r="F426" s="56"/>
      <c r="G426" s="56"/>
      <c r="H426" s="56"/>
      <c r="I426" s="56"/>
      <c r="J426" s="56"/>
      <c r="K426" s="56"/>
      <c r="L426" s="56"/>
      <c r="M426" s="56"/>
      <c r="N426" s="56"/>
      <c r="O426" s="56"/>
      <c r="P426" s="56"/>
      <c r="Q426" s="56"/>
      <c r="R426" s="56"/>
      <c r="S426" s="56"/>
      <c r="T426" s="56"/>
      <c r="U426" s="56"/>
      <c r="V426" s="56"/>
      <c r="W426" s="56"/>
      <c r="X426" s="56"/>
      <c r="Y426" s="56"/>
    </row>
    <row r="427" spans="1:25" ht="15.75" customHeight="1">
      <c r="A427" s="56"/>
      <c r="B427" s="2"/>
      <c r="C427" s="56"/>
      <c r="D427" s="56"/>
      <c r="E427" s="56"/>
      <c r="F427" s="56"/>
      <c r="G427" s="56"/>
      <c r="H427" s="56"/>
      <c r="I427" s="56"/>
      <c r="J427" s="56"/>
      <c r="K427" s="56"/>
      <c r="L427" s="56"/>
      <c r="M427" s="56"/>
      <c r="N427" s="56"/>
      <c r="O427" s="56"/>
      <c r="P427" s="56"/>
      <c r="Q427" s="56"/>
      <c r="R427" s="56"/>
      <c r="S427" s="56"/>
      <c r="T427" s="56"/>
      <c r="U427" s="56"/>
      <c r="V427" s="56"/>
      <c r="W427" s="56"/>
      <c r="X427" s="56"/>
      <c r="Y427" s="56"/>
    </row>
    <row r="428" spans="1:25" ht="15.75" customHeight="1">
      <c r="A428" s="56"/>
      <c r="B428" s="2"/>
      <c r="C428" s="56"/>
      <c r="D428" s="56"/>
      <c r="E428" s="56"/>
      <c r="F428" s="56"/>
      <c r="G428" s="56"/>
      <c r="H428" s="56"/>
      <c r="I428" s="56"/>
      <c r="J428" s="56"/>
      <c r="K428" s="56"/>
      <c r="L428" s="56"/>
      <c r="M428" s="56"/>
      <c r="N428" s="56"/>
      <c r="O428" s="56"/>
      <c r="P428" s="56"/>
      <c r="Q428" s="56"/>
      <c r="R428" s="56"/>
      <c r="S428" s="56"/>
      <c r="T428" s="56"/>
      <c r="U428" s="56"/>
      <c r="V428" s="56"/>
      <c r="W428" s="56"/>
      <c r="X428" s="56"/>
      <c r="Y428" s="56"/>
    </row>
    <row r="429" spans="1:25" ht="15.75" customHeight="1">
      <c r="A429" s="56"/>
      <c r="B429" s="2"/>
      <c r="C429" s="56"/>
      <c r="D429" s="56"/>
      <c r="E429" s="56"/>
      <c r="F429" s="56"/>
      <c r="G429" s="56"/>
      <c r="H429" s="56"/>
      <c r="I429" s="56"/>
      <c r="J429" s="56"/>
      <c r="K429" s="56"/>
      <c r="L429" s="56"/>
      <c r="M429" s="56"/>
      <c r="N429" s="56"/>
      <c r="O429" s="56"/>
      <c r="P429" s="56"/>
      <c r="Q429" s="56"/>
      <c r="R429" s="56"/>
      <c r="S429" s="56"/>
      <c r="T429" s="56"/>
      <c r="U429" s="56"/>
      <c r="V429" s="56"/>
      <c r="W429" s="56"/>
      <c r="X429" s="56"/>
      <c r="Y429" s="56"/>
    </row>
    <row r="430" spans="1:25" ht="15.75" customHeight="1">
      <c r="A430" s="56"/>
      <c r="B430" s="2"/>
      <c r="C430" s="56"/>
      <c r="D430" s="56"/>
      <c r="E430" s="56"/>
      <c r="F430" s="56"/>
      <c r="G430" s="56"/>
      <c r="H430" s="56"/>
      <c r="I430" s="56"/>
      <c r="J430" s="56"/>
      <c r="K430" s="56"/>
      <c r="L430" s="56"/>
      <c r="M430" s="56"/>
      <c r="N430" s="56"/>
      <c r="O430" s="56"/>
      <c r="P430" s="56"/>
      <c r="Q430" s="56"/>
      <c r="R430" s="56"/>
      <c r="S430" s="56"/>
      <c r="T430" s="56"/>
      <c r="U430" s="56"/>
      <c r="V430" s="56"/>
      <c r="W430" s="56"/>
      <c r="X430" s="56"/>
      <c r="Y430" s="56"/>
    </row>
    <row r="431" spans="1:25" ht="15.75" customHeight="1">
      <c r="A431" s="56"/>
      <c r="B431" s="2"/>
      <c r="C431" s="56"/>
      <c r="D431" s="56"/>
      <c r="E431" s="56"/>
      <c r="F431" s="56"/>
      <c r="G431" s="56"/>
      <c r="H431" s="56"/>
      <c r="I431" s="56"/>
      <c r="J431" s="56"/>
      <c r="K431" s="56"/>
      <c r="L431" s="56"/>
      <c r="M431" s="56"/>
      <c r="N431" s="56"/>
      <c r="O431" s="56"/>
      <c r="P431" s="56"/>
      <c r="Q431" s="56"/>
      <c r="R431" s="56"/>
      <c r="S431" s="56"/>
      <c r="T431" s="56"/>
      <c r="U431" s="56"/>
      <c r="V431" s="56"/>
      <c r="W431" s="56"/>
      <c r="X431" s="56"/>
      <c r="Y431" s="56"/>
    </row>
    <row r="432" spans="1:25" ht="15.75" customHeight="1">
      <c r="A432" s="56"/>
      <c r="B432" s="2"/>
      <c r="C432" s="56"/>
      <c r="D432" s="56"/>
      <c r="E432" s="56"/>
      <c r="F432" s="56"/>
      <c r="G432" s="56"/>
      <c r="H432" s="56"/>
      <c r="I432" s="56"/>
      <c r="J432" s="56"/>
      <c r="K432" s="56"/>
      <c r="L432" s="56"/>
      <c r="M432" s="56"/>
      <c r="N432" s="56"/>
      <c r="O432" s="56"/>
      <c r="P432" s="56"/>
      <c r="Q432" s="56"/>
      <c r="R432" s="56"/>
      <c r="S432" s="56"/>
      <c r="T432" s="56"/>
      <c r="U432" s="56"/>
      <c r="V432" s="56"/>
      <c r="W432" s="56"/>
      <c r="X432" s="56"/>
      <c r="Y432" s="56"/>
    </row>
    <row r="433" spans="1:25" ht="15.75" customHeight="1">
      <c r="A433" s="56"/>
      <c r="B433" s="2"/>
      <c r="C433" s="56"/>
      <c r="D433" s="56"/>
      <c r="E433" s="56"/>
      <c r="F433" s="56"/>
      <c r="G433" s="56"/>
      <c r="H433" s="56"/>
      <c r="I433" s="56"/>
      <c r="J433" s="56"/>
      <c r="K433" s="56"/>
      <c r="L433" s="56"/>
      <c r="M433" s="56"/>
      <c r="N433" s="56"/>
      <c r="O433" s="56"/>
      <c r="P433" s="56"/>
      <c r="Q433" s="56"/>
      <c r="R433" s="56"/>
      <c r="S433" s="56"/>
      <c r="T433" s="56"/>
      <c r="U433" s="56"/>
      <c r="V433" s="56"/>
      <c r="W433" s="56"/>
      <c r="X433" s="56"/>
      <c r="Y433" s="56"/>
    </row>
    <row r="434" spans="1:25" ht="15.75" customHeight="1">
      <c r="A434" s="56"/>
      <c r="B434" s="2"/>
      <c r="C434" s="56"/>
      <c r="D434" s="56"/>
      <c r="E434" s="56"/>
      <c r="F434" s="56"/>
      <c r="G434" s="56"/>
      <c r="H434" s="56"/>
      <c r="I434" s="56"/>
      <c r="J434" s="56"/>
      <c r="K434" s="56"/>
      <c r="L434" s="56"/>
      <c r="M434" s="56"/>
      <c r="N434" s="56"/>
      <c r="O434" s="56"/>
      <c r="P434" s="56"/>
      <c r="Q434" s="56"/>
      <c r="R434" s="56"/>
      <c r="S434" s="56"/>
      <c r="T434" s="56"/>
      <c r="U434" s="56"/>
      <c r="V434" s="56"/>
      <c r="W434" s="56"/>
      <c r="X434" s="56"/>
      <c r="Y434" s="56"/>
    </row>
    <row r="435" spans="1:25" ht="15.75" customHeight="1">
      <c r="A435" s="56"/>
      <c r="B435" s="2"/>
      <c r="C435" s="56"/>
      <c r="D435" s="56"/>
      <c r="E435" s="56"/>
      <c r="F435" s="56"/>
      <c r="G435" s="56"/>
      <c r="H435" s="56"/>
      <c r="I435" s="56"/>
      <c r="J435" s="56"/>
      <c r="K435" s="56"/>
      <c r="L435" s="56"/>
      <c r="M435" s="56"/>
      <c r="N435" s="56"/>
      <c r="O435" s="56"/>
      <c r="P435" s="56"/>
      <c r="Q435" s="56"/>
      <c r="R435" s="56"/>
      <c r="S435" s="56"/>
      <c r="T435" s="56"/>
      <c r="U435" s="56"/>
      <c r="V435" s="56"/>
      <c r="W435" s="56"/>
      <c r="X435" s="56"/>
      <c r="Y435" s="56"/>
    </row>
    <row r="436" spans="1:25" ht="15.75" customHeight="1">
      <c r="A436" s="56"/>
      <c r="B436" s="2"/>
      <c r="C436" s="56"/>
      <c r="D436" s="56"/>
      <c r="E436" s="56"/>
      <c r="F436" s="56"/>
      <c r="G436" s="56"/>
      <c r="H436" s="56"/>
      <c r="I436" s="56"/>
      <c r="J436" s="56"/>
      <c r="K436" s="56"/>
      <c r="L436" s="56"/>
      <c r="M436" s="56"/>
      <c r="N436" s="56"/>
      <c r="O436" s="56"/>
      <c r="P436" s="56"/>
      <c r="Q436" s="56"/>
      <c r="R436" s="56"/>
      <c r="S436" s="56"/>
      <c r="T436" s="56"/>
      <c r="U436" s="56"/>
      <c r="V436" s="56"/>
      <c r="W436" s="56"/>
      <c r="X436" s="56"/>
      <c r="Y436" s="56"/>
    </row>
    <row r="437" spans="1:25" ht="15.75" customHeight="1">
      <c r="A437" s="56"/>
      <c r="B437" s="2"/>
      <c r="C437" s="56"/>
      <c r="D437" s="56"/>
      <c r="E437" s="56"/>
      <c r="F437" s="56"/>
      <c r="G437" s="56"/>
      <c r="H437" s="56"/>
      <c r="I437" s="56"/>
      <c r="J437" s="56"/>
      <c r="K437" s="56"/>
      <c r="L437" s="56"/>
      <c r="M437" s="56"/>
      <c r="N437" s="56"/>
      <c r="O437" s="56"/>
      <c r="P437" s="56"/>
      <c r="Q437" s="56"/>
      <c r="R437" s="56"/>
      <c r="S437" s="56"/>
      <c r="T437" s="56"/>
      <c r="U437" s="56"/>
      <c r="V437" s="56"/>
      <c r="W437" s="56"/>
      <c r="X437" s="56"/>
      <c r="Y437" s="56"/>
    </row>
    <row r="438" spans="1:25" ht="15.75" customHeight="1">
      <c r="A438" s="56"/>
      <c r="B438" s="2"/>
      <c r="C438" s="56"/>
      <c r="D438" s="56"/>
      <c r="E438" s="56"/>
      <c r="F438" s="56"/>
      <c r="G438" s="56"/>
      <c r="H438" s="56"/>
      <c r="I438" s="56"/>
      <c r="J438" s="56"/>
      <c r="K438" s="56"/>
      <c r="L438" s="56"/>
      <c r="M438" s="56"/>
      <c r="N438" s="56"/>
      <c r="O438" s="56"/>
      <c r="P438" s="56"/>
      <c r="Q438" s="56"/>
      <c r="R438" s="56"/>
      <c r="S438" s="56"/>
      <c r="T438" s="56"/>
      <c r="U438" s="56"/>
      <c r="V438" s="56"/>
      <c r="W438" s="56"/>
      <c r="X438" s="56"/>
      <c r="Y438" s="56"/>
    </row>
    <row r="439" spans="1:25" ht="15.75" customHeight="1">
      <c r="A439" s="56"/>
      <c r="B439" s="2"/>
      <c r="C439" s="56"/>
      <c r="D439" s="56"/>
      <c r="E439" s="56"/>
      <c r="F439" s="56"/>
      <c r="G439" s="56"/>
      <c r="H439" s="56"/>
      <c r="I439" s="56"/>
      <c r="J439" s="56"/>
      <c r="K439" s="56"/>
      <c r="L439" s="56"/>
      <c r="M439" s="56"/>
      <c r="N439" s="56"/>
      <c r="O439" s="56"/>
      <c r="P439" s="56"/>
      <c r="Q439" s="56"/>
      <c r="R439" s="56"/>
      <c r="S439" s="56"/>
      <c r="T439" s="56"/>
      <c r="U439" s="56"/>
      <c r="V439" s="56"/>
      <c r="W439" s="56"/>
      <c r="X439" s="56"/>
      <c r="Y439" s="56"/>
    </row>
    <row r="440" spans="1:25" ht="15.75" customHeight="1">
      <c r="A440" s="56"/>
      <c r="B440" s="2"/>
      <c r="C440" s="56"/>
      <c r="D440" s="56"/>
      <c r="E440" s="56"/>
      <c r="F440" s="56"/>
      <c r="G440" s="56"/>
      <c r="H440" s="56"/>
      <c r="I440" s="56"/>
      <c r="J440" s="56"/>
      <c r="K440" s="56"/>
      <c r="L440" s="56"/>
      <c r="M440" s="56"/>
      <c r="N440" s="56"/>
      <c r="O440" s="56"/>
      <c r="P440" s="56"/>
      <c r="Q440" s="56"/>
      <c r="R440" s="56"/>
      <c r="S440" s="56"/>
      <c r="T440" s="56"/>
      <c r="U440" s="56"/>
      <c r="V440" s="56"/>
      <c r="W440" s="56"/>
      <c r="X440" s="56"/>
      <c r="Y440" s="56"/>
    </row>
    <row r="441" spans="1:25" ht="15.75" customHeight="1">
      <c r="A441" s="56"/>
      <c r="B441" s="2"/>
      <c r="C441" s="56"/>
      <c r="D441" s="56"/>
      <c r="E441" s="56"/>
      <c r="F441" s="56"/>
      <c r="G441" s="56"/>
      <c r="H441" s="56"/>
      <c r="I441" s="56"/>
      <c r="J441" s="56"/>
      <c r="K441" s="56"/>
      <c r="L441" s="56"/>
      <c r="M441" s="56"/>
      <c r="N441" s="56"/>
      <c r="O441" s="56"/>
      <c r="P441" s="56"/>
      <c r="Q441" s="56"/>
      <c r="R441" s="56"/>
      <c r="S441" s="56"/>
      <c r="T441" s="56"/>
      <c r="U441" s="56"/>
      <c r="V441" s="56"/>
      <c r="W441" s="56"/>
      <c r="X441" s="56"/>
      <c r="Y441" s="56"/>
    </row>
    <row r="442" spans="1:25" ht="15.75" customHeight="1">
      <c r="A442" s="56"/>
      <c r="B442" s="2"/>
      <c r="C442" s="56"/>
      <c r="D442" s="56"/>
      <c r="E442" s="56"/>
      <c r="F442" s="56"/>
      <c r="G442" s="56"/>
      <c r="H442" s="56"/>
      <c r="I442" s="56"/>
      <c r="J442" s="56"/>
      <c r="K442" s="56"/>
      <c r="L442" s="56"/>
      <c r="M442" s="56"/>
      <c r="N442" s="56"/>
      <c r="O442" s="56"/>
      <c r="P442" s="56"/>
      <c r="Q442" s="56"/>
      <c r="R442" s="56"/>
      <c r="S442" s="56"/>
      <c r="T442" s="56"/>
      <c r="U442" s="56"/>
      <c r="V442" s="56"/>
      <c r="W442" s="56"/>
      <c r="X442" s="56"/>
      <c r="Y442" s="56"/>
    </row>
    <row r="443" spans="1:25" ht="15.75" customHeight="1">
      <c r="A443" s="56"/>
      <c r="B443" s="2"/>
      <c r="C443" s="56"/>
      <c r="D443" s="56"/>
      <c r="E443" s="56"/>
      <c r="F443" s="56"/>
      <c r="G443" s="56"/>
      <c r="H443" s="56"/>
      <c r="I443" s="56"/>
      <c r="J443" s="56"/>
      <c r="K443" s="56"/>
      <c r="L443" s="56"/>
      <c r="M443" s="56"/>
      <c r="N443" s="56"/>
      <c r="O443" s="56"/>
      <c r="P443" s="56"/>
      <c r="Q443" s="56"/>
      <c r="R443" s="56"/>
      <c r="S443" s="56"/>
      <c r="T443" s="56"/>
      <c r="U443" s="56"/>
      <c r="V443" s="56"/>
      <c r="W443" s="56"/>
      <c r="X443" s="56"/>
      <c r="Y443" s="56"/>
    </row>
    <row r="444" spans="1:25" ht="15.75" customHeight="1">
      <c r="A444" s="56"/>
      <c r="B444" s="2"/>
      <c r="C444" s="56"/>
      <c r="D444" s="56"/>
      <c r="E444" s="56"/>
      <c r="F444" s="56"/>
      <c r="G444" s="56"/>
      <c r="H444" s="56"/>
      <c r="I444" s="56"/>
      <c r="J444" s="56"/>
      <c r="K444" s="56"/>
      <c r="L444" s="56"/>
      <c r="M444" s="56"/>
      <c r="N444" s="56"/>
      <c r="O444" s="56"/>
      <c r="P444" s="56"/>
      <c r="Q444" s="56"/>
      <c r="R444" s="56"/>
      <c r="S444" s="56"/>
      <c r="T444" s="56"/>
      <c r="U444" s="56"/>
      <c r="V444" s="56"/>
      <c r="W444" s="56"/>
      <c r="X444" s="56"/>
      <c r="Y444" s="56"/>
    </row>
    <row r="445" spans="1:25" ht="15.75" customHeight="1">
      <c r="A445" s="56"/>
      <c r="B445" s="2"/>
      <c r="C445" s="56"/>
      <c r="D445" s="56"/>
      <c r="E445" s="56"/>
      <c r="F445" s="56"/>
      <c r="G445" s="56"/>
      <c r="H445" s="56"/>
      <c r="I445" s="56"/>
      <c r="J445" s="56"/>
      <c r="K445" s="56"/>
      <c r="L445" s="56"/>
      <c r="M445" s="56"/>
      <c r="N445" s="56"/>
      <c r="O445" s="56"/>
      <c r="P445" s="56"/>
      <c r="Q445" s="56"/>
      <c r="R445" s="56"/>
      <c r="S445" s="56"/>
      <c r="T445" s="56"/>
      <c r="U445" s="56"/>
      <c r="V445" s="56"/>
      <c r="W445" s="56"/>
      <c r="X445" s="56"/>
      <c r="Y445" s="56"/>
    </row>
    <row r="446" spans="1:25" ht="15.75" customHeight="1">
      <c r="A446" s="56"/>
      <c r="B446" s="2"/>
      <c r="C446" s="56"/>
      <c r="D446" s="56"/>
      <c r="E446" s="56"/>
      <c r="F446" s="56"/>
      <c r="G446" s="56"/>
      <c r="H446" s="56"/>
      <c r="I446" s="56"/>
      <c r="J446" s="56"/>
      <c r="K446" s="56"/>
      <c r="L446" s="56"/>
      <c r="M446" s="56"/>
      <c r="N446" s="56"/>
      <c r="O446" s="56"/>
      <c r="P446" s="56"/>
      <c r="Q446" s="56"/>
      <c r="R446" s="56"/>
      <c r="S446" s="56"/>
      <c r="T446" s="56"/>
      <c r="U446" s="56"/>
      <c r="V446" s="56"/>
      <c r="W446" s="56"/>
      <c r="X446" s="56"/>
      <c r="Y446" s="56"/>
    </row>
    <row r="447" spans="1:25" ht="15.75" customHeight="1">
      <c r="A447" s="56"/>
      <c r="B447" s="2"/>
      <c r="C447" s="56"/>
      <c r="D447" s="56"/>
      <c r="E447" s="56"/>
      <c r="F447" s="56"/>
      <c r="G447" s="56"/>
      <c r="H447" s="56"/>
      <c r="I447" s="56"/>
      <c r="J447" s="56"/>
      <c r="K447" s="56"/>
      <c r="L447" s="56"/>
      <c r="M447" s="56"/>
      <c r="N447" s="56"/>
      <c r="O447" s="56"/>
      <c r="P447" s="56"/>
      <c r="Q447" s="56"/>
      <c r="R447" s="56"/>
      <c r="S447" s="56"/>
      <c r="T447" s="56"/>
      <c r="U447" s="56"/>
      <c r="V447" s="56"/>
      <c r="W447" s="56"/>
      <c r="X447" s="56"/>
      <c r="Y447" s="56"/>
    </row>
    <row r="448" spans="1:25" ht="15.75" customHeight="1">
      <c r="A448" s="56"/>
      <c r="B448" s="2"/>
      <c r="C448" s="56"/>
      <c r="D448" s="56"/>
      <c r="E448" s="56"/>
      <c r="F448" s="56"/>
      <c r="G448" s="56"/>
      <c r="H448" s="56"/>
      <c r="I448" s="56"/>
      <c r="J448" s="56"/>
      <c r="K448" s="56"/>
      <c r="L448" s="56"/>
      <c r="M448" s="56"/>
      <c r="N448" s="56"/>
      <c r="O448" s="56"/>
      <c r="P448" s="56"/>
      <c r="Q448" s="56"/>
      <c r="R448" s="56"/>
      <c r="S448" s="56"/>
      <c r="T448" s="56"/>
      <c r="U448" s="56"/>
      <c r="V448" s="56"/>
      <c r="W448" s="56"/>
      <c r="X448" s="56"/>
      <c r="Y448" s="56"/>
    </row>
    <row r="449" spans="1:25" ht="15.75" customHeight="1">
      <c r="A449" s="56"/>
      <c r="B449" s="2"/>
      <c r="C449" s="56"/>
      <c r="D449" s="56"/>
      <c r="E449" s="56"/>
      <c r="F449" s="56"/>
      <c r="G449" s="56"/>
      <c r="H449" s="56"/>
      <c r="I449" s="56"/>
      <c r="J449" s="56"/>
      <c r="K449" s="56"/>
      <c r="L449" s="56"/>
      <c r="M449" s="56"/>
      <c r="N449" s="56"/>
      <c r="O449" s="56"/>
      <c r="P449" s="56"/>
      <c r="Q449" s="56"/>
      <c r="R449" s="56"/>
      <c r="S449" s="56"/>
      <c r="T449" s="56"/>
      <c r="U449" s="56"/>
      <c r="V449" s="56"/>
      <c r="W449" s="56"/>
      <c r="X449" s="56"/>
      <c r="Y449" s="56"/>
    </row>
    <row r="450" spans="1:25" ht="15.75" customHeight="1">
      <c r="A450" s="56"/>
      <c r="B450" s="2"/>
      <c r="C450" s="56"/>
      <c r="D450" s="56"/>
      <c r="E450" s="56"/>
      <c r="F450" s="56"/>
      <c r="G450" s="56"/>
      <c r="H450" s="56"/>
      <c r="I450" s="56"/>
      <c r="J450" s="56"/>
      <c r="K450" s="56"/>
      <c r="L450" s="56"/>
      <c r="M450" s="56"/>
      <c r="N450" s="56"/>
      <c r="O450" s="56"/>
      <c r="P450" s="56"/>
      <c r="Q450" s="56"/>
      <c r="R450" s="56"/>
      <c r="S450" s="56"/>
      <c r="T450" s="56"/>
      <c r="U450" s="56"/>
      <c r="V450" s="56"/>
      <c r="W450" s="56"/>
      <c r="X450" s="56"/>
      <c r="Y450" s="56"/>
    </row>
    <row r="451" spans="1:25" ht="15.75" customHeight="1">
      <c r="A451" s="56"/>
      <c r="B451" s="2"/>
      <c r="C451" s="56"/>
      <c r="D451" s="56"/>
      <c r="E451" s="56"/>
      <c r="F451" s="56"/>
      <c r="G451" s="56"/>
      <c r="H451" s="56"/>
      <c r="I451" s="56"/>
      <c r="J451" s="56"/>
      <c r="K451" s="56"/>
      <c r="L451" s="56"/>
      <c r="M451" s="56"/>
      <c r="N451" s="56"/>
      <c r="O451" s="56"/>
      <c r="P451" s="56"/>
      <c r="Q451" s="56"/>
      <c r="R451" s="56"/>
      <c r="S451" s="56"/>
      <c r="T451" s="56"/>
      <c r="U451" s="56"/>
      <c r="V451" s="56"/>
      <c r="W451" s="56"/>
      <c r="X451" s="56"/>
      <c r="Y451" s="56"/>
    </row>
    <row r="452" spans="1:25" ht="15.75" customHeight="1">
      <c r="A452" s="56"/>
      <c r="B452" s="2"/>
      <c r="C452" s="56"/>
      <c r="D452" s="56"/>
      <c r="E452" s="56"/>
      <c r="F452" s="56"/>
      <c r="G452" s="56"/>
      <c r="H452" s="56"/>
      <c r="I452" s="56"/>
      <c r="J452" s="56"/>
      <c r="K452" s="56"/>
      <c r="L452" s="56"/>
      <c r="M452" s="56"/>
      <c r="N452" s="56"/>
      <c r="O452" s="56"/>
      <c r="P452" s="56"/>
      <c r="Q452" s="56"/>
      <c r="R452" s="56"/>
      <c r="S452" s="56"/>
      <c r="T452" s="56"/>
      <c r="U452" s="56"/>
      <c r="V452" s="56"/>
      <c r="W452" s="56"/>
      <c r="X452" s="56"/>
      <c r="Y452" s="56"/>
    </row>
    <row r="453" spans="1:25" ht="15.75" customHeight="1">
      <c r="A453" s="56"/>
      <c r="B453" s="2"/>
      <c r="C453" s="56"/>
      <c r="D453" s="56"/>
      <c r="E453" s="56"/>
      <c r="F453" s="56"/>
      <c r="G453" s="56"/>
      <c r="H453" s="56"/>
      <c r="I453" s="56"/>
      <c r="J453" s="56"/>
      <c r="K453" s="56"/>
      <c r="L453" s="56"/>
      <c r="M453" s="56"/>
      <c r="N453" s="56"/>
      <c r="O453" s="56"/>
      <c r="P453" s="56"/>
      <c r="Q453" s="56"/>
      <c r="R453" s="56"/>
      <c r="S453" s="56"/>
      <c r="T453" s="56"/>
      <c r="U453" s="56"/>
      <c r="V453" s="56"/>
      <c r="W453" s="56"/>
      <c r="X453" s="56"/>
      <c r="Y453" s="56"/>
    </row>
    <row r="454" spans="1:25" ht="15.75" customHeight="1">
      <c r="A454" s="56"/>
      <c r="B454" s="2"/>
      <c r="C454" s="56"/>
      <c r="D454" s="56"/>
      <c r="E454" s="56"/>
      <c r="F454" s="56"/>
      <c r="G454" s="56"/>
      <c r="H454" s="56"/>
      <c r="I454" s="56"/>
      <c r="J454" s="56"/>
      <c r="K454" s="56"/>
      <c r="L454" s="56"/>
      <c r="M454" s="56"/>
      <c r="N454" s="56"/>
      <c r="O454" s="56"/>
      <c r="P454" s="56"/>
      <c r="Q454" s="56"/>
      <c r="R454" s="56"/>
      <c r="S454" s="56"/>
      <c r="T454" s="56"/>
      <c r="U454" s="56"/>
      <c r="V454" s="56"/>
      <c r="W454" s="56"/>
      <c r="X454" s="56"/>
      <c r="Y454" s="56"/>
    </row>
    <row r="455" spans="1:25" ht="15.75" customHeight="1">
      <c r="A455" s="56"/>
      <c r="B455" s="2"/>
      <c r="C455" s="56"/>
      <c r="D455" s="56"/>
      <c r="E455" s="56"/>
      <c r="F455" s="56"/>
      <c r="G455" s="56"/>
      <c r="H455" s="56"/>
      <c r="I455" s="56"/>
      <c r="J455" s="56"/>
      <c r="K455" s="56"/>
      <c r="L455" s="56"/>
      <c r="M455" s="56"/>
      <c r="N455" s="56"/>
      <c r="O455" s="56"/>
      <c r="P455" s="56"/>
      <c r="Q455" s="56"/>
      <c r="R455" s="56"/>
      <c r="S455" s="56"/>
      <c r="T455" s="56"/>
      <c r="U455" s="56"/>
      <c r="V455" s="56"/>
      <c r="W455" s="56"/>
      <c r="X455" s="56"/>
      <c r="Y455" s="56"/>
    </row>
    <row r="456" spans="1:25" ht="15.75" customHeight="1">
      <c r="A456" s="56"/>
      <c r="B456" s="2"/>
      <c r="C456" s="56"/>
      <c r="D456" s="56"/>
      <c r="E456" s="56"/>
      <c r="F456" s="56"/>
      <c r="G456" s="56"/>
      <c r="H456" s="56"/>
      <c r="I456" s="56"/>
      <c r="J456" s="56"/>
      <c r="K456" s="56"/>
      <c r="L456" s="56"/>
      <c r="M456" s="56"/>
      <c r="N456" s="56"/>
      <c r="O456" s="56"/>
      <c r="P456" s="56"/>
      <c r="Q456" s="56"/>
      <c r="R456" s="56"/>
      <c r="S456" s="56"/>
      <c r="T456" s="56"/>
      <c r="U456" s="56"/>
      <c r="V456" s="56"/>
      <c r="W456" s="56"/>
      <c r="X456" s="56"/>
      <c r="Y456" s="56"/>
    </row>
    <row r="457" spans="1:25" ht="15.75" customHeight="1">
      <c r="A457" s="56"/>
      <c r="B457" s="2"/>
      <c r="C457" s="56"/>
      <c r="D457" s="56"/>
      <c r="E457" s="56"/>
      <c r="F457" s="56"/>
      <c r="G457" s="56"/>
      <c r="H457" s="56"/>
      <c r="I457" s="56"/>
      <c r="J457" s="56"/>
      <c r="K457" s="56"/>
      <c r="L457" s="56"/>
      <c r="M457" s="56"/>
      <c r="N457" s="56"/>
      <c r="O457" s="56"/>
      <c r="P457" s="56"/>
      <c r="Q457" s="56"/>
      <c r="R457" s="56"/>
      <c r="S457" s="56"/>
      <c r="T457" s="56"/>
      <c r="U457" s="56"/>
      <c r="V457" s="56"/>
      <c r="W457" s="56"/>
      <c r="X457" s="56"/>
      <c r="Y457" s="56"/>
    </row>
    <row r="458" spans="1:25" ht="15.75" customHeight="1">
      <c r="A458" s="56"/>
      <c r="B458" s="2"/>
      <c r="C458" s="56"/>
      <c r="D458" s="56"/>
      <c r="E458" s="56"/>
      <c r="F458" s="56"/>
      <c r="G458" s="56"/>
      <c r="H458" s="56"/>
      <c r="I458" s="56"/>
      <c r="J458" s="56"/>
      <c r="K458" s="56"/>
      <c r="L458" s="56"/>
      <c r="M458" s="56"/>
      <c r="N458" s="56"/>
      <c r="O458" s="56"/>
      <c r="P458" s="56"/>
      <c r="Q458" s="56"/>
      <c r="R458" s="56"/>
      <c r="S458" s="56"/>
      <c r="T458" s="56"/>
      <c r="U458" s="56"/>
      <c r="V458" s="56"/>
      <c r="W458" s="56"/>
      <c r="X458" s="56"/>
      <c r="Y458" s="56"/>
    </row>
    <row r="459" spans="1:25" ht="15.75" customHeight="1">
      <c r="A459" s="56"/>
      <c r="B459" s="2"/>
      <c r="C459" s="56"/>
      <c r="D459" s="56"/>
      <c r="E459" s="56"/>
      <c r="F459" s="56"/>
      <c r="G459" s="56"/>
      <c r="H459" s="56"/>
      <c r="I459" s="56"/>
      <c r="J459" s="56"/>
      <c r="K459" s="56"/>
      <c r="L459" s="56"/>
      <c r="M459" s="56"/>
      <c r="N459" s="56"/>
      <c r="O459" s="56"/>
      <c r="P459" s="56"/>
      <c r="Q459" s="56"/>
      <c r="R459" s="56"/>
      <c r="S459" s="56"/>
      <c r="T459" s="56"/>
      <c r="U459" s="56"/>
      <c r="V459" s="56"/>
      <c r="W459" s="56"/>
      <c r="X459" s="56"/>
      <c r="Y459" s="56"/>
    </row>
    <row r="460" spans="1:25" ht="15.75" customHeight="1">
      <c r="A460" s="56"/>
      <c r="B460" s="2"/>
      <c r="C460" s="56"/>
      <c r="D460" s="56"/>
      <c r="E460" s="56"/>
      <c r="F460" s="56"/>
      <c r="G460" s="56"/>
      <c r="H460" s="56"/>
      <c r="I460" s="56"/>
      <c r="J460" s="56"/>
      <c r="K460" s="56"/>
      <c r="L460" s="56"/>
      <c r="M460" s="56"/>
      <c r="N460" s="56"/>
      <c r="O460" s="56"/>
      <c r="P460" s="56"/>
      <c r="Q460" s="56"/>
      <c r="R460" s="56"/>
      <c r="S460" s="56"/>
      <c r="T460" s="56"/>
      <c r="U460" s="56"/>
      <c r="V460" s="56"/>
      <c r="W460" s="56"/>
      <c r="X460" s="56"/>
      <c r="Y460" s="56"/>
    </row>
    <row r="461" spans="1:25" ht="15.75" customHeight="1">
      <c r="A461" s="56"/>
      <c r="B461" s="2"/>
      <c r="C461" s="56"/>
      <c r="D461" s="56"/>
      <c r="E461" s="56"/>
      <c r="F461" s="56"/>
      <c r="G461" s="56"/>
      <c r="H461" s="56"/>
      <c r="I461" s="56"/>
      <c r="J461" s="56"/>
      <c r="K461" s="56"/>
      <c r="L461" s="56"/>
      <c r="M461" s="56"/>
      <c r="N461" s="56"/>
      <c r="O461" s="56"/>
      <c r="P461" s="56"/>
      <c r="Q461" s="56"/>
      <c r="R461" s="56"/>
      <c r="S461" s="56"/>
      <c r="T461" s="56"/>
      <c r="U461" s="56"/>
      <c r="V461" s="56"/>
      <c r="W461" s="56"/>
      <c r="X461" s="56"/>
      <c r="Y461" s="56"/>
    </row>
    <row r="462" spans="1:25" ht="15.75" customHeight="1">
      <c r="A462" s="56"/>
      <c r="B462" s="2"/>
      <c r="C462" s="56"/>
      <c r="D462" s="56"/>
      <c r="E462" s="56"/>
      <c r="F462" s="56"/>
      <c r="G462" s="56"/>
      <c r="H462" s="56"/>
      <c r="I462" s="56"/>
      <c r="J462" s="56"/>
      <c r="K462" s="56"/>
      <c r="L462" s="56"/>
      <c r="M462" s="56"/>
      <c r="N462" s="56"/>
      <c r="O462" s="56"/>
      <c r="P462" s="56"/>
      <c r="Q462" s="56"/>
      <c r="R462" s="56"/>
      <c r="S462" s="56"/>
      <c r="T462" s="56"/>
      <c r="U462" s="56"/>
      <c r="V462" s="56"/>
      <c r="W462" s="56"/>
      <c r="X462" s="56"/>
      <c r="Y462" s="56"/>
    </row>
    <row r="463" spans="1:25" ht="15.75" customHeight="1">
      <c r="A463" s="56"/>
      <c r="B463" s="2"/>
      <c r="C463" s="56"/>
      <c r="D463" s="56"/>
      <c r="E463" s="56"/>
      <c r="F463" s="56"/>
      <c r="G463" s="56"/>
      <c r="H463" s="56"/>
      <c r="I463" s="56"/>
      <c r="J463" s="56"/>
      <c r="K463" s="56"/>
      <c r="L463" s="56"/>
      <c r="M463" s="56"/>
      <c r="N463" s="56"/>
      <c r="O463" s="56"/>
      <c r="P463" s="56"/>
      <c r="Q463" s="56"/>
      <c r="R463" s="56"/>
      <c r="S463" s="56"/>
      <c r="T463" s="56"/>
      <c r="U463" s="56"/>
      <c r="V463" s="56"/>
      <c r="W463" s="56"/>
      <c r="X463" s="56"/>
      <c r="Y463" s="56"/>
    </row>
    <row r="464" spans="1:25" ht="15.75" customHeight="1">
      <c r="A464" s="56"/>
      <c r="B464" s="2"/>
      <c r="C464" s="56"/>
      <c r="D464" s="56"/>
      <c r="E464" s="56"/>
      <c r="F464" s="56"/>
      <c r="G464" s="56"/>
      <c r="H464" s="56"/>
      <c r="I464" s="56"/>
      <c r="J464" s="56"/>
      <c r="K464" s="56"/>
      <c r="L464" s="56"/>
      <c r="M464" s="56"/>
      <c r="N464" s="56"/>
      <c r="O464" s="56"/>
      <c r="P464" s="56"/>
      <c r="Q464" s="56"/>
      <c r="R464" s="56"/>
      <c r="S464" s="56"/>
      <c r="T464" s="56"/>
      <c r="U464" s="56"/>
      <c r="V464" s="56"/>
      <c r="W464" s="56"/>
      <c r="X464" s="56"/>
      <c r="Y464" s="56"/>
    </row>
    <row r="465" spans="1:25" ht="15.75" customHeight="1">
      <c r="A465" s="56"/>
      <c r="B465" s="2"/>
      <c r="C465" s="56"/>
      <c r="D465" s="56"/>
      <c r="E465" s="56"/>
      <c r="F465" s="56"/>
      <c r="G465" s="56"/>
      <c r="H465" s="56"/>
      <c r="I465" s="56"/>
      <c r="J465" s="56"/>
      <c r="K465" s="56"/>
      <c r="L465" s="56"/>
      <c r="M465" s="56"/>
      <c r="N465" s="56"/>
      <c r="O465" s="56"/>
      <c r="P465" s="56"/>
      <c r="Q465" s="56"/>
      <c r="R465" s="56"/>
      <c r="S465" s="56"/>
      <c r="T465" s="56"/>
      <c r="U465" s="56"/>
      <c r="V465" s="56"/>
      <c r="W465" s="56"/>
      <c r="X465" s="56"/>
      <c r="Y465" s="56"/>
    </row>
    <row r="466" spans="1:25" ht="15.75" customHeight="1">
      <c r="A466" s="56"/>
      <c r="B466" s="2"/>
      <c r="C466" s="56"/>
      <c r="D466" s="56"/>
      <c r="E466" s="56"/>
      <c r="F466" s="56"/>
      <c r="G466" s="56"/>
      <c r="H466" s="56"/>
      <c r="I466" s="56"/>
      <c r="J466" s="56"/>
      <c r="K466" s="56"/>
      <c r="L466" s="56"/>
      <c r="M466" s="56"/>
      <c r="N466" s="56"/>
      <c r="O466" s="56"/>
      <c r="P466" s="56"/>
      <c r="Q466" s="56"/>
      <c r="R466" s="56"/>
      <c r="S466" s="56"/>
      <c r="T466" s="56"/>
      <c r="U466" s="56"/>
      <c r="V466" s="56"/>
      <c r="W466" s="56"/>
      <c r="X466" s="56"/>
      <c r="Y466" s="56"/>
    </row>
    <row r="467" spans="1:25" ht="15.75" customHeight="1">
      <c r="A467" s="56"/>
      <c r="B467" s="2"/>
      <c r="C467" s="56"/>
      <c r="D467" s="56"/>
      <c r="E467" s="56"/>
      <c r="F467" s="56"/>
      <c r="G467" s="56"/>
      <c r="H467" s="56"/>
      <c r="I467" s="56"/>
      <c r="J467" s="56"/>
      <c r="K467" s="56"/>
      <c r="L467" s="56"/>
      <c r="M467" s="56"/>
      <c r="N467" s="56"/>
      <c r="O467" s="56"/>
      <c r="P467" s="56"/>
      <c r="Q467" s="56"/>
      <c r="R467" s="56"/>
      <c r="S467" s="56"/>
      <c r="T467" s="56"/>
      <c r="U467" s="56"/>
      <c r="V467" s="56"/>
      <c r="W467" s="56"/>
      <c r="X467" s="56"/>
      <c r="Y467" s="56"/>
    </row>
    <row r="468" spans="1:25" ht="15.75" customHeight="1">
      <c r="A468" s="56"/>
      <c r="B468" s="2"/>
      <c r="C468" s="56"/>
      <c r="D468" s="56"/>
      <c r="E468" s="56"/>
      <c r="F468" s="56"/>
      <c r="G468" s="56"/>
      <c r="H468" s="56"/>
      <c r="I468" s="56"/>
      <c r="J468" s="56"/>
      <c r="K468" s="56"/>
      <c r="L468" s="56"/>
      <c r="M468" s="56"/>
      <c r="N468" s="56"/>
      <c r="O468" s="56"/>
      <c r="P468" s="56"/>
      <c r="Q468" s="56"/>
      <c r="R468" s="56"/>
      <c r="S468" s="56"/>
      <c r="T468" s="56"/>
      <c r="U468" s="56"/>
      <c r="V468" s="56"/>
      <c r="W468" s="56"/>
      <c r="X468" s="56"/>
      <c r="Y468" s="56"/>
    </row>
    <row r="469" spans="1:25" ht="15.75" customHeight="1">
      <c r="A469" s="56"/>
      <c r="B469" s="2"/>
      <c r="C469" s="56"/>
      <c r="D469" s="56"/>
      <c r="E469" s="56"/>
      <c r="F469" s="56"/>
      <c r="G469" s="56"/>
      <c r="H469" s="56"/>
      <c r="I469" s="56"/>
      <c r="J469" s="56"/>
      <c r="K469" s="56"/>
      <c r="L469" s="56"/>
      <c r="M469" s="56"/>
      <c r="N469" s="56"/>
      <c r="O469" s="56"/>
      <c r="P469" s="56"/>
      <c r="Q469" s="56"/>
      <c r="R469" s="56"/>
      <c r="S469" s="56"/>
      <c r="T469" s="56"/>
      <c r="U469" s="56"/>
      <c r="V469" s="56"/>
      <c r="W469" s="56"/>
      <c r="X469" s="56"/>
      <c r="Y469" s="56"/>
    </row>
    <row r="470" spans="1:25" ht="15.75" customHeight="1">
      <c r="A470" s="56"/>
      <c r="B470" s="2"/>
      <c r="C470" s="56"/>
      <c r="D470" s="56"/>
      <c r="E470" s="56"/>
      <c r="F470" s="56"/>
      <c r="G470" s="56"/>
      <c r="H470" s="56"/>
      <c r="I470" s="56"/>
      <c r="J470" s="56"/>
      <c r="K470" s="56"/>
      <c r="L470" s="56"/>
      <c r="M470" s="56"/>
      <c r="N470" s="56"/>
      <c r="O470" s="56"/>
      <c r="P470" s="56"/>
      <c r="Q470" s="56"/>
      <c r="R470" s="56"/>
      <c r="S470" s="56"/>
      <c r="T470" s="56"/>
      <c r="U470" s="56"/>
      <c r="V470" s="56"/>
      <c r="W470" s="56"/>
      <c r="X470" s="56"/>
      <c r="Y470" s="56"/>
    </row>
    <row r="471" spans="1:25" ht="15.75" customHeight="1">
      <c r="A471" s="56"/>
      <c r="B471" s="2"/>
      <c r="C471" s="56"/>
      <c r="D471" s="56"/>
      <c r="E471" s="56"/>
      <c r="F471" s="56"/>
      <c r="G471" s="56"/>
      <c r="H471" s="56"/>
      <c r="I471" s="56"/>
      <c r="J471" s="56"/>
      <c r="K471" s="56"/>
      <c r="L471" s="56"/>
      <c r="M471" s="56"/>
      <c r="N471" s="56"/>
      <c r="O471" s="56"/>
      <c r="P471" s="56"/>
      <c r="Q471" s="56"/>
      <c r="R471" s="56"/>
      <c r="S471" s="56"/>
      <c r="T471" s="56"/>
      <c r="U471" s="56"/>
      <c r="V471" s="56"/>
      <c r="W471" s="56"/>
      <c r="X471" s="56"/>
      <c r="Y471" s="56"/>
    </row>
    <row r="472" spans="1:25" ht="15.75" customHeight="1">
      <c r="A472" s="56"/>
      <c r="B472" s="2"/>
      <c r="C472" s="56"/>
      <c r="D472" s="56"/>
      <c r="E472" s="56"/>
      <c r="F472" s="56"/>
      <c r="G472" s="56"/>
      <c r="H472" s="56"/>
      <c r="I472" s="56"/>
      <c r="J472" s="56"/>
      <c r="K472" s="56"/>
      <c r="L472" s="56"/>
      <c r="M472" s="56"/>
      <c r="N472" s="56"/>
      <c r="O472" s="56"/>
      <c r="P472" s="56"/>
      <c r="Q472" s="56"/>
      <c r="R472" s="56"/>
      <c r="S472" s="56"/>
      <c r="T472" s="56"/>
      <c r="U472" s="56"/>
      <c r="V472" s="56"/>
      <c r="W472" s="56"/>
      <c r="X472" s="56"/>
      <c r="Y472" s="56"/>
    </row>
    <row r="473" spans="1:25" ht="15.75" customHeight="1">
      <c r="A473" s="56"/>
      <c r="B473" s="2"/>
      <c r="C473" s="56"/>
      <c r="D473" s="56"/>
      <c r="E473" s="56"/>
      <c r="F473" s="56"/>
      <c r="G473" s="56"/>
      <c r="H473" s="56"/>
      <c r="I473" s="56"/>
      <c r="J473" s="56"/>
      <c r="K473" s="56"/>
      <c r="L473" s="56"/>
      <c r="M473" s="56"/>
      <c r="N473" s="56"/>
      <c r="O473" s="56"/>
      <c r="P473" s="56"/>
      <c r="Q473" s="56"/>
      <c r="R473" s="56"/>
      <c r="S473" s="56"/>
      <c r="T473" s="56"/>
      <c r="U473" s="56"/>
      <c r="V473" s="56"/>
      <c r="W473" s="56"/>
      <c r="X473" s="56"/>
      <c r="Y473" s="56"/>
    </row>
    <row r="474" spans="1:25" ht="15.75" customHeight="1">
      <c r="A474" s="56"/>
      <c r="B474" s="2"/>
      <c r="C474" s="56"/>
      <c r="D474" s="56"/>
      <c r="E474" s="56"/>
      <c r="F474" s="56"/>
      <c r="G474" s="56"/>
      <c r="H474" s="56"/>
      <c r="I474" s="56"/>
      <c r="J474" s="56"/>
      <c r="K474" s="56"/>
      <c r="L474" s="56"/>
      <c r="M474" s="56"/>
      <c r="N474" s="56"/>
      <c r="O474" s="56"/>
      <c r="P474" s="56"/>
      <c r="Q474" s="56"/>
      <c r="R474" s="56"/>
      <c r="S474" s="56"/>
      <c r="T474" s="56"/>
      <c r="U474" s="56"/>
      <c r="V474" s="56"/>
      <c r="W474" s="56"/>
      <c r="X474" s="56"/>
      <c r="Y474" s="56"/>
    </row>
    <row r="475" spans="1:25" ht="15.75" customHeight="1">
      <c r="A475" s="56"/>
      <c r="B475" s="2"/>
      <c r="C475" s="56"/>
      <c r="D475" s="56"/>
      <c r="E475" s="56"/>
      <c r="F475" s="56"/>
      <c r="G475" s="56"/>
      <c r="H475" s="56"/>
      <c r="I475" s="56"/>
      <c r="J475" s="56"/>
      <c r="K475" s="56"/>
      <c r="L475" s="56"/>
      <c r="M475" s="56"/>
      <c r="N475" s="56"/>
      <c r="O475" s="56"/>
      <c r="P475" s="56"/>
      <c r="Q475" s="56"/>
      <c r="R475" s="56"/>
      <c r="S475" s="56"/>
      <c r="T475" s="56"/>
      <c r="U475" s="56"/>
      <c r="V475" s="56"/>
      <c r="W475" s="56"/>
      <c r="X475" s="56"/>
      <c r="Y475" s="56"/>
    </row>
    <row r="476" spans="1:25" ht="15.75" customHeight="1">
      <c r="A476" s="56"/>
      <c r="B476" s="2"/>
      <c r="C476" s="56"/>
      <c r="D476" s="56"/>
      <c r="E476" s="56"/>
      <c r="F476" s="56"/>
      <c r="G476" s="56"/>
      <c r="H476" s="56"/>
      <c r="I476" s="56"/>
      <c r="J476" s="56"/>
      <c r="K476" s="56"/>
      <c r="L476" s="56"/>
      <c r="M476" s="56"/>
      <c r="N476" s="56"/>
      <c r="O476" s="56"/>
      <c r="P476" s="56"/>
      <c r="Q476" s="56"/>
      <c r="R476" s="56"/>
      <c r="S476" s="56"/>
      <c r="T476" s="56"/>
      <c r="U476" s="56"/>
      <c r="V476" s="56"/>
      <c r="W476" s="56"/>
      <c r="X476" s="56"/>
      <c r="Y476" s="56"/>
    </row>
    <row r="477" spans="1:25" ht="15.75" customHeight="1">
      <c r="A477" s="56"/>
      <c r="B477" s="2"/>
      <c r="C477" s="56"/>
      <c r="D477" s="56"/>
      <c r="E477" s="56"/>
      <c r="F477" s="56"/>
      <c r="G477" s="56"/>
      <c r="H477" s="56"/>
      <c r="I477" s="56"/>
      <c r="J477" s="56"/>
      <c r="K477" s="56"/>
      <c r="L477" s="56"/>
      <c r="M477" s="56"/>
      <c r="N477" s="56"/>
      <c r="O477" s="56"/>
      <c r="P477" s="56"/>
      <c r="Q477" s="56"/>
      <c r="R477" s="56"/>
      <c r="S477" s="56"/>
      <c r="T477" s="56"/>
      <c r="U477" s="56"/>
      <c r="V477" s="56"/>
      <c r="W477" s="56"/>
      <c r="X477" s="56"/>
      <c r="Y477" s="56"/>
    </row>
    <row r="478" spans="1:25" ht="15.75" customHeight="1">
      <c r="A478" s="56"/>
      <c r="B478" s="2"/>
      <c r="C478" s="56"/>
      <c r="D478" s="56"/>
      <c r="E478" s="56"/>
      <c r="F478" s="56"/>
      <c r="G478" s="56"/>
      <c r="H478" s="56"/>
      <c r="I478" s="56"/>
      <c r="J478" s="56"/>
      <c r="K478" s="56"/>
      <c r="L478" s="56"/>
      <c r="M478" s="56"/>
      <c r="N478" s="56"/>
      <c r="O478" s="56"/>
      <c r="P478" s="56"/>
      <c r="Q478" s="56"/>
      <c r="R478" s="56"/>
      <c r="S478" s="56"/>
      <c r="T478" s="56"/>
      <c r="U478" s="56"/>
      <c r="V478" s="56"/>
      <c r="W478" s="56"/>
      <c r="X478" s="56"/>
      <c r="Y478" s="56"/>
    </row>
    <row r="479" spans="1:25" ht="15.75" customHeight="1">
      <c r="A479" s="56"/>
      <c r="B479" s="2"/>
      <c r="C479" s="56"/>
      <c r="D479" s="56"/>
      <c r="E479" s="56"/>
      <c r="F479" s="56"/>
      <c r="G479" s="56"/>
      <c r="H479" s="56"/>
      <c r="I479" s="56"/>
      <c r="J479" s="56"/>
      <c r="K479" s="56"/>
      <c r="L479" s="56"/>
      <c r="M479" s="56"/>
      <c r="N479" s="56"/>
      <c r="O479" s="56"/>
      <c r="P479" s="56"/>
      <c r="Q479" s="56"/>
      <c r="R479" s="56"/>
      <c r="S479" s="56"/>
      <c r="T479" s="56"/>
      <c r="U479" s="56"/>
      <c r="V479" s="56"/>
      <c r="W479" s="56"/>
      <c r="X479" s="56"/>
      <c r="Y479" s="56"/>
    </row>
    <row r="480" spans="1:25" ht="15.75" customHeight="1">
      <c r="A480" s="56"/>
      <c r="B480" s="2"/>
      <c r="C480" s="56"/>
      <c r="D480" s="56"/>
      <c r="E480" s="56"/>
      <c r="F480" s="56"/>
      <c r="G480" s="56"/>
      <c r="H480" s="56"/>
      <c r="I480" s="56"/>
      <c r="J480" s="56"/>
      <c r="K480" s="56"/>
      <c r="L480" s="56"/>
      <c r="M480" s="56"/>
      <c r="N480" s="56"/>
      <c r="O480" s="56"/>
      <c r="P480" s="56"/>
      <c r="Q480" s="56"/>
      <c r="R480" s="56"/>
      <c r="S480" s="56"/>
      <c r="T480" s="56"/>
      <c r="U480" s="56"/>
      <c r="V480" s="56"/>
      <c r="W480" s="56"/>
      <c r="X480" s="56"/>
      <c r="Y480" s="56"/>
    </row>
    <row r="481" spans="1:25" ht="15.75" customHeight="1">
      <c r="A481" s="56"/>
      <c r="B481" s="2"/>
      <c r="C481" s="56"/>
      <c r="D481" s="56"/>
      <c r="E481" s="56"/>
      <c r="F481" s="56"/>
      <c r="G481" s="56"/>
      <c r="H481" s="56"/>
      <c r="I481" s="56"/>
      <c r="J481" s="56"/>
      <c r="K481" s="56"/>
      <c r="L481" s="56"/>
      <c r="M481" s="56"/>
      <c r="N481" s="56"/>
      <c r="O481" s="56"/>
      <c r="P481" s="56"/>
      <c r="Q481" s="56"/>
      <c r="R481" s="56"/>
      <c r="S481" s="56"/>
      <c r="T481" s="56"/>
      <c r="U481" s="56"/>
      <c r="V481" s="56"/>
      <c r="W481" s="56"/>
      <c r="X481" s="56"/>
      <c r="Y481" s="56"/>
    </row>
    <row r="482" spans="1:25" ht="15.75" customHeight="1">
      <c r="A482" s="56"/>
      <c r="B482" s="2"/>
      <c r="C482" s="56"/>
      <c r="D482" s="56"/>
      <c r="E482" s="56"/>
      <c r="F482" s="56"/>
      <c r="G482" s="56"/>
      <c r="H482" s="56"/>
      <c r="I482" s="56"/>
      <c r="J482" s="56"/>
      <c r="K482" s="56"/>
      <c r="L482" s="56"/>
      <c r="M482" s="56"/>
      <c r="N482" s="56"/>
      <c r="O482" s="56"/>
      <c r="P482" s="56"/>
      <c r="Q482" s="56"/>
      <c r="R482" s="56"/>
      <c r="S482" s="56"/>
      <c r="T482" s="56"/>
      <c r="U482" s="56"/>
      <c r="V482" s="56"/>
      <c r="W482" s="56"/>
      <c r="X482" s="56"/>
      <c r="Y482" s="56"/>
    </row>
    <row r="483" spans="1:25" ht="15.75" customHeight="1">
      <c r="A483" s="56"/>
      <c r="B483" s="2"/>
      <c r="C483" s="56"/>
      <c r="D483" s="56"/>
      <c r="E483" s="56"/>
      <c r="F483" s="56"/>
      <c r="G483" s="56"/>
      <c r="H483" s="56"/>
      <c r="I483" s="56"/>
      <c r="J483" s="56"/>
      <c r="K483" s="56"/>
      <c r="L483" s="56"/>
      <c r="M483" s="56"/>
      <c r="N483" s="56"/>
      <c r="O483" s="56"/>
      <c r="P483" s="56"/>
      <c r="Q483" s="56"/>
      <c r="R483" s="56"/>
      <c r="S483" s="56"/>
      <c r="T483" s="56"/>
      <c r="U483" s="56"/>
      <c r="V483" s="56"/>
      <c r="W483" s="56"/>
      <c r="X483" s="56"/>
      <c r="Y483" s="56"/>
    </row>
    <row r="484" spans="1:25" ht="15.75" customHeight="1">
      <c r="A484" s="56"/>
      <c r="B484" s="2"/>
      <c r="C484" s="56"/>
      <c r="D484" s="56"/>
      <c r="E484" s="56"/>
      <c r="F484" s="56"/>
      <c r="G484" s="56"/>
      <c r="H484" s="56"/>
      <c r="I484" s="56"/>
      <c r="J484" s="56"/>
      <c r="K484" s="56"/>
      <c r="L484" s="56"/>
      <c r="M484" s="56"/>
      <c r="N484" s="56"/>
      <c r="O484" s="56"/>
      <c r="P484" s="56"/>
      <c r="Q484" s="56"/>
      <c r="R484" s="56"/>
      <c r="S484" s="56"/>
      <c r="T484" s="56"/>
      <c r="U484" s="56"/>
      <c r="V484" s="56"/>
      <c r="W484" s="56"/>
      <c r="X484" s="56"/>
      <c r="Y484" s="56"/>
    </row>
    <row r="485" spans="1:25" ht="15.75" customHeight="1">
      <c r="A485" s="56"/>
      <c r="B485" s="2"/>
      <c r="C485" s="56"/>
      <c r="D485" s="56"/>
      <c r="E485" s="56"/>
      <c r="F485" s="56"/>
      <c r="G485" s="56"/>
      <c r="H485" s="56"/>
      <c r="I485" s="56"/>
      <c r="J485" s="56"/>
      <c r="K485" s="56"/>
      <c r="L485" s="56"/>
      <c r="M485" s="56"/>
      <c r="N485" s="56"/>
      <c r="O485" s="56"/>
      <c r="P485" s="56"/>
      <c r="Q485" s="56"/>
      <c r="R485" s="56"/>
      <c r="S485" s="56"/>
      <c r="T485" s="56"/>
      <c r="U485" s="56"/>
      <c r="V485" s="56"/>
      <c r="W485" s="56"/>
      <c r="X485" s="56"/>
      <c r="Y485" s="56"/>
    </row>
    <row r="486" spans="1:25" ht="15.75" customHeight="1">
      <c r="A486" s="56"/>
      <c r="B486" s="2"/>
      <c r="C486" s="56"/>
      <c r="D486" s="56"/>
      <c r="E486" s="56"/>
      <c r="F486" s="56"/>
      <c r="G486" s="56"/>
      <c r="H486" s="56"/>
      <c r="I486" s="56"/>
      <c r="J486" s="56"/>
      <c r="K486" s="56"/>
      <c r="L486" s="56"/>
      <c r="M486" s="56"/>
      <c r="N486" s="56"/>
      <c r="O486" s="56"/>
      <c r="P486" s="56"/>
      <c r="Q486" s="56"/>
      <c r="R486" s="56"/>
      <c r="S486" s="56"/>
      <c r="T486" s="56"/>
      <c r="U486" s="56"/>
      <c r="V486" s="56"/>
      <c r="W486" s="56"/>
      <c r="X486" s="56"/>
      <c r="Y486" s="56"/>
    </row>
    <row r="487" spans="1:25" ht="15.75" customHeight="1">
      <c r="A487" s="56"/>
      <c r="B487" s="2"/>
      <c r="C487" s="56"/>
      <c r="D487" s="56"/>
      <c r="E487" s="56"/>
      <c r="F487" s="56"/>
      <c r="G487" s="56"/>
      <c r="H487" s="56"/>
      <c r="I487" s="56"/>
      <c r="J487" s="56"/>
      <c r="K487" s="56"/>
      <c r="L487" s="56"/>
      <c r="M487" s="56"/>
      <c r="N487" s="56"/>
      <c r="O487" s="56"/>
      <c r="P487" s="56"/>
      <c r="Q487" s="56"/>
      <c r="R487" s="56"/>
      <c r="S487" s="56"/>
      <c r="T487" s="56"/>
      <c r="U487" s="56"/>
      <c r="V487" s="56"/>
      <c r="W487" s="56"/>
      <c r="X487" s="56"/>
      <c r="Y487" s="56"/>
    </row>
    <row r="488" spans="1:25" ht="15.75" customHeight="1">
      <c r="A488" s="56"/>
      <c r="B488" s="2"/>
      <c r="C488" s="56"/>
      <c r="D488" s="56"/>
      <c r="E488" s="56"/>
      <c r="F488" s="56"/>
      <c r="G488" s="56"/>
      <c r="H488" s="56"/>
      <c r="I488" s="56"/>
      <c r="J488" s="56"/>
      <c r="K488" s="56"/>
      <c r="L488" s="56"/>
      <c r="M488" s="56"/>
      <c r="N488" s="56"/>
      <c r="O488" s="56"/>
      <c r="P488" s="56"/>
      <c r="Q488" s="56"/>
      <c r="R488" s="56"/>
      <c r="S488" s="56"/>
      <c r="T488" s="56"/>
      <c r="U488" s="56"/>
      <c r="V488" s="56"/>
      <c r="W488" s="56"/>
      <c r="X488" s="56"/>
      <c r="Y488" s="56"/>
    </row>
    <row r="489" spans="1:25" ht="15.75" customHeight="1">
      <c r="A489" s="56"/>
      <c r="B489" s="2"/>
      <c r="C489" s="56"/>
      <c r="D489" s="56"/>
      <c r="E489" s="56"/>
      <c r="F489" s="56"/>
      <c r="G489" s="56"/>
      <c r="H489" s="56"/>
      <c r="I489" s="56"/>
      <c r="J489" s="56"/>
      <c r="K489" s="56"/>
      <c r="L489" s="56"/>
      <c r="M489" s="56"/>
      <c r="N489" s="56"/>
      <c r="O489" s="56"/>
      <c r="P489" s="56"/>
      <c r="Q489" s="56"/>
      <c r="R489" s="56"/>
      <c r="S489" s="56"/>
      <c r="T489" s="56"/>
      <c r="U489" s="56"/>
      <c r="V489" s="56"/>
      <c r="W489" s="56"/>
      <c r="X489" s="56"/>
      <c r="Y489" s="56"/>
    </row>
    <row r="490" spans="1:25" ht="15.75" customHeight="1">
      <c r="A490" s="56"/>
      <c r="B490" s="2"/>
      <c r="C490" s="56"/>
      <c r="D490" s="56"/>
      <c r="E490" s="56"/>
      <c r="F490" s="56"/>
      <c r="G490" s="56"/>
      <c r="H490" s="56"/>
      <c r="I490" s="56"/>
      <c r="J490" s="56"/>
      <c r="K490" s="56"/>
      <c r="L490" s="56"/>
      <c r="M490" s="56"/>
      <c r="N490" s="56"/>
      <c r="O490" s="56"/>
      <c r="P490" s="56"/>
      <c r="Q490" s="56"/>
      <c r="R490" s="56"/>
      <c r="S490" s="56"/>
      <c r="T490" s="56"/>
      <c r="U490" s="56"/>
      <c r="V490" s="56"/>
      <c r="W490" s="56"/>
      <c r="X490" s="56"/>
      <c r="Y490" s="56"/>
    </row>
    <row r="491" spans="1:25" ht="15.75" customHeight="1">
      <c r="A491" s="56"/>
      <c r="B491" s="2"/>
      <c r="C491" s="56"/>
      <c r="D491" s="56"/>
      <c r="E491" s="56"/>
      <c r="F491" s="56"/>
      <c r="G491" s="56"/>
      <c r="H491" s="56"/>
      <c r="I491" s="56"/>
      <c r="J491" s="56"/>
      <c r="K491" s="56"/>
      <c r="L491" s="56"/>
      <c r="M491" s="56"/>
      <c r="N491" s="56"/>
      <c r="O491" s="56"/>
      <c r="P491" s="56"/>
      <c r="Q491" s="56"/>
      <c r="R491" s="56"/>
      <c r="S491" s="56"/>
      <c r="T491" s="56"/>
      <c r="U491" s="56"/>
      <c r="V491" s="56"/>
      <c r="W491" s="56"/>
      <c r="X491" s="56"/>
      <c r="Y491" s="56"/>
    </row>
    <row r="492" spans="1:25" ht="15.75" customHeight="1">
      <c r="A492" s="56"/>
      <c r="B492" s="2"/>
      <c r="C492" s="56"/>
      <c r="D492" s="56"/>
      <c r="E492" s="56"/>
      <c r="F492" s="56"/>
      <c r="G492" s="56"/>
      <c r="H492" s="56"/>
      <c r="I492" s="56"/>
      <c r="J492" s="56"/>
      <c r="K492" s="56"/>
      <c r="L492" s="56"/>
      <c r="M492" s="56"/>
      <c r="N492" s="56"/>
      <c r="O492" s="56"/>
      <c r="P492" s="56"/>
      <c r="Q492" s="56"/>
      <c r="R492" s="56"/>
      <c r="S492" s="56"/>
      <c r="T492" s="56"/>
      <c r="U492" s="56"/>
      <c r="V492" s="56"/>
      <c r="W492" s="56"/>
      <c r="X492" s="56"/>
      <c r="Y492" s="56"/>
    </row>
    <row r="493" spans="1:25" ht="15.75" customHeight="1">
      <c r="A493" s="56"/>
      <c r="B493" s="2"/>
      <c r="C493" s="56"/>
      <c r="D493" s="56"/>
      <c r="E493" s="56"/>
      <c r="F493" s="56"/>
      <c r="G493" s="56"/>
      <c r="H493" s="56"/>
      <c r="I493" s="56"/>
      <c r="J493" s="56"/>
      <c r="K493" s="56"/>
      <c r="L493" s="56"/>
      <c r="M493" s="56"/>
      <c r="N493" s="56"/>
      <c r="O493" s="56"/>
      <c r="P493" s="56"/>
      <c r="Q493" s="56"/>
      <c r="R493" s="56"/>
      <c r="S493" s="56"/>
      <c r="T493" s="56"/>
      <c r="U493" s="56"/>
      <c r="V493" s="56"/>
      <c r="W493" s="56"/>
      <c r="X493" s="56"/>
      <c r="Y493" s="56"/>
    </row>
    <row r="494" spans="1:25" ht="15.75" customHeight="1">
      <c r="A494" s="56"/>
      <c r="B494" s="2"/>
      <c r="C494" s="56"/>
      <c r="D494" s="56"/>
      <c r="E494" s="56"/>
      <c r="F494" s="56"/>
      <c r="G494" s="56"/>
      <c r="H494" s="56"/>
      <c r="I494" s="56"/>
      <c r="J494" s="56"/>
      <c r="K494" s="56"/>
      <c r="L494" s="56"/>
      <c r="M494" s="56"/>
      <c r="N494" s="56"/>
      <c r="O494" s="56"/>
      <c r="P494" s="56"/>
      <c r="Q494" s="56"/>
      <c r="R494" s="56"/>
      <c r="S494" s="56"/>
      <c r="T494" s="56"/>
      <c r="U494" s="56"/>
      <c r="V494" s="56"/>
      <c r="W494" s="56"/>
      <c r="X494" s="56"/>
      <c r="Y494" s="56"/>
    </row>
    <row r="495" spans="1:25" ht="15.75" customHeight="1">
      <c r="A495" s="56"/>
      <c r="B495" s="2"/>
      <c r="C495" s="56"/>
      <c r="D495" s="56"/>
      <c r="E495" s="56"/>
      <c r="F495" s="56"/>
      <c r="G495" s="56"/>
      <c r="H495" s="56"/>
      <c r="I495" s="56"/>
      <c r="J495" s="56"/>
      <c r="K495" s="56"/>
      <c r="L495" s="56"/>
      <c r="M495" s="56"/>
      <c r="N495" s="56"/>
      <c r="O495" s="56"/>
      <c r="P495" s="56"/>
      <c r="Q495" s="56"/>
      <c r="R495" s="56"/>
      <c r="S495" s="56"/>
      <c r="T495" s="56"/>
      <c r="U495" s="56"/>
      <c r="V495" s="56"/>
      <c r="W495" s="56"/>
      <c r="X495" s="56"/>
      <c r="Y495" s="56"/>
    </row>
    <row r="496" spans="1:25" ht="15.75" customHeight="1">
      <c r="A496" s="56"/>
      <c r="B496" s="2"/>
      <c r="C496" s="56"/>
      <c r="D496" s="56"/>
      <c r="E496" s="56"/>
      <c r="F496" s="56"/>
      <c r="G496" s="56"/>
      <c r="H496" s="56"/>
      <c r="I496" s="56"/>
      <c r="J496" s="56"/>
      <c r="K496" s="56"/>
      <c r="L496" s="56"/>
      <c r="M496" s="56"/>
      <c r="N496" s="56"/>
      <c r="O496" s="56"/>
      <c r="P496" s="56"/>
      <c r="Q496" s="56"/>
      <c r="R496" s="56"/>
      <c r="S496" s="56"/>
      <c r="T496" s="56"/>
      <c r="U496" s="56"/>
      <c r="V496" s="56"/>
      <c r="W496" s="56"/>
      <c r="X496" s="56"/>
      <c r="Y496" s="56"/>
    </row>
    <row r="497" spans="1:25" ht="15.75" customHeight="1">
      <c r="A497" s="56"/>
      <c r="B497" s="2"/>
      <c r="C497" s="56"/>
      <c r="D497" s="56"/>
      <c r="E497" s="56"/>
      <c r="F497" s="56"/>
      <c r="G497" s="56"/>
      <c r="H497" s="56"/>
      <c r="I497" s="56"/>
      <c r="J497" s="56"/>
      <c r="K497" s="56"/>
      <c r="L497" s="56"/>
      <c r="M497" s="56"/>
      <c r="N497" s="56"/>
      <c r="O497" s="56"/>
      <c r="P497" s="56"/>
      <c r="Q497" s="56"/>
      <c r="R497" s="56"/>
      <c r="S497" s="56"/>
      <c r="T497" s="56"/>
      <c r="U497" s="56"/>
      <c r="V497" s="56"/>
      <c r="W497" s="56"/>
      <c r="X497" s="56"/>
      <c r="Y497" s="56"/>
    </row>
    <row r="498" spans="1:25" ht="15.75" customHeight="1">
      <c r="A498" s="56"/>
      <c r="B498" s="2"/>
      <c r="C498" s="56"/>
      <c r="D498" s="56"/>
      <c r="E498" s="56"/>
      <c r="F498" s="56"/>
      <c r="G498" s="56"/>
      <c r="H498" s="56"/>
      <c r="I498" s="56"/>
      <c r="J498" s="56"/>
      <c r="K498" s="56"/>
      <c r="L498" s="56"/>
      <c r="M498" s="56"/>
      <c r="N498" s="56"/>
      <c r="O498" s="56"/>
      <c r="P498" s="56"/>
      <c r="Q498" s="56"/>
      <c r="R498" s="56"/>
      <c r="S498" s="56"/>
      <c r="T498" s="56"/>
      <c r="U498" s="56"/>
      <c r="V498" s="56"/>
      <c r="W498" s="56"/>
      <c r="X498" s="56"/>
      <c r="Y498" s="56"/>
    </row>
    <row r="499" spans="1:25" ht="15.75" customHeight="1">
      <c r="A499" s="56"/>
      <c r="B499" s="2"/>
      <c r="C499" s="56"/>
      <c r="D499" s="56"/>
      <c r="E499" s="56"/>
      <c r="F499" s="56"/>
      <c r="G499" s="56"/>
      <c r="H499" s="56"/>
      <c r="I499" s="56"/>
      <c r="J499" s="56"/>
      <c r="K499" s="56"/>
      <c r="L499" s="56"/>
      <c r="M499" s="56"/>
      <c r="N499" s="56"/>
      <c r="O499" s="56"/>
      <c r="P499" s="56"/>
      <c r="Q499" s="56"/>
      <c r="R499" s="56"/>
      <c r="S499" s="56"/>
      <c r="T499" s="56"/>
      <c r="U499" s="56"/>
      <c r="V499" s="56"/>
      <c r="W499" s="56"/>
      <c r="X499" s="56"/>
      <c r="Y499" s="56"/>
    </row>
    <row r="500" spans="1:25" ht="15.75" customHeight="1">
      <c r="A500" s="56"/>
      <c r="B500" s="2"/>
      <c r="C500" s="56"/>
      <c r="D500" s="56"/>
      <c r="E500" s="56"/>
      <c r="F500" s="56"/>
      <c r="G500" s="56"/>
      <c r="H500" s="56"/>
      <c r="I500" s="56"/>
      <c r="J500" s="56"/>
      <c r="K500" s="56"/>
      <c r="L500" s="56"/>
      <c r="M500" s="56"/>
      <c r="N500" s="56"/>
      <c r="O500" s="56"/>
      <c r="P500" s="56"/>
      <c r="Q500" s="56"/>
      <c r="R500" s="56"/>
      <c r="S500" s="56"/>
      <c r="T500" s="56"/>
      <c r="U500" s="56"/>
      <c r="V500" s="56"/>
      <c r="W500" s="56"/>
      <c r="X500" s="56"/>
      <c r="Y500" s="56"/>
    </row>
    <row r="501" spans="1:25" ht="15.75" customHeight="1">
      <c r="A501" s="56"/>
      <c r="B501" s="2"/>
      <c r="C501" s="56"/>
      <c r="D501" s="56"/>
      <c r="E501" s="56"/>
      <c r="F501" s="56"/>
      <c r="G501" s="56"/>
      <c r="H501" s="56"/>
      <c r="I501" s="56"/>
      <c r="J501" s="56"/>
      <c r="K501" s="56"/>
      <c r="L501" s="56"/>
      <c r="M501" s="56"/>
      <c r="N501" s="56"/>
      <c r="O501" s="56"/>
      <c r="P501" s="56"/>
      <c r="Q501" s="56"/>
      <c r="R501" s="56"/>
      <c r="S501" s="56"/>
      <c r="T501" s="56"/>
      <c r="U501" s="56"/>
      <c r="V501" s="56"/>
      <c r="W501" s="56"/>
      <c r="X501" s="56"/>
      <c r="Y501" s="56"/>
    </row>
    <row r="502" spans="1:25" ht="15.75" customHeight="1">
      <c r="A502" s="56"/>
      <c r="B502" s="2"/>
      <c r="C502" s="56"/>
      <c r="D502" s="56"/>
      <c r="E502" s="56"/>
      <c r="F502" s="56"/>
      <c r="G502" s="56"/>
      <c r="H502" s="56"/>
      <c r="I502" s="56"/>
      <c r="J502" s="56"/>
      <c r="K502" s="56"/>
      <c r="L502" s="56"/>
      <c r="M502" s="56"/>
      <c r="N502" s="56"/>
      <c r="O502" s="56"/>
      <c r="P502" s="56"/>
      <c r="Q502" s="56"/>
      <c r="R502" s="56"/>
      <c r="S502" s="56"/>
      <c r="T502" s="56"/>
      <c r="U502" s="56"/>
      <c r="V502" s="56"/>
      <c r="W502" s="56"/>
      <c r="X502" s="56"/>
      <c r="Y502" s="56"/>
    </row>
    <row r="503" spans="1:25" ht="15.75" customHeight="1">
      <c r="A503" s="56"/>
      <c r="B503" s="2"/>
      <c r="C503" s="56"/>
      <c r="D503" s="56"/>
      <c r="E503" s="56"/>
      <c r="F503" s="56"/>
      <c r="G503" s="56"/>
      <c r="H503" s="56"/>
      <c r="I503" s="56"/>
      <c r="J503" s="56"/>
      <c r="K503" s="56"/>
      <c r="L503" s="56"/>
      <c r="M503" s="56"/>
      <c r="N503" s="56"/>
      <c r="O503" s="56"/>
      <c r="P503" s="56"/>
      <c r="Q503" s="56"/>
      <c r="R503" s="56"/>
      <c r="S503" s="56"/>
      <c r="T503" s="56"/>
      <c r="U503" s="56"/>
      <c r="V503" s="56"/>
      <c r="W503" s="56"/>
      <c r="X503" s="56"/>
      <c r="Y503" s="56"/>
    </row>
    <row r="504" spans="1:25" ht="15.75" customHeight="1">
      <c r="A504" s="56"/>
      <c r="B504" s="2"/>
      <c r="C504" s="56"/>
      <c r="D504" s="56"/>
      <c r="E504" s="56"/>
      <c r="F504" s="56"/>
      <c r="G504" s="56"/>
      <c r="H504" s="56"/>
      <c r="I504" s="56"/>
      <c r="J504" s="56"/>
      <c r="K504" s="56"/>
      <c r="L504" s="56"/>
      <c r="M504" s="56"/>
      <c r="N504" s="56"/>
      <c r="O504" s="56"/>
      <c r="P504" s="56"/>
      <c r="Q504" s="56"/>
      <c r="R504" s="56"/>
      <c r="S504" s="56"/>
      <c r="T504" s="56"/>
      <c r="U504" s="56"/>
      <c r="V504" s="56"/>
      <c r="W504" s="56"/>
      <c r="X504" s="56"/>
      <c r="Y504" s="56"/>
    </row>
    <row r="505" spans="1:25" ht="15.75" customHeight="1">
      <c r="A505" s="56"/>
      <c r="B505" s="2"/>
      <c r="C505" s="56"/>
      <c r="D505" s="56"/>
      <c r="E505" s="56"/>
      <c r="F505" s="56"/>
      <c r="G505" s="56"/>
      <c r="H505" s="56"/>
      <c r="I505" s="56"/>
      <c r="J505" s="56"/>
      <c r="K505" s="56"/>
      <c r="L505" s="56"/>
      <c r="M505" s="56"/>
      <c r="N505" s="56"/>
      <c r="O505" s="56"/>
      <c r="P505" s="56"/>
      <c r="Q505" s="56"/>
      <c r="R505" s="56"/>
      <c r="S505" s="56"/>
      <c r="T505" s="56"/>
      <c r="U505" s="56"/>
      <c r="V505" s="56"/>
      <c r="W505" s="56"/>
      <c r="X505" s="56"/>
      <c r="Y505" s="56"/>
    </row>
    <row r="506" spans="1:25" ht="15.75" customHeight="1">
      <c r="A506" s="56"/>
      <c r="B506" s="2"/>
      <c r="C506" s="56"/>
      <c r="D506" s="56"/>
      <c r="E506" s="56"/>
      <c r="F506" s="56"/>
      <c r="G506" s="56"/>
      <c r="H506" s="56"/>
      <c r="I506" s="56"/>
      <c r="J506" s="56"/>
      <c r="K506" s="56"/>
      <c r="L506" s="56"/>
      <c r="M506" s="56"/>
      <c r="N506" s="56"/>
      <c r="O506" s="56"/>
      <c r="P506" s="56"/>
      <c r="Q506" s="56"/>
      <c r="R506" s="56"/>
      <c r="S506" s="56"/>
      <c r="T506" s="56"/>
      <c r="U506" s="56"/>
      <c r="V506" s="56"/>
      <c r="W506" s="56"/>
      <c r="X506" s="56"/>
      <c r="Y506" s="56"/>
    </row>
    <row r="507" spans="1:25" ht="15.75" customHeight="1">
      <c r="A507" s="56"/>
      <c r="B507" s="2"/>
      <c r="C507" s="56"/>
      <c r="D507" s="56"/>
      <c r="E507" s="56"/>
      <c r="F507" s="56"/>
      <c r="G507" s="56"/>
      <c r="H507" s="56"/>
      <c r="I507" s="56"/>
      <c r="J507" s="56"/>
      <c r="K507" s="56"/>
      <c r="L507" s="56"/>
      <c r="M507" s="56"/>
      <c r="N507" s="56"/>
      <c r="O507" s="56"/>
      <c r="P507" s="56"/>
      <c r="Q507" s="56"/>
      <c r="R507" s="56"/>
      <c r="S507" s="56"/>
      <c r="T507" s="56"/>
      <c r="U507" s="56"/>
      <c r="V507" s="56"/>
      <c r="W507" s="56"/>
      <c r="X507" s="56"/>
      <c r="Y507" s="56"/>
    </row>
    <row r="508" spans="1:25" ht="15.75" customHeight="1">
      <c r="A508" s="56"/>
      <c r="B508" s="2"/>
      <c r="C508" s="56"/>
      <c r="D508" s="56"/>
      <c r="E508" s="56"/>
      <c r="F508" s="56"/>
      <c r="G508" s="56"/>
      <c r="H508" s="56"/>
      <c r="I508" s="56"/>
      <c r="J508" s="56"/>
      <c r="K508" s="56"/>
      <c r="L508" s="56"/>
      <c r="M508" s="56"/>
      <c r="N508" s="56"/>
      <c r="O508" s="56"/>
      <c r="P508" s="56"/>
      <c r="Q508" s="56"/>
      <c r="R508" s="56"/>
      <c r="S508" s="56"/>
      <c r="T508" s="56"/>
      <c r="U508" s="56"/>
      <c r="V508" s="56"/>
      <c r="W508" s="56"/>
      <c r="X508" s="56"/>
      <c r="Y508" s="56"/>
    </row>
    <row r="509" spans="1:25" ht="15.75" customHeight="1">
      <c r="A509" s="56"/>
      <c r="B509" s="2"/>
      <c r="C509" s="56"/>
      <c r="D509" s="56"/>
      <c r="E509" s="56"/>
      <c r="F509" s="56"/>
      <c r="G509" s="56"/>
      <c r="H509" s="56"/>
      <c r="I509" s="56"/>
      <c r="J509" s="56"/>
      <c r="K509" s="56"/>
      <c r="L509" s="56"/>
      <c r="M509" s="56"/>
      <c r="N509" s="56"/>
      <c r="O509" s="56"/>
      <c r="P509" s="56"/>
      <c r="Q509" s="56"/>
      <c r="R509" s="56"/>
      <c r="S509" s="56"/>
      <c r="T509" s="56"/>
      <c r="U509" s="56"/>
      <c r="V509" s="56"/>
      <c r="W509" s="56"/>
      <c r="X509" s="56"/>
      <c r="Y509" s="56"/>
    </row>
    <row r="510" spans="1:25" ht="15.75" customHeight="1">
      <c r="A510" s="56"/>
      <c r="B510" s="2"/>
      <c r="C510" s="56"/>
      <c r="D510" s="56"/>
      <c r="E510" s="56"/>
      <c r="F510" s="56"/>
      <c r="G510" s="56"/>
      <c r="H510" s="56"/>
      <c r="I510" s="56"/>
      <c r="J510" s="56"/>
      <c r="K510" s="56"/>
      <c r="L510" s="56"/>
      <c r="M510" s="56"/>
      <c r="N510" s="56"/>
      <c r="O510" s="56"/>
      <c r="P510" s="56"/>
      <c r="Q510" s="56"/>
      <c r="R510" s="56"/>
      <c r="S510" s="56"/>
      <c r="T510" s="56"/>
      <c r="U510" s="56"/>
      <c r="V510" s="56"/>
      <c r="W510" s="56"/>
      <c r="X510" s="56"/>
      <c r="Y510" s="56"/>
    </row>
    <row r="511" spans="1:25" ht="15.75" customHeight="1">
      <c r="A511" s="56"/>
      <c r="B511" s="2"/>
      <c r="C511" s="56"/>
      <c r="D511" s="56"/>
      <c r="E511" s="56"/>
      <c r="F511" s="56"/>
      <c r="G511" s="56"/>
      <c r="H511" s="56"/>
      <c r="I511" s="56"/>
      <c r="J511" s="56"/>
      <c r="K511" s="56"/>
      <c r="L511" s="56"/>
      <c r="M511" s="56"/>
      <c r="N511" s="56"/>
      <c r="O511" s="56"/>
      <c r="P511" s="56"/>
      <c r="Q511" s="56"/>
      <c r="R511" s="56"/>
      <c r="S511" s="56"/>
      <c r="T511" s="56"/>
      <c r="U511" s="56"/>
      <c r="V511" s="56"/>
      <c r="W511" s="56"/>
      <c r="X511" s="56"/>
      <c r="Y511" s="56"/>
    </row>
    <row r="512" spans="1:25" ht="15.75" customHeight="1">
      <c r="A512" s="56"/>
      <c r="B512" s="2"/>
      <c r="C512" s="56"/>
      <c r="D512" s="56"/>
      <c r="E512" s="56"/>
      <c r="F512" s="56"/>
      <c r="G512" s="56"/>
      <c r="H512" s="56"/>
      <c r="I512" s="56"/>
      <c r="J512" s="56"/>
      <c r="K512" s="56"/>
      <c r="L512" s="56"/>
      <c r="M512" s="56"/>
      <c r="N512" s="56"/>
      <c r="O512" s="56"/>
      <c r="P512" s="56"/>
      <c r="Q512" s="56"/>
      <c r="R512" s="56"/>
      <c r="S512" s="56"/>
      <c r="T512" s="56"/>
      <c r="U512" s="56"/>
      <c r="V512" s="56"/>
      <c r="W512" s="56"/>
      <c r="X512" s="56"/>
      <c r="Y512" s="56"/>
    </row>
    <row r="513" spans="1:25" ht="15.75" customHeight="1">
      <c r="A513" s="56"/>
      <c r="B513" s="2"/>
      <c r="C513" s="56"/>
      <c r="D513" s="56"/>
      <c r="E513" s="56"/>
      <c r="F513" s="56"/>
      <c r="G513" s="56"/>
      <c r="H513" s="56"/>
      <c r="I513" s="56"/>
      <c r="J513" s="56"/>
      <c r="K513" s="56"/>
      <c r="L513" s="56"/>
      <c r="M513" s="56"/>
      <c r="N513" s="56"/>
      <c r="O513" s="56"/>
      <c r="P513" s="56"/>
      <c r="Q513" s="56"/>
      <c r="R513" s="56"/>
      <c r="S513" s="56"/>
      <c r="T513" s="56"/>
      <c r="U513" s="56"/>
      <c r="V513" s="56"/>
      <c r="W513" s="56"/>
      <c r="X513" s="56"/>
      <c r="Y513" s="56"/>
    </row>
    <row r="514" spans="1:25" ht="15.75" customHeight="1">
      <c r="A514" s="56"/>
      <c r="B514" s="2"/>
      <c r="C514" s="56"/>
      <c r="D514" s="56"/>
      <c r="E514" s="56"/>
      <c r="F514" s="56"/>
      <c r="G514" s="56"/>
      <c r="H514" s="56"/>
      <c r="I514" s="56"/>
      <c r="J514" s="56"/>
      <c r="K514" s="56"/>
      <c r="L514" s="56"/>
      <c r="M514" s="56"/>
      <c r="N514" s="56"/>
      <c r="O514" s="56"/>
      <c r="P514" s="56"/>
      <c r="Q514" s="56"/>
      <c r="R514" s="56"/>
      <c r="S514" s="56"/>
      <c r="T514" s="56"/>
      <c r="U514" s="56"/>
      <c r="V514" s="56"/>
      <c r="W514" s="56"/>
      <c r="X514" s="56"/>
      <c r="Y514" s="56"/>
    </row>
    <row r="515" spans="1:25" ht="15.75" customHeight="1">
      <c r="A515" s="56"/>
      <c r="B515" s="2"/>
      <c r="C515" s="56"/>
      <c r="D515" s="56"/>
      <c r="E515" s="56"/>
      <c r="F515" s="56"/>
      <c r="G515" s="56"/>
      <c r="H515" s="56"/>
      <c r="I515" s="56"/>
      <c r="J515" s="56"/>
      <c r="K515" s="56"/>
      <c r="L515" s="56"/>
      <c r="M515" s="56"/>
      <c r="N515" s="56"/>
      <c r="O515" s="56"/>
      <c r="P515" s="56"/>
      <c r="Q515" s="56"/>
      <c r="R515" s="56"/>
      <c r="S515" s="56"/>
      <c r="T515" s="56"/>
      <c r="U515" s="56"/>
      <c r="V515" s="56"/>
      <c r="W515" s="56"/>
      <c r="X515" s="56"/>
      <c r="Y515" s="56"/>
    </row>
    <row r="516" spans="1:25" ht="15.75" customHeight="1">
      <c r="A516" s="56"/>
      <c r="B516" s="2"/>
      <c r="C516" s="56"/>
      <c r="D516" s="56"/>
      <c r="E516" s="56"/>
      <c r="F516" s="56"/>
      <c r="G516" s="56"/>
      <c r="H516" s="56"/>
      <c r="I516" s="56"/>
      <c r="J516" s="56"/>
      <c r="K516" s="56"/>
      <c r="L516" s="56"/>
      <c r="M516" s="56"/>
      <c r="N516" s="56"/>
      <c r="O516" s="56"/>
      <c r="P516" s="56"/>
      <c r="Q516" s="56"/>
      <c r="R516" s="56"/>
      <c r="S516" s="56"/>
      <c r="T516" s="56"/>
      <c r="U516" s="56"/>
      <c r="V516" s="56"/>
      <c r="W516" s="56"/>
      <c r="X516" s="56"/>
      <c r="Y516" s="56"/>
    </row>
    <row r="517" spans="1:25" ht="15.75" customHeight="1">
      <c r="A517" s="56"/>
      <c r="B517" s="2"/>
      <c r="C517" s="56"/>
      <c r="D517" s="56"/>
      <c r="E517" s="56"/>
      <c r="F517" s="56"/>
      <c r="G517" s="56"/>
      <c r="H517" s="56"/>
      <c r="I517" s="56"/>
      <c r="J517" s="56"/>
      <c r="K517" s="56"/>
      <c r="L517" s="56"/>
      <c r="M517" s="56"/>
      <c r="N517" s="56"/>
      <c r="O517" s="56"/>
      <c r="P517" s="56"/>
      <c r="Q517" s="56"/>
      <c r="R517" s="56"/>
      <c r="S517" s="56"/>
      <c r="T517" s="56"/>
      <c r="U517" s="56"/>
      <c r="V517" s="56"/>
      <c r="W517" s="56"/>
      <c r="X517" s="56"/>
      <c r="Y517" s="56"/>
    </row>
    <row r="518" spans="1:25" ht="15.75" customHeight="1">
      <c r="A518" s="56"/>
      <c r="B518" s="2"/>
      <c r="C518" s="56"/>
      <c r="D518" s="56"/>
      <c r="E518" s="56"/>
      <c r="F518" s="56"/>
      <c r="G518" s="56"/>
      <c r="H518" s="56"/>
      <c r="I518" s="56"/>
      <c r="J518" s="56"/>
      <c r="K518" s="56"/>
      <c r="L518" s="56"/>
      <c r="M518" s="56"/>
      <c r="N518" s="56"/>
      <c r="O518" s="56"/>
      <c r="P518" s="56"/>
      <c r="Q518" s="56"/>
      <c r="R518" s="56"/>
      <c r="S518" s="56"/>
      <c r="T518" s="56"/>
      <c r="U518" s="56"/>
      <c r="V518" s="56"/>
      <c r="W518" s="56"/>
      <c r="X518" s="56"/>
      <c r="Y518" s="56"/>
    </row>
    <row r="519" spans="1:25" ht="15.75" customHeight="1">
      <c r="A519" s="56"/>
      <c r="B519" s="2"/>
      <c r="C519" s="56"/>
      <c r="D519" s="56"/>
      <c r="E519" s="56"/>
      <c r="F519" s="56"/>
      <c r="G519" s="56"/>
      <c r="H519" s="56"/>
      <c r="I519" s="56"/>
      <c r="J519" s="56"/>
      <c r="K519" s="56"/>
      <c r="L519" s="56"/>
      <c r="M519" s="56"/>
      <c r="N519" s="56"/>
      <c r="O519" s="56"/>
      <c r="P519" s="56"/>
      <c r="Q519" s="56"/>
      <c r="R519" s="56"/>
      <c r="S519" s="56"/>
      <c r="T519" s="56"/>
      <c r="U519" s="56"/>
      <c r="V519" s="56"/>
      <c r="W519" s="56"/>
      <c r="X519" s="56"/>
      <c r="Y519" s="56"/>
    </row>
    <row r="520" spans="1:25" ht="15.75" customHeight="1">
      <c r="A520" s="56"/>
      <c r="B520" s="2"/>
      <c r="C520" s="56"/>
      <c r="D520" s="56"/>
      <c r="E520" s="56"/>
      <c r="F520" s="56"/>
      <c r="G520" s="56"/>
      <c r="H520" s="56"/>
      <c r="I520" s="56"/>
      <c r="J520" s="56"/>
      <c r="K520" s="56"/>
      <c r="L520" s="56"/>
      <c r="M520" s="56"/>
      <c r="N520" s="56"/>
      <c r="O520" s="56"/>
      <c r="P520" s="56"/>
      <c r="Q520" s="56"/>
      <c r="R520" s="56"/>
      <c r="S520" s="56"/>
      <c r="T520" s="56"/>
      <c r="U520" s="56"/>
      <c r="V520" s="56"/>
      <c r="W520" s="56"/>
      <c r="X520" s="56"/>
      <c r="Y520" s="56"/>
    </row>
    <row r="521" spans="1:25" ht="15.75" customHeight="1">
      <c r="A521" s="56"/>
      <c r="B521" s="2"/>
      <c r="C521" s="56"/>
      <c r="D521" s="56"/>
      <c r="E521" s="56"/>
      <c r="F521" s="56"/>
      <c r="G521" s="56"/>
      <c r="H521" s="56"/>
      <c r="I521" s="56"/>
      <c r="J521" s="56"/>
      <c r="K521" s="56"/>
      <c r="L521" s="56"/>
      <c r="M521" s="56"/>
      <c r="N521" s="56"/>
      <c r="O521" s="56"/>
      <c r="P521" s="56"/>
      <c r="Q521" s="56"/>
      <c r="R521" s="56"/>
      <c r="S521" s="56"/>
      <c r="T521" s="56"/>
      <c r="U521" s="56"/>
      <c r="V521" s="56"/>
      <c r="W521" s="56"/>
      <c r="X521" s="56"/>
      <c r="Y521" s="56"/>
    </row>
    <row r="522" spans="1:25" ht="15.75" customHeight="1">
      <c r="A522" s="56"/>
      <c r="B522" s="2"/>
      <c r="C522" s="56"/>
      <c r="D522" s="56"/>
      <c r="E522" s="56"/>
      <c r="F522" s="56"/>
      <c r="G522" s="56"/>
      <c r="H522" s="56"/>
      <c r="I522" s="56"/>
      <c r="J522" s="56"/>
      <c r="K522" s="56"/>
      <c r="L522" s="56"/>
      <c r="M522" s="56"/>
      <c r="N522" s="56"/>
      <c r="O522" s="56"/>
      <c r="P522" s="56"/>
      <c r="Q522" s="56"/>
      <c r="R522" s="56"/>
      <c r="S522" s="56"/>
      <c r="T522" s="56"/>
      <c r="U522" s="56"/>
      <c r="V522" s="56"/>
      <c r="W522" s="56"/>
      <c r="X522" s="56"/>
      <c r="Y522" s="56"/>
    </row>
    <row r="523" spans="1:25" ht="15.75" customHeight="1">
      <c r="A523" s="56"/>
      <c r="B523" s="2"/>
      <c r="C523" s="56"/>
      <c r="D523" s="56"/>
      <c r="E523" s="56"/>
      <c r="F523" s="56"/>
      <c r="G523" s="56"/>
      <c r="H523" s="56"/>
      <c r="I523" s="56"/>
      <c r="J523" s="56"/>
      <c r="K523" s="56"/>
      <c r="L523" s="56"/>
      <c r="M523" s="56"/>
      <c r="N523" s="56"/>
      <c r="O523" s="56"/>
      <c r="P523" s="56"/>
      <c r="Q523" s="56"/>
      <c r="R523" s="56"/>
      <c r="S523" s="56"/>
      <c r="T523" s="56"/>
      <c r="U523" s="56"/>
      <c r="V523" s="56"/>
      <c r="W523" s="56"/>
      <c r="X523" s="56"/>
      <c r="Y523" s="56"/>
    </row>
    <row r="524" spans="1:25" ht="15.75" customHeight="1">
      <c r="A524" s="56"/>
      <c r="B524" s="2"/>
      <c r="C524" s="56"/>
      <c r="D524" s="56"/>
      <c r="E524" s="56"/>
      <c r="F524" s="56"/>
      <c r="G524" s="56"/>
      <c r="H524" s="56"/>
      <c r="I524" s="56"/>
      <c r="J524" s="56"/>
      <c r="K524" s="56"/>
      <c r="L524" s="56"/>
      <c r="M524" s="56"/>
      <c r="N524" s="56"/>
      <c r="O524" s="56"/>
      <c r="P524" s="56"/>
      <c r="Q524" s="56"/>
      <c r="R524" s="56"/>
      <c r="S524" s="56"/>
      <c r="T524" s="56"/>
      <c r="U524" s="56"/>
      <c r="V524" s="56"/>
      <c r="W524" s="56"/>
      <c r="X524" s="56"/>
      <c r="Y524" s="56"/>
    </row>
    <row r="525" spans="1:25" ht="15.75" customHeight="1">
      <c r="A525" s="56"/>
      <c r="B525" s="2"/>
      <c r="C525" s="56"/>
      <c r="D525" s="56"/>
      <c r="E525" s="56"/>
      <c r="F525" s="56"/>
      <c r="G525" s="56"/>
      <c r="H525" s="56"/>
      <c r="I525" s="56"/>
      <c r="J525" s="56"/>
      <c r="K525" s="56"/>
      <c r="L525" s="56"/>
      <c r="M525" s="56"/>
      <c r="N525" s="56"/>
      <c r="O525" s="56"/>
      <c r="P525" s="56"/>
      <c r="Q525" s="56"/>
      <c r="R525" s="56"/>
      <c r="S525" s="56"/>
      <c r="T525" s="56"/>
      <c r="U525" s="56"/>
      <c r="V525" s="56"/>
      <c r="W525" s="56"/>
      <c r="X525" s="56"/>
      <c r="Y525" s="56"/>
    </row>
    <row r="526" spans="1:25" ht="15.75" customHeight="1">
      <c r="A526" s="56"/>
      <c r="B526" s="2"/>
      <c r="C526" s="56"/>
      <c r="D526" s="56"/>
      <c r="E526" s="56"/>
      <c r="F526" s="56"/>
      <c r="G526" s="56"/>
      <c r="H526" s="56"/>
      <c r="I526" s="56"/>
      <c r="J526" s="56"/>
      <c r="K526" s="56"/>
      <c r="L526" s="56"/>
      <c r="M526" s="56"/>
      <c r="N526" s="56"/>
      <c r="O526" s="56"/>
      <c r="P526" s="56"/>
      <c r="Q526" s="56"/>
      <c r="R526" s="56"/>
      <c r="S526" s="56"/>
      <c r="T526" s="56"/>
      <c r="U526" s="56"/>
      <c r="V526" s="56"/>
      <c r="W526" s="56"/>
      <c r="X526" s="56"/>
      <c r="Y526" s="56"/>
    </row>
    <row r="527" spans="1:25" ht="15.75" customHeight="1">
      <c r="A527" s="56"/>
      <c r="B527" s="2"/>
      <c r="C527" s="56"/>
      <c r="D527" s="56"/>
      <c r="E527" s="56"/>
      <c r="F527" s="56"/>
      <c r="G527" s="56"/>
      <c r="H527" s="56"/>
      <c r="I527" s="56"/>
      <c r="J527" s="56"/>
      <c r="K527" s="56"/>
      <c r="L527" s="56"/>
      <c r="M527" s="56"/>
      <c r="N527" s="56"/>
      <c r="O527" s="56"/>
      <c r="P527" s="56"/>
      <c r="Q527" s="56"/>
      <c r="R527" s="56"/>
      <c r="S527" s="56"/>
      <c r="T527" s="56"/>
      <c r="U527" s="56"/>
      <c r="V527" s="56"/>
      <c r="W527" s="56"/>
      <c r="X527" s="56"/>
      <c r="Y527" s="56"/>
    </row>
    <row r="528" spans="1:25" ht="15.75" customHeight="1">
      <c r="A528" s="56"/>
      <c r="B528" s="2"/>
      <c r="C528" s="56"/>
      <c r="D528" s="56"/>
      <c r="E528" s="56"/>
      <c r="F528" s="56"/>
      <c r="G528" s="56"/>
      <c r="H528" s="56"/>
      <c r="I528" s="56"/>
      <c r="J528" s="56"/>
      <c r="K528" s="56"/>
      <c r="L528" s="56"/>
      <c r="M528" s="56"/>
      <c r="N528" s="56"/>
      <c r="O528" s="56"/>
      <c r="P528" s="56"/>
      <c r="Q528" s="56"/>
      <c r="R528" s="56"/>
      <c r="S528" s="56"/>
      <c r="T528" s="56"/>
      <c r="U528" s="56"/>
      <c r="V528" s="56"/>
      <c r="W528" s="56"/>
      <c r="X528" s="56"/>
      <c r="Y528" s="56"/>
    </row>
    <row r="529" spans="1:25" ht="15.75" customHeight="1">
      <c r="A529" s="56"/>
      <c r="B529" s="2"/>
      <c r="C529" s="56"/>
      <c r="D529" s="56"/>
      <c r="E529" s="56"/>
      <c r="F529" s="56"/>
      <c r="G529" s="56"/>
      <c r="H529" s="56"/>
      <c r="I529" s="56"/>
      <c r="J529" s="56"/>
      <c r="K529" s="56"/>
      <c r="L529" s="56"/>
      <c r="M529" s="56"/>
      <c r="N529" s="56"/>
      <c r="O529" s="56"/>
      <c r="P529" s="56"/>
      <c r="Q529" s="56"/>
      <c r="R529" s="56"/>
      <c r="S529" s="56"/>
      <c r="T529" s="56"/>
      <c r="U529" s="56"/>
      <c r="V529" s="56"/>
      <c r="W529" s="56"/>
      <c r="X529" s="56"/>
      <c r="Y529" s="56"/>
    </row>
    <row r="530" spans="1:25" ht="15.75" customHeight="1">
      <c r="A530" s="56"/>
      <c r="B530" s="2"/>
      <c r="C530" s="56"/>
      <c r="D530" s="56"/>
      <c r="E530" s="56"/>
      <c r="F530" s="56"/>
      <c r="G530" s="56"/>
      <c r="H530" s="56"/>
      <c r="I530" s="56"/>
      <c r="J530" s="56"/>
      <c r="K530" s="56"/>
      <c r="L530" s="56"/>
      <c r="M530" s="56"/>
      <c r="N530" s="56"/>
      <c r="O530" s="56"/>
      <c r="P530" s="56"/>
      <c r="Q530" s="56"/>
      <c r="R530" s="56"/>
      <c r="S530" s="56"/>
      <c r="T530" s="56"/>
      <c r="U530" s="56"/>
      <c r="V530" s="56"/>
      <c r="W530" s="56"/>
      <c r="X530" s="56"/>
      <c r="Y530" s="56"/>
    </row>
    <row r="531" spans="1:25" ht="15.75" customHeight="1">
      <c r="A531" s="56"/>
      <c r="B531" s="2"/>
      <c r="C531" s="56"/>
      <c r="D531" s="56"/>
      <c r="E531" s="56"/>
      <c r="F531" s="56"/>
      <c r="G531" s="56"/>
      <c r="H531" s="56"/>
      <c r="I531" s="56"/>
      <c r="J531" s="56"/>
      <c r="K531" s="56"/>
      <c r="L531" s="56"/>
      <c r="M531" s="56"/>
      <c r="N531" s="56"/>
      <c r="O531" s="56"/>
      <c r="P531" s="56"/>
      <c r="Q531" s="56"/>
      <c r="R531" s="56"/>
      <c r="S531" s="56"/>
      <c r="T531" s="56"/>
      <c r="U531" s="56"/>
      <c r="V531" s="56"/>
      <c r="W531" s="56"/>
      <c r="X531" s="56"/>
      <c r="Y531" s="56"/>
    </row>
    <row r="532" spans="1:25" ht="15.75" customHeight="1">
      <c r="A532" s="56"/>
      <c r="B532" s="2"/>
      <c r="C532" s="56"/>
      <c r="D532" s="56"/>
      <c r="E532" s="56"/>
      <c r="F532" s="56"/>
      <c r="G532" s="56"/>
      <c r="H532" s="56"/>
      <c r="I532" s="56"/>
      <c r="J532" s="56"/>
      <c r="K532" s="56"/>
      <c r="L532" s="56"/>
      <c r="M532" s="56"/>
      <c r="N532" s="56"/>
      <c r="O532" s="56"/>
      <c r="P532" s="56"/>
      <c r="Q532" s="56"/>
      <c r="R532" s="56"/>
      <c r="S532" s="56"/>
      <c r="T532" s="56"/>
      <c r="U532" s="56"/>
      <c r="V532" s="56"/>
      <c r="W532" s="56"/>
      <c r="X532" s="56"/>
      <c r="Y532" s="56"/>
    </row>
    <row r="533" spans="1:25" ht="15.75" customHeight="1">
      <c r="A533" s="56"/>
      <c r="B533" s="2"/>
      <c r="C533" s="56"/>
      <c r="D533" s="56"/>
      <c r="E533" s="56"/>
      <c r="F533" s="56"/>
      <c r="G533" s="56"/>
      <c r="H533" s="56"/>
      <c r="I533" s="56"/>
      <c r="J533" s="56"/>
      <c r="K533" s="56"/>
      <c r="L533" s="56"/>
      <c r="M533" s="56"/>
      <c r="N533" s="56"/>
      <c r="O533" s="56"/>
      <c r="P533" s="56"/>
      <c r="Q533" s="56"/>
      <c r="R533" s="56"/>
      <c r="S533" s="56"/>
      <c r="T533" s="56"/>
      <c r="U533" s="56"/>
      <c r="V533" s="56"/>
      <c r="W533" s="56"/>
      <c r="X533" s="56"/>
      <c r="Y533" s="56"/>
    </row>
    <row r="534" spans="1:25" ht="15.75" customHeight="1">
      <c r="A534" s="56"/>
      <c r="B534" s="2"/>
      <c r="C534" s="56"/>
      <c r="D534" s="56"/>
      <c r="E534" s="56"/>
      <c r="F534" s="56"/>
      <c r="G534" s="56"/>
      <c r="H534" s="56"/>
      <c r="I534" s="56"/>
      <c r="J534" s="56"/>
      <c r="K534" s="56"/>
      <c r="L534" s="56"/>
      <c r="M534" s="56"/>
      <c r="N534" s="56"/>
      <c r="O534" s="56"/>
      <c r="P534" s="56"/>
      <c r="Q534" s="56"/>
      <c r="R534" s="56"/>
      <c r="S534" s="56"/>
      <c r="T534" s="56"/>
      <c r="U534" s="56"/>
      <c r="V534" s="56"/>
      <c r="W534" s="56"/>
      <c r="X534" s="56"/>
      <c r="Y534" s="56"/>
    </row>
    <row r="535" spans="1:25" ht="15.75" customHeight="1">
      <c r="A535" s="56"/>
      <c r="B535" s="2"/>
      <c r="C535" s="56"/>
      <c r="D535" s="56"/>
      <c r="E535" s="56"/>
      <c r="F535" s="56"/>
      <c r="G535" s="56"/>
      <c r="H535" s="56"/>
      <c r="I535" s="56"/>
      <c r="J535" s="56"/>
      <c r="K535" s="56"/>
      <c r="L535" s="56"/>
      <c r="M535" s="56"/>
      <c r="N535" s="56"/>
      <c r="O535" s="56"/>
      <c r="P535" s="56"/>
      <c r="Q535" s="56"/>
      <c r="R535" s="56"/>
      <c r="S535" s="56"/>
      <c r="T535" s="56"/>
      <c r="U535" s="56"/>
      <c r="V535" s="56"/>
      <c r="W535" s="56"/>
      <c r="X535" s="56"/>
      <c r="Y535" s="56"/>
    </row>
    <row r="536" spans="1:25" ht="15.75" customHeight="1">
      <c r="A536" s="56"/>
      <c r="B536" s="2"/>
      <c r="C536" s="56"/>
      <c r="D536" s="56"/>
      <c r="E536" s="56"/>
      <c r="F536" s="56"/>
      <c r="G536" s="56"/>
      <c r="H536" s="56"/>
      <c r="I536" s="56"/>
      <c r="J536" s="56"/>
      <c r="K536" s="56"/>
      <c r="L536" s="56"/>
      <c r="M536" s="56"/>
      <c r="N536" s="56"/>
      <c r="O536" s="56"/>
      <c r="P536" s="56"/>
      <c r="Q536" s="56"/>
      <c r="R536" s="56"/>
      <c r="S536" s="56"/>
      <c r="T536" s="56"/>
      <c r="U536" s="56"/>
      <c r="V536" s="56"/>
      <c r="W536" s="56"/>
      <c r="X536" s="56"/>
      <c r="Y536" s="56"/>
    </row>
    <row r="537" spans="1:25" ht="15.75" customHeight="1">
      <c r="A537" s="56"/>
      <c r="B537" s="2"/>
      <c r="C537" s="56"/>
      <c r="D537" s="56"/>
      <c r="E537" s="56"/>
      <c r="F537" s="56"/>
      <c r="G537" s="56"/>
      <c r="H537" s="56"/>
      <c r="I537" s="56"/>
      <c r="J537" s="56"/>
      <c r="K537" s="56"/>
      <c r="L537" s="56"/>
      <c r="M537" s="56"/>
      <c r="N537" s="56"/>
      <c r="O537" s="56"/>
      <c r="P537" s="56"/>
      <c r="Q537" s="56"/>
      <c r="R537" s="56"/>
      <c r="S537" s="56"/>
      <c r="T537" s="56"/>
      <c r="U537" s="56"/>
      <c r="V537" s="56"/>
      <c r="W537" s="56"/>
      <c r="X537" s="56"/>
      <c r="Y537" s="56"/>
    </row>
    <row r="538" spans="1:25" ht="15.75" customHeight="1">
      <c r="A538" s="56"/>
      <c r="B538" s="2"/>
      <c r="C538" s="56"/>
      <c r="D538" s="56"/>
      <c r="E538" s="56"/>
      <c r="F538" s="56"/>
      <c r="G538" s="56"/>
      <c r="H538" s="56"/>
      <c r="I538" s="56"/>
      <c r="J538" s="56"/>
      <c r="K538" s="56"/>
      <c r="L538" s="56"/>
      <c r="M538" s="56"/>
      <c r="N538" s="56"/>
      <c r="O538" s="56"/>
      <c r="P538" s="56"/>
      <c r="Q538" s="56"/>
      <c r="R538" s="56"/>
      <c r="S538" s="56"/>
      <c r="T538" s="56"/>
      <c r="U538" s="56"/>
      <c r="V538" s="56"/>
      <c r="W538" s="56"/>
      <c r="X538" s="56"/>
      <c r="Y538" s="56"/>
    </row>
    <row r="539" spans="1:25" ht="15.75" customHeight="1">
      <c r="A539" s="56"/>
      <c r="B539" s="2"/>
      <c r="C539" s="56"/>
      <c r="D539" s="56"/>
      <c r="E539" s="56"/>
      <c r="F539" s="56"/>
      <c r="G539" s="56"/>
      <c r="H539" s="56"/>
      <c r="I539" s="56"/>
      <c r="J539" s="56"/>
      <c r="K539" s="56"/>
      <c r="L539" s="56"/>
      <c r="M539" s="56"/>
      <c r="N539" s="56"/>
      <c r="O539" s="56"/>
      <c r="P539" s="56"/>
      <c r="Q539" s="56"/>
      <c r="R539" s="56"/>
      <c r="S539" s="56"/>
      <c r="T539" s="56"/>
      <c r="U539" s="56"/>
      <c r="V539" s="56"/>
      <c r="W539" s="56"/>
      <c r="X539" s="56"/>
      <c r="Y539" s="56"/>
    </row>
    <row r="540" spans="1:25" ht="15.75" customHeight="1">
      <c r="A540" s="56"/>
      <c r="B540" s="2"/>
      <c r="C540" s="56"/>
      <c r="D540" s="56"/>
      <c r="E540" s="56"/>
      <c r="F540" s="56"/>
      <c r="G540" s="56"/>
      <c r="H540" s="56"/>
      <c r="I540" s="56"/>
      <c r="J540" s="56"/>
      <c r="K540" s="56"/>
      <c r="L540" s="56"/>
      <c r="M540" s="56"/>
      <c r="N540" s="56"/>
      <c r="O540" s="56"/>
      <c r="P540" s="56"/>
      <c r="Q540" s="56"/>
      <c r="R540" s="56"/>
      <c r="S540" s="56"/>
      <c r="T540" s="56"/>
      <c r="U540" s="56"/>
      <c r="V540" s="56"/>
      <c r="W540" s="56"/>
      <c r="X540" s="56"/>
      <c r="Y540" s="56"/>
    </row>
    <row r="541" spans="1:25" ht="15.75" customHeight="1">
      <c r="A541" s="56"/>
      <c r="B541" s="2"/>
      <c r="C541" s="56"/>
      <c r="D541" s="56"/>
      <c r="E541" s="56"/>
      <c r="F541" s="56"/>
      <c r="G541" s="56"/>
      <c r="H541" s="56"/>
      <c r="I541" s="56"/>
      <c r="J541" s="56"/>
      <c r="K541" s="56"/>
      <c r="L541" s="56"/>
      <c r="M541" s="56"/>
      <c r="N541" s="56"/>
      <c r="O541" s="56"/>
      <c r="P541" s="56"/>
      <c r="Q541" s="56"/>
      <c r="R541" s="56"/>
      <c r="S541" s="56"/>
      <c r="T541" s="56"/>
      <c r="U541" s="56"/>
      <c r="V541" s="56"/>
      <c r="W541" s="56"/>
      <c r="X541" s="56"/>
      <c r="Y541" s="56"/>
    </row>
    <row r="542" spans="1:25" ht="15.75" customHeight="1">
      <c r="A542" s="56"/>
      <c r="B542" s="2"/>
      <c r="C542" s="56"/>
      <c r="D542" s="56"/>
      <c r="E542" s="56"/>
      <c r="F542" s="56"/>
      <c r="G542" s="56"/>
      <c r="H542" s="56"/>
      <c r="I542" s="56"/>
      <c r="J542" s="56"/>
      <c r="K542" s="56"/>
      <c r="L542" s="56"/>
      <c r="M542" s="56"/>
      <c r="N542" s="56"/>
      <c r="O542" s="56"/>
      <c r="P542" s="56"/>
      <c r="Q542" s="56"/>
      <c r="R542" s="56"/>
      <c r="S542" s="56"/>
      <c r="T542" s="56"/>
      <c r="U542" s="56"/>
      <c r="V542" s="56"/>
      <c r="W542" s="56"/>
      <c r="X542" s="56"/>
      <c r="Y542" s="56"/>
    </row>
    <row r="543" spans="1:25" ht="15.75" customHeight="1">
      <c r="A543" s="56"/>
      <c r="B543" s="2"/>
      <c r="C543" s="56"/>
      <c r="D543" s="56"/>
      <c r="E543" s="56"/>
      <c r="F543" s="56"/>
      <c r="G543" s="56"/>
      <c r="H543" s="56"/>
      <c r="I543" s="56"/>
      <c r="J543" s="56"/>
      <c r="K543" s="56"/>
      <c r="L543" s="56"/>
      <c r="M543" s="56"/>
      <c r="N543" s="56"/>
      <c r="O543" s="56"/>
      <c r="P543" s="56"/>
      <c r="Q543" s="56"/>
      <c r="R543" s="56"/>
      <c r="S543" s="56"/>
      <c r="T543" s="56"/>
      <c r="U543" s="56"/>
      <c r="V543" s="56"/>
      <c r="W543" s="56"/>
      <c r="X543" s="56"/>
      <c r="Y543" s="56"/>
    </row>
    <row r="544" spans="1:25" ht="15.75" customHeight="1">
      <c r="A544" s="56"/>
      <c r="B544" s="2"/>
      <c r="C544" s="56"/>
      <c r="D544" s="56"/>
      <c r="E544" s="56"/>
      <c r="F544" s="56"/>
      <c r="G544" s="56"/>
      <c r="H544" s="56"/>
      <c r="I544" s="56"/>
      <c r="J544" s="56"/>
      <c r="K544" s="56"/>
      <c r="L544" s="56"/>
      <c r="M544" s="56"/>
      <c r="N544" s="56"/>
      <c r="O544" s="56"/>
      <c r="P544" s="56"/>
      <c r="Q544" s="56"/>
      <c r="R544" s="56"/>
      <c r="S544" s="56"/>
      <c r="T544" s="56"/>
      <c r="U544" s="56"/>
      <c r="V544" s="56"/>
      <c r="W544" s="56"/>
      <c r="X544" s="56"/>
      <c r="Y544" s="56"/>
    </row>
    <row r="545" spans="1:25" ht="15.75" customHeight="1">
      <c r="A545" s="56"/>
      <c r="B545" s="2"/>
      <c r="C545" s="56"/>
      <c r="D545" s="56"/>
      <c r="E545" s="56"/>
      <c r="F545" s="56"/>
      <c r="G545" s="56"/>
      <c r="H545" s="56"/>
      <c r="I545" s="56"/>
      <c r="J545" s="56"/>
      <c r="K545" s="56"/>
      <c r="L545" s="56"/>
      <c r="M545" s="56"/>
      <c r="N545" s="56"/>
      <c r="O545" s="56"/>
      <c r="P545" s="56"/>
      <c r="Q545" s="56"/>
      <c r="R545" s="56"/>
      <c r="S545" s="56"/>
      <c r="T545" s="56"/>
      <c r="U545" s="56"/>
      <c r="V545" s="56"/>
      <c r="W545" s="56"/>
      <c r="X545" s="56"/>
      <c r="Y545" s="56"/>
    </row>
    <row r="546" spans="1:25" ht="15.75" customHeight="1">
      <c r="A546" s="56"/>
      <c r="B546" s="2"/>
      <c r="C546" s="56"/>
      <c r="D546" s="56"/>
      <c r="E546" s="56"/>
      <c r="F546" s="56"/>
      <c r="G546" s="56"/>
      <c r="H546" s="56"/>
      <c r="I546" s="56"/>
      <c r="J546" s="56"/>
      <c r="K546" s="56"/>
      <c r="L546" s="56"/>
      <c r="M546" s="56"/>
      <c r="N546" s="56"/>
      <c r="O546" s="56"/>
      <c r="P546" s="56"/>
      <c r="Q546" s="56"/>
      <c r="R546" s="56"/>
      <c r="S546" s="56"/>
      <c r="T546" s="56"/>
      <c r="U546" s="56"/>
      <c r="V546" s="56"/>
      <c r="W546" s="56"/>
      <c r="X546" s="56"/>
      <c r="Y546" s="56"/>
    </row>
    <row r="547" spans="1:25" ht="15.75" customHeight="1">
      <c r="A547" s="56"/>
      <c r="B547" s="2"/>
      <c r="C547" s="56"/>
      <c r="D547" s="56"/>
      <c r="E547" s="56"/>
      <c r="F547" s="56"/>
      <c r="G547" s="56"/>
      <c r="H547" s="56"/>
      <c r="I547" s="56"/>
      <c r="J547" s="56"/>
      <c r="K547" s="56"/>
      <c r="L547" s="56"/>
      <c r="M547" s="56"/>
      <c r="N547" s="56"/>
      <c r="O547" s="56"/>
      <c r="P547" s="56"/>
      <c r="Q547" s="56"/>
      <c r="R547" s="56"/>
      <c r="S547" s="56"/>
      <c r="T547" s="56"/>
      <c r="U547" s="56"/>
      <c r="V547" s="56"/>
      <c r="W547" s="56"/>
      <c r="X547" s="56"/>
      <c r="Y547" s="56"/>
    </row>
    <row r="548" spans="1:25" ht="15.75" customHeight="1">
      <c r="A548" s="56"/>
      <c r="B548" s="2"/>
      <c r="C548" s="56"/>
      <c r="D548" s="56"/>
      <c r="E548" s="56"/>
      <c r="F548" s="56"/>
      <c r="G548" s="56"/>
      <c r="H548" s="56"/>
      <c r="I548" s="56"/>
      <c r="J548" s="56"/>
      <c r="K548" s="56"/>
      <c r="L548" s="56"/>
      <c r="M548" s="56"/>
      <c r="N548" s="56"/>
      <c r="O548" s="56"/>
      <c r="P548" s="56"/>
      <c r="Q548" s="56"/>
      <c r="R548" s="56"/>
      <c r="S548" s="56"/>
      <c r="T548" s="56"/>
      <c r="U548" s="56"/>
      <c r="V548" s="56"/>
      <c r="W548" s="56"/>
      <c r="X548" s="56"/>
      <c r="Y548" s="56"/>
    </row>
    <row r="549" spans="1:25" ht="15.75" customHeight="1">
      <c r="A549" s="56"/>
      <c r="B549" s="2"/>
      <c r="C549" s="56"/>
      <c r="D549" s="56"/>
      <c r="E549" s="56"/>
      <c r="F549" s="56"/>
      <c r="G549" s="56"/>
      <c r="H549" s="56"/>
      <c r="I549" s="56"/>
      <c r="J549" s="56"/>
      <c r="K549" s="56"/>
      <c r="L549" s="56"/>
      <c r="M549" s="56"/>
      <c r="N549" s="56"/>
      <c r="O549" s="56"/>
      <c r="P549" s="56"/>
      <c r="Q549" s="56"/>
      <c r="R549" s="56"/>
      <c r="S549" s="56"/>
      <c r="T549" s="56"/>
      <c r="U549" s="56"/>
      <c r="V549" s="56"/>
      <c r="W549" s="56"/>
      <c r="X549" s="56"/>
      <c r="Y549" s="56"/>
    </row>
    <row r="550" spans="1:25" ht="15.75" customHeight="1">
      <c r="A550" s="56"/>
      <c r="B550" s="2"/>
      <c r="C550" s="56"/>
      <c r="D550" s="56"/>
      <c r="E550" s="56"/>
      <c r="F550" s="56"/>
      <c r="G550" s="56"/>
      <c r="H550" s="56"/>
      <c r="I550" s="56"/>
      <c r="J550" s="56"/>
      <c r="K550" s="56"/>
      <c r="L550" s="56"/>
      <c r="M550" s="56"/>
      <c r="N550" s="56"/>
      <c r="O550" s="56"/>
      <c r="P550" s="56"/>
      <c r="Q550" s="56"/>
      <c r="R550" s="56"/>
      <c r="S550" s="56"/>
      <c r="T550" s="56"/>
      <c r="U550" s="56"/>
      <c r="V550" s="56"/>
      <c r="W550" s="56"/>
      <c r="X550" s="56"/>
      <c r="Y550" s="56"/>
    </row>
    <row r="551" spans="1:25" ht="15.75" customHeight="1">
      <c r="A551" s="56"/>
      <c r="B551" s="2"/>
      <c r="C551" s="56"/>
      <c r="D551" s="56"/>
      <c r="E551" s="56"/>
      <c r="F551" s="56"/>
      <c r="G551" s="56"/>
      <c r="H551" s="56"/>
      <c r="I551" s="56"/>
      <c r="J551" s="56"/>
      <c r="K551" s="56"/>
      <c r="L551" s="56"/>
      <c r="M551" s="56"/>
      <c r="N551" s="56"/>
      <c r="O551" s="56"/>
      <c r="P551" s="56"/>
      <c r="Q551" s="56"/>
      <c r="R551" s="56"/>
      <c r="S551" s="56"/>
      <c r="T551" s="56"/>
      <c r="U551" s="56"/>
      <c r="V551" s="56"/>
      <c r="W551" s="56"/>
      <c r="X551" s="56"/>
      <c r="Y551" s="56"/>
    </row>
    <row r="552" spans="1:25" ht="15.75" customHeight="1">
      <c r="A552" s="56"/>
      <c r="B552" s="2"/>
      <c r="C552" s="56"/>
      <c r="D552" s="56"/>
      <c r="E552" s="56"/>
      <c r="F552" s="56"/>
      <c r="G552" s="56"/>
      <c r="H552" s="56"/>
      <c r="I552" s="56"/>
      <c r="J552" s="56"/>
      <c r="K552" s="56"/>
      <c r="L552" s="56"/>
      <c r="M552" s="56"/>
      <c r="N552" s="56"/>
      <c r="O552" s="56"/>
      <c r="P552" s="56"/>
      <c r="Q552" s="56"/>
      <c r="R552" s="56"/>
      <c r="S552" s="56"/>
      <c r="T552" s="56"/>
      <c r="U552" s="56"/>
      <c r="V552" s="56"/>
      <c r="W552" s="56"/>
      <c r="X552" s="56"/>
      <c r="Y552" s="56"/>
    </row>
    <row r="553" spans="1:25" ht="15.75" customHeight="1">
      <c r="A553" s="56"/>
      <c r="B553" s="2"/>
      <c r="C553" s="56"/>
      <c r="D553" s="56"/>
      <c r="E553" s="56"/>
      <c r="F553" s="56"/>
      <c r="G553" s="56"/>
      <c r="H553" s="56"/>
      <c r="I553" s="56"/>
      <c r="J553" s="56"/>
      <c r="K553" s="56"/>
      <c r="L553" s="56"/>
      <c r="M553" s="56"/>
      <c r="N553" s="56"/>
      <c r="O553" s="56"/>
      <c r="P553" s="56"/>
      <c r="Q553" s="56"/>
      <c r="R553" s="56"/>
      <c r="S553" s="56"/>
      <c r="T553" s="56"/>
      <c r="U553" s="56"/>
      <c r="V553" s="56"/>
      <c r="W553" s="56"/>
      <c r="X553" s="56"/>
      <c r="Y553" s="56"/>
    </row>
    <row r="554" spans="1:25" ht="15.75" customHeight="1">
      <c r="A554" s="56"/>
      <c r="B554" s="2"/>
      <c r="C554" s="56"/>
      <c r="D554" s="56"/>
      <c r="E554" s="56"/>
      <c r="F554" s="56"/>
      <c r="G554" s="56"/>
      <c r="H554" s="56"/>
      <c r="I554" s="56"/>
      <c r="J554" s="56"/>
      <c r="K554" s="56"/>
      <c r="L554" s="56"/>
      <c r="M554" s="56"/>
      <c r="N554" s="56"/>
      <c r="O554" s="56"/>
      <c r="P554" s="56"/>
      <c r="Q554" s="56"/>
      <c r="R554" s="56"/>
      <c r="S554" s="56"/>
      <c r="T554" s="56"/>
      <c r="U554" s="56"/>
      <c r="V554" s="56"/>
      <c r="W554" s="56"/>
      <c r="X554" s="56"/>
      <c r="Y554" s="56"/>
    </row>
    <row r="555" spans="1:25" ht="15.75" customHeight="1">
      <c r="A555" s="56"/>
      <c r="B555" s="2"/>
      <c r="C555" s="56"/>
      <c r="D555" s="56"/>
      <c r="E555" s="56"/>
      <c r="F555" s="56"/>
      <c r="G555" s="56"/>
      <c r="H555" s="56"/>
      <c r="I555" s="56"/>
      <c r="J555" s="56"/>
      <c r="K555" s="56"/>
      <c r="L555" s="56"/>
      <c r="M555" s="56"/>
      <c r="N555" s="56"/>
      <c r="O555" s="56"/>
      <c r="P555" s="56"/>
      <c r="Q555" s="56"/>
      <c r="R555" s="56"/>
      <c r="S555" s="56"/>
      <c r="T555" s="56"/>
      <c r="U555" s="56"/>
      <c r="V555" s="56"/>
      <c r="W555" s="56"/>
      <c r="X555" s="56"/>
      <c r="Y555" s="56"/>
    </row>
    <row r="556" spans="1:25" ht="15.75" customHeight="1">
      <c r="A556" s="56"/>
      <c r="B556" s="2"/>
      <c r="C556" s="56"/>
      <c r="D556" s="56"/>
      <c r="E556" s="56"/>
      <c r="F556" s="56"/>
      <c r="G556" s="56"/>
      <c r="H556" s="56"/>
      <c r="I556" s="56"/>
      <c r="J556" s="56"/>
      <c r="K556" s="56"/>
      <c r="L556" s="56"/>
      <c r="M556" s="56"/>
      <c r="N556" s="56"/>
      <c r="O556" s="56"/>
      <c r="P556" s="56"/>
      <c r="Q556" s="56"/>
      <c r="R556" s="56"/>
      <c r="S556" s="56"/>
      <c r="T556" s="56"/>
      <c r="U556" s="56"/>
      <c r="V556" s="56"/>
      <c r="W556" s="56"/>
      <c r="X556" s="56"/>
      <c r="Y556" s="56"/>
    </row>
    <row r="557" spans="1:25" ht="15.75" customHeight="1">
      <c r="A557" s="56"/>
      <c r="B557" s="2"/>
      <c r="C557" s="56"/>
      <c r="D557" s="56"/>
      <c r="E557" s="56"/>
      <c r="F557" s="56"/>
      <c r="G557" s="56"/>
      <c r="H557" s="56"/>
      <c r="I557" s="56"/>
      <c r="J557" s="56"/>
      <c r="K557" s="56"/>
      <c r="L557" s="56"/>
      <c r="M557" s="56"/>
      <c r="N557" s="56"/>
      <c r="O557" s="56"/>
      <c r="P557" s="56"/>
      <c r="Q557" s="56"/>
      <c r="R557" s="56"/>
      <c r="S557" s="56"/>
      <c r="T557" s="56"/>
      <c r="U557" s="56"/>
      <c r="V557" s="56"/>
      <c r="W557" s="56"/>
      <c r="X557" s="56"/>
      <c r="Y557" s="56"/>
    </row>
    <row r="558" spans="1:25" ht="15.75" customHeight="1">
      <c r="A558" s="56"/>
      <c r="B558" s="2"/>
      <c r="C558" s="56"/>
      <c r="D558" s="56"/>
      <c r="E558" s="56"/>
      <c r="F558" s="56"/>
      <c r="G558" s="56"/>
      <c r="H558" s="56"/>
      <c r="I558" s="56"/>
      <c r="J558" s="56"/>
      <c r="K558" s="56"/>
      <c r="L558" s="56"/>
      <c r="M558" s="56"/>
      <c r="N558" s="56"/>
      <c r="O558" s="56"/>
      <c r="P558" s="56"/>
      <c r="Q558" s="56"/>
      <c r="R558" s="56"/>
      <c r="S558" s="56"/>
      <c r="T558" s="56"/>
      <c r="U558" s="56"/>
      <c r="V558" s="56"/>
      <c r="W558" s="56"/>
      <c r="X558" s="56"/>
      <c r="Y558" s="56"/>
    </row>
    <row r="559" spans="1:25" ht="15.75" customHeight="1">
      <c r="A559" s="56"/>
      <c r="B559" s="2"/>
      <c r="C559" s="56"/>
      <c r="D559" s="56"/>
      <c r="E559" s="56"/>
      <c r="F559" s="56"/>
      <c r="G559" s="56"/>
      <c r="H559" s="56"/>
      <c r="I559" s="56"/>
      <c r="J559" s="56"/>
      <c r="K559" s="56"/>
      <c r="L559" s="56"/>
      <c r="M559" s="56"/>
      <c r="N559" s="56"/>
      <c r="O559" s="56"/>
      <c r="P559" s="56"/>
      <c r="Q559" s="56"/>
      <c r="R559" s="56"/>
      <c r="S559" s="56"/>
      <c r="T559" s="56"/>
      <c r="U559" s="56"/>
      <c r="V559" s="56"/>
      <c r="W559" s="56"/>
      <c r="X559" s="56"/>
      <c r="Y559" s="56"/>
    </row>
    <row r="560" spans="1:25" ht="15.75" customHeight="1">
      <c r="A560" s="56"/>
      <c r="B560" s="2"/>
      <c r="C560" s="56"/>
      <c r="D560" s="56"/>
      <c r="E560" s="56"/>
      <c r="F560" s="56"/>
      <c r="G560" s="56"/>
      <c r="H560" s="56"/>
      <c r="I560" s="56"/>
      <c r="J560" s="56"/>
      <c r="K560" s="56"/>
      <c r="L560" s="56"/>
      <c r="M560" s="56"/>
      <c r="N560" s="56"/>
      <c r="O560" s="56"/>
      <c r="P560" s="56"/>
      <c r="Q560" s="56"/>
      <c r="R560" s="56"/>
      <c r="S560" s="56"/>
      <c r="T560" s="56"/>
      <c r="U560" s="56"/>
      <c r="V560" s="56"/>
      <c r="W560" s="56"/>
      <c r="X560" s="56"/>
      <c r="Y560" s="56"/>
    </row>
    <row r="561" spans="1:25" ht="15.75" customHeight="1">
      <c r="A561" s="56"/>
      <c r="B561" s="2"/>
      <c r="C561" s="56"/>
      <c r="D561" s="56"/>
      <c r="E561" s="56"/>
      <c r="F561" s="56"/>
      <c r="G561" s="56"/>
      <c r="H561" s="56"/>
      <c r="I561" s="56"/>
      <c r="J561" s="56"/>
      <c r="K561" s="56"/>
      <c r="L561" s="56"/>
      <c r="M561" s="56"/>
      <c r="N561" s="56"/>
      <c r="O561" s="56"/>
      <c r="P561" s="56"/>
      <c r="Q561" s="56"/>
      <c r="R561" s="56"/>
      <c r="S561" s="56"/>
      <c r="T561" s="56"/>
      <c r="U561" s="56"/>
      <c r="V561" s="56"/>
      <c r="W561" s="56"/>
      <c r="X561" s="56"/>
      <c r="Y561" s="56"/>
    </row>
    <row r="562" spans="1:25" ht="15.75" customHeight="1">
      <c r="A562" s="56"/>
      <c r="B562" s="2"/>
      <c r="C562" s="56"/>
      <c r="D562" s="56"/>
      <c r="E562" s="56"/>
      <c r="F562" s="56"/>
      <c r="G562" s="56"/>
      <c r="H562" s="56"/>
      <c r="I562" s="56"/>
      <c r="J562" s="56"/>
      <c r="K562" s="56"/>
      <c r="L562" s="56"/>
      <c r="M562" s="56"/>
      <c r="N562" s="56"/>
      <c r="O562" s="56"/>
      <c r="P562" s="56"/>
      <c r="Q562" s="56"/>
      <c r="R562" s="56"/>
      <c r="S562" s="56"/>
      <c r="T562" s="56"/>
      <c r="U562" s="56"/>
      <c r="V562" s="56"/>
      <c r="W562" s="56"/>
      <c r="X562" s="56"/>
      <c r="Y562" s="56"/>
    </row>
    <row r="563" spans="1:25" ht="15.75" customHeight="1">
      <c r="A563" s="56"/>
      <c r="B563" s="2"/>
      <c r="C563" s="56"/>
      <c r="D563" s="56"/>
      <c r="E563" s="56"/>
      <c r="F563" s="56"/>
      <c r="G563" s="56"/>
      <c r="H563" s="56"/>
      <c r="I563" s="56"/>
      <c r="J563" s="56"/>
      <c r="K563" s="56"/>
      <c r="L563" s="56"/>
      <c r="M563" s="56"/>
      <c r="N563" s="56"/>
      <c r="O563" s="56"/>
      <c r="P563" s="56"/>
      <c r="Q563" s="56"/>
      <c r="R563" s="56"/>
      <c r="S563" s="56"/>
      <c r="T563" s="56"/>
      <c r="U563" s="56"/>
      <c r="V563" s="56"/>
      <c r="W563" s="56"/>
      <c r="X563" s="56"/>
      <c r="Y563" s="56"/>
    </row>
    <row r="564" spans="1:25" ht="15.75" customHeight="1">
      <c r="A564" s="56"/>
      <c r="B564" s="2"/>
      <c r="C564" s="56"/>
      <c r="D564" s="56"/>
      <c r="E564" s="56"/>
      <c r="F564" s="56"/>
      <c r="G564" s="56"/>
      <c r="H564" s="56"/>
      <c r="I564" s="56"/>
      <c r="J564" s="56"/>
      <c r="K564" s="56"/>
      <c r="L564" s="56"/>
      <c r="M564" s="56"/>
      <c r="N564" s="56"/>
      <c r="O564" s="56"/>
      <c r="P564" s="56"/>
      <c r="Q564" s="56"/>
      <c r="R564" s="56"/>
      <c r="S564" s="56"/>
      <c r="T564" s="56"/>
      <c r="U564" s="56"/>
      <c r="V564" s="56"/>
      <c r="W564" s="56"/>
      <c r="X564" s="56"/>
      <c r="Y564" s="56"/>
    </row>
    <row r="565" spans="1:25" ht="15.75" customHeight="1">
      <c r="A565" s="56"/>
      <c r="B565" s="2"/>
      <c r="C565" s="56"/>
      <c r="D565" s="56"/>
      <c r="E565" s="56"/>
      <c r="F565" s="56"/>
      <c r="G565" s="56"/>
      <c r="H565" s="56"/>
      <c r="I565" s="56"/>
      <c r="J565" s="56"/>
      <c r="K565" s="56"/>
      <c r="L565" s="56"/>
      <c r="M565" s="56"/>
      <c r="N565" s="56"/>
      <c r="O565" s="56"/>
      <c r="P565" s="56"/>
      <c r="Q565" s="56"/>
      <c r="R565" s="56"/>
      <c r="S565" s="56"/>
      <c r="T565" s="56"/>
      <c r="U565" s="56"/>
      <c r="V565" s="56"/>
      <c r="W565" s="56"/>
      <c r="X565" s="56"/>
      <c r="Y565" s="56"/>
    </row>
    <row r="566" spans="1:25" ht="15.75" customHeight="1">
      <c r="A566" s="56"/>
      <c r="B566" s="2"/>
      <c r="C566" s="56"/>
      <c r="D566" s="56"/>
      <c r="E566" s="56"/>
      <c r="F566" s="56"/>
      <c r="G566" s="56"/>
      <c r="H566" s="56"/>
      <c r="I566" s="56"/>
      <c r="J566" s="56"/>
      <c r="K566" s="56"/>
      <c r="L566" s="56"/>
      <c r="M566" s="56"/>
      <c r="N566" s="56"/>
      <c r="O566" s="56"/>
      <c r="P566" s="56"/>
      <c r="Q566" s="56"/>
      <c r="R566" s="56"/>
      <c r="S566" s="56"/>
      <c r="T566" s="56"/>
      <c r="U566" s="56"/>
      <c r="V566" s="56"/>
      <c r="W566" s="56"/>
      <c r="X566" s="56"/>
      <c r="Y566" s="56"/>
    </row>
    <row r="567" spans="1:25" ht="15.75" customHeight="1">
      <c r="A567" s="56"/>
      <c r="B567" s="2"/>
      <c r="C567" s="56"/>
      <c r="D567" s="56"/>
      <c r="E567" s="56"/>
      <c r="F567" s="56"/>
      <c r="G567" s="56"/>
      <c r="H567" s="56"/>
      <c r="I567" s="56"/>
      <c r="J567" s="56"/>
      <c r="K567" s="56"/>
      <c r="L567" s="56"/>
      <c r="M567" s="56"/>
      <c r="N567" s="56"/>
      <c r="O567" s="56"/>
      <c r="P567" s="56"/>
      <c r="Q567" s="56"/>
      <c r="R567" s="56"/>
      <c r="S567" s="56"/>
      <c r="T567" s="56"/>
      <c r="U567" s="56"/>
      <c r="V567" s="56"/>
      <c r="W567" s="56"/>
      <c r="X567" s="56"/>
      <c r="Y567" s="56"/>
    </row>
    <row r="568" spans="1:25" ht="15.75" customHeight="1">
      <c r="A568" s="56"/>
      <c r="B568" s="2"/>
      <c r="C568" s="56"/>
      <c r="D568" s="56"/>
      <c r="E568" s="56"/>
      <c r="F568" s="56"/>
      <c r="G568" s="56"/>
      <c r="H568" s="56"/>
      <c r="I568" s="56"/>
      <c r="J568" s="56"/>
      <c r="K568" s="56"/>
      <c r="L568" s="56"/>
      <c r="M568" s="56"/>
      <c r="N568" s="56"/>
      <c r="O568" s="56"/>
      <c r="P568" s="56"/>
      <c r="Q568" s="56"/>
      <c r="R568" s="56"/>
      <c r="S568" s="56"/>
      <c r="T568" s="56"/>
      <c r="U568" s="56"/>
      <c r="V568" s="56"/>
      <c r="W568" s="56"/>
      <c r="X568" s="56"/>
      <c r="Y568" s="56"/>
    </row>
    <row r="569" spans="1:25" ht="15.75" customHeight="1">
      <c r="A569" s="56"/>
      <c r="B569" s="2"/>
      <c r="C569" s="56"/>
      <c r="D569" s="56"/>
      <c r="E569" s="56"/>
      <c r="F569" s="56"/>
      <c r="G569" s="56"/>
      <c r="H569" s="56"/>
      <c r="I569" s="56"/>
      <c r="J569" s="56"/>
      <c r="K569" s="56"/>
      <c r="L569" s="56"/>
      <c r="M569" s="56"/>
      <c r="N569" s="56"/>
      <c r="O569" s="56"/>
      <c r="P569" s="56"/>
      <c r="Q569" s="56"/>
      <c r="R569" s="56"/>
      <c r="S569" s="56"/>
      <c r="T569" s="56"/>
      <c r="U569" s="56"/>
      <c r="V569" s="56"/>
      <c r="W569" s="56"/>
      <c r="X569" s="56"/>
      <c r="Y569" s="56"/>
    </row>
    <row r="570" spans="1:25" ht="15.75" customHeight="1">
      <c r="A570" s="56"/>
      <c r="B570" s="2"/>
      <c r="C570" s="56"/>
      <c r="D570" s="56"/>
      <c r="E570" s="56"/>
      <c r="F570" s="56"/>
      <c r="G570" s="56"/>
      <c r="H570" s="56"/>
      <c r="I570" s="56"/>
      <c r="J570" s="56"/>
      <c r="K570" s="56"/>
      <c r="L570" s="56"/>
      <c r="M570" s="56"/>
      <c r="N570" s="56"/>
      <c r="O570" s="56"/>
      <c r="P570" s="56"/>
      <c r="Q570" s="56"/>
      <c r="R570" s="56"/>
      <c r="S570" s="56"/>
      <c r="T570" s="56"/>
      <c r="U570" s="56"/>
      <c r="V570" s="56"/>
      <c r="W570" s="56"/>
      <c r="X570" s="56"/>
      <c r="Y570" s="56"/>
    </row>
    <row r="571" spans="1:25" ht="15.75" customHeight="1">
      <c r="A571" s="56"/>
      <c r="B571" s="2"/>
      <c r="C571" s="56"/>
      <c r="D571" s="56"/>
      <c r="E571" s="56"/>
      <c r="F571" s="56"/>
      <c r="G571" s="56"/>
      <c r="H571" s="56"/>
      <c r="I571" s="56"/>
      <c r="J571" s="56"/>
      <c r="K571" s="56"/>
      <c r="L571" s="56"/>
      <c r="M571" s="56"/>
      <c r="N571" s="56"/>
      <c r="O571" s="56"/>
      <c r="P571" s="56"/>
      <c r="Q571" s="56"/>
      <c r="R571" s="56"/>
      <c r="S571" s="56"/>
      <c r="T571" s="56"/>
      <c r="U571" s="56"/>
      <c r="V571" s="56"/>
      <c r="W571" s="56"/>
      <c r="X571" s="56"/>
      <c r="Y571" s="56"/>
    </row>
    <row r="572" spans="1:25" ht="15.75" customHeight="1">
      <c r="A572" s="56"/>
      <c r="B572" s="2"/>
      <c r="C572" s="56"/>
      <c r="D572" s="56"/>
      <c r="E572" s="56"/>
      <c r="F572" s="56"/>
      <c r="G572" s="56"/>
      <c r="H572" s="56"/>
      <c r="I572" s="56"/>
      <c r="J572" s="56"/>
      <c r="K572" s="56"/>
      <c r="L572" s="56"/>
      <c r="M572" s="56"/>
      <c r="N572" s="56"/>
      <c r="O572" s="56"/>
      <c r="P572" s="56"/>
      <c r="Q572" s="56"/>
      <c r="R572" s="56"/>
      <c r="S572" s="56"/>
      <c r="T572" s="56"/>
      <c r="U572" s="56"/>
      <c r="V572" s="56"/>
      <c r="W572" s="56"/>
      <c r="X572" s="56"/>
      <c r="Y572" s="56"/>
    </row>
    <row r="573" spans="1:25" ht="15.75" customHeight="1">
      <c r="A573" s="56"/>
      <c r="B573" s="2"/>
      <c r="C573" s="56"/>
      <c r="D573" s="56"/>
      <c r="E573" s="56"/>
      <c r="F573" s="56"/>
      <c r="G573" s="56"/>
      <c r="H573" s="56"/>
      <c r="I573" s="56"/>
      <c r="J573" s="56"/>
      <c r="K573" s="56"/>
      <c r="L573" s="56"/>
      <c r="M573" s="56"/>
      <c r="N573" s="56"/>
      <c r="O573" s="56"/>
      <c r="P573" s="56"/>
      <c r="Q573" s="56"/>
      <c r="R573" s="56"/>
      <c r="S573" s="56"/>
      <c r="T573" s="56"/>
      <c r="U573" s="56"/>
      <c r="V573" s="56"/>
      <c r="W573" s="56"/>
      <c r="X573" s="56"/>
      <c r="Y573" s="56"/>
    </row>
    <row r="574" spans="1:25" ht="15.75" customHeight="1">
      <c r="A574" s="56"/>
      <c r="B574" s="2"/>
      <c r="C574" s="56"/>
      <c r="D574" s="56"/>
      <c r="E574" s="56"/>
      <c r="F574" s="56"/>
      <c r="G574" s="56"/>
      <c r="H574" s="56"/>
      <c r="I574" s="56"/>
      <c r="J574" s="56"/>
      <c r="K574" s="56"/>
      <c r="L574" s="56"/>
      <c r="M574" s="56"/>
      <c r="N574" s="56"/>
      <c r="O574" s="56"/>
      <c r="P574" s="56"/>
      <c r="Q574" s="56"/>
      <c r="R574" s="56"/>
      <c r="S574" s="56"/>
      <c r="T574" s="56"/>
      <c r="U574" s="56"/>
      <c r="V574" s="56"/>
      <c r="W574" s="56"/>
      <c r="X574" s="56"/>
      <c r="Y574" s="56"/>
    </row>
    <row r="575" spans="1:25" ht="15.75" customHeight="1">
      <c r="A575" s="56"/>
      <c r="B575" s="2"/>
      <c r="C575" s="56"/>
      <c r="D575" s="56"/>
      <c r="E575" s="56"/>
      <c r="F575" s="56"/>
      <c r="G575" s="56"/>
      <c r="H575" s="56"/>
      <c r="I575" s="56"/>
      <c r="J575" s="56"/>
      <c r="K575" s="56"/>
      <c r="L575" s="56"/>
      <c r="M575" s="56"/>
      <c r="N575" s="56"/>
      <c r="O575" s="56"/>
      <c r="P575" s="56"/>
      <c r="Q575" s="56"/>
      <c r="R575" s="56"/>
      <c r="S575" s="56"/>
      <c r="T575" s="56"/>
      <c r="U575" s="56"/>
      <c r="V575" s="56"/>
      <c r="W575" s="56"/>
      <c r="X575" s="56"/>
      <c r="Y575" s="56"/>
    </row>
    <row r="576" spans="1:25" ht="15.75" customHeight="1">
      <c r="A576" s="56"/>
      <c r="B576" s="2"/>
      <c r="C576" s="56"/>
      <c r="D576" s="56"/>
      <c r="E576" s="56"/>
      <c r="F576" s="56"/>
      <c r="G576" s="56"/>
      <c r="H576" s="56"/>
      <c r="I576" s="56"/>
      <c r="J576" s="56"/>
      <c r="K576" s="56"/>
      <c r="L576" s="56"/>
      <c r="M576" s="56"/>
      <c r="N576" s="56"/>
      <c r="O576" s="56"/>
      <c r="P576" s="56"/>
      <c r="Q576" s="56"/>
      <c r="R576" s="56"/>
      <c r="S576" s="56"/>
      <c r="T576" s="56"/>
      <c r="U576" s="56"/>
      <c r="V576" s="56"/>
      <c r="W576" s="56"/>
      <c r="X576" s="56"/>
      <c r="Y576" s="56"/>
    </row>
    <row r="577" spans="1:25" ht="15.75" customHeight="1">
      <c r="A577" s="56"/>
      <c r="B577" s="2"/>
      <c r="C577" s="56"/>
      <c r="D577" s="56"/>
      <c r="E577" s="56"/>
      <c r="F577" s="56"/>
      <c r="G577" s="56"/>
      <c r="H577" s="56"/>
      <c r="I577" s="56"/>
      <c r="J577" s="56"/>
      <c r="K577" s="56"/>
      <c r="L577" s="56"/>
      <c r="M577" s="56"/>
      <c r="N577" s="56"/>
      <c r="O577" s="56"/>
      <c r="P577" s="56"/>
      <c r="Q577" s="56"/>
      <c r="R577" s="56"/>
      <c r="S577" s="56"/>
      <c r="T577" s="56"/>
      <c r="U577" s="56"/>
      <c r="V577" s="56"/>
      <c r="W577" s="56"/>
      <c r="X577" s="56"/>
      <c r="Y577" s="56"/>
    </row>
    <row r="578" spans="1:25" ht="15.75" customHeight="1">
      <c r="A578" s="56"/>
      <c r="B578" s="2"/>
      <c r="C578" s="56"/>
      <c r="D578" s="56"/>
      <c r="E578" s="56"/>
      <c r="F578" s="56"/>
      <c r="G578" s="56"/>
      <c r="H578" s="56"/>
      <c r="I578" s="56"/>
      <c r="J578" s="56"/>
      <c r="K578" s="56"/>
      <c r="L578" s="56"/>
      <c r="M578" s="56"/>
      <c r="N578" s="56"/>
      <c r="O578" s="56"/>
      <c r="P578" s="56"/>
      <c r="Q578" s="56"/>
      <c r="R578" s="56"/>
      <c r="S578" s="56"/>
      <c r="T578" s="56"/>
      <c r="U578" s="56"/>
      <c r="V578" s="56"/>
      <c r="W578" s="56"/>
      <c r="X578" s="56"/>
      <c r="Y578" s="56"/>
    </row>
    <row r="579" spans="1:25" ht="15.75" customHeight="1">
      <c r="A579" s="56"/>
      <c r="B579" s="2"/>
      <c r="C579" s="56"/>
      <c r="D579" s="56"/>
      <c r="E579" s="56"/>
      <c r="F579" s="56"/>
      <c r="G579" s="56"/>
      <c r="H579" s="56"/>
      <c r="I579" s="56"/>
      <c r="J579" s="56"/>
      <c r="K579" s="56"/>
      <c r="L579" s="56"/>
      <c r="M579" s="56"/>
      <c r="N579" s="56"/>
      <c r="O579" s="56"/>
      <c r="P579" s="56"/>
      <c r="Q579" s="56"/>
      <c r="R579" s="56"/>
      <c r="S579" s="56"/>
      <c r="T579" s="56"/>
      <c r="U579" s="56"/>
      <c r="V579" s="56"/>
      <c r="W579" s="56"/>
      <c r="X579" s="56"/>
      <c r="Y579" s="56"/>
    </row>
    <row r="580" spans="1:25" ht="15.75" customHeight="1">
      <c r="A580" s="56"/>
      <c r="B580" s="2"/>
      <c r="C580" s="56"/>
      <c r="D580" s="56"/>
      <c r="E580" s="56"/>
      <c r="F580" s="56"/>
      <c r="G580" s="56"/>
      <c r="H580" s="56"/>
      <c r="I580" s="56"/>
      <c r="J580" s="56"/>
      <c r="K580" s="56"/>
      <c r="L580" s="56"/>
      <c r="M580" s="56"/>
      <c r="N580" s="56"/>
      <c r="O580" s="56"/>
      <c r="P580" s="56"/>
      <c r="Q580" s="56"/>
      <c r="R580" s="56"/>
      <c r="S580" s="56"/>
      <c r="T580" s="56"/>
      <c r="U580" s="56"/>
      <c r="V580" s="56"/>
      <c r="W580" s="56"/>
      <c r="X580" s="56"/>
      <c r="Y580" s="56"/>
    </row>
    <row r="581" spans="1:25" ht="15.75" customHeight="1">
      <c r="A581" s="56"/>
      <c r="B581" s="2"/>
      <c r="C581" s="56"/>
      <c r="D581" s="56"/>
      <c r="E581" s="56"/>
      <c r="F581" s="56"/>
      <c r="G581" s="56"/>
      <c r="H581" s="56"/>
      <c r="I581" s="56"/>
      <c r="J581" s="56"/>
      <c r="K581" s="56"/>
      <c r="L581" s="56"/>
      <c r="M581" s="56"/>
      <c r="N581" s="56"/>
      <c r="O581" s="56"/>
      <c r="P581" s="56"/>
      <c r="Q581" s="56"/>
      <c r="R581" s="56"/>
      <c r="S581" s="56"/>
      <c r="T581" s="56"/>
      <c r="U581" s="56"/>
      <c r="V581" s="56"/>
      <c r="W581" s="56"/>
      <c r="X581" s="56"/>
      <c r="Y581" s="56"/>
    </row>
    <row r="582" spans="1:25" ht="15.75" customHeight="1">
      <c r="A582" s="56"/>
      <c r="B582" s="2"/>
      <c r="C582" s="56"/>
      <c r="D582" s="56"/>
      <c r="E582" s="56"/>
      <c r="F582" s="56"/>
      <c r="G582" s="56"/>
      <c r="H582" s="56"/>
      <c r="I582" s="56"/>
      <c r="J582" s="56"/>
      <c r="K582" s="56"/>
      <c r="L582" s="56"/>
      <c r="M582" s="56"/>
      <c r="N582" s="56"/>
      <c r="O582" s="56"/>
      <c r="P582" s="56"/>
      <c r="Q582" s="56"/>
      <c r="R582" s="56"/>
      <c r="S582" s="56"/>
      <c r="T582" s="56"/>
      <c r="U582" s="56"/>
      <c r="V582" s="56"/>
      <c r="W582" s="56"/>
      <c r="X582" s="56"/>
      <c r="Y582" s="56"/>
    </row>
    <row r="583" spans="1:25" ht="15.75" customHeight="1">
      <c r="A583" s="56"/>
      <c r="B583" s="2"/>
      <c r="C583" s="56"/>
      <c r="D583" s="56"/>
      <c r="E583" s="56"/>
      <c r="F583" s="56"/>
      <c r="G583" s="56"/>
      <c r="H583" s="56"/>
      <c r="I583" s="56"/>
      <c r="J583" s="56"/>
      <c r="K583" s="56"/>
      <c r="L583" s="56"/>
      <c r="M583" s="56"/>
      <c r="N583" s="56"/>
      <c r="O583" s="56"/>
      <c r="P583" s="56"/>
      <c r="Q583" s="56"/>
      <c r="R583" s="56"/>
      <c r="S583" s="56"/>
      <c r="T583" s="56"/>
      <c r="U583" s="56"/>
      <c r="V583" s="56"/>
      <c r="W583" s="56"/>
      <c r="X583" s="56"/>
      <c r="Y583" s="56"/>
    </row>
    <row r="584" spans="1:25" ht="15.75" customHeight="1">
      <c r="A584" s="56"/>
      <c r="B584" s="2"/>
      <c r="C584" s="56"/>
      <c r="D584" s="56"/>
      <c r="E584" s="56"/>
      <c r="F584" s="56"/>
      <c r="G584" s="56"/>
      <c r="H584" s="56"/>
      <c r="I584" s="56"/>
      <c r="J584" s="56"/>
      <c r="K584" s="56"/>
      <c r="L584" s="56"/>
      <c r="M584" s="56"/>
      <c r="N584" s="56"/>
      <c r="O584" s="56"/>
      <c r="P584" s="56"/>
      <c r="Q584" s="56"/>
      <c r="R584" s="56"/>
      <c r="S584" s="56"/>
      <c r="T584" s="56"/>
      <c r="U584" s="56"/>
      <c r="V584" s="56"/>
      <c r="W584" s="56"/>
      <c r="X584" s="56"/>
      <c r="Y584" s="56"/>
    </row>
    <row r="585" spans="1:25" ht="15.75" customHeight="1">
      <c r="A585" s="56"/>
      <c r="B585" s="2"/>
      <c r="C585" s="56"/>
      <c r="D585" s="56"/>
      <c r="E585" s="56"/>
      <c r="F585" s="56"/>
      <c r="G585" s="56"/>
      <c r="H585" s="56"/>
      <c r="I585" s="56"/>
      <c r="J585" s="56"/>
      <c r="K585" s="56"/>
      <c r="L585" s="56"/>
      <c r="M585" s="56"/>
      <c r="N585" s="56"/>
      <c r="O585" s="56"/>
      <c r="P585" s="56"/>
      <c r="Q585" s="56"/>
      <c r="R585" s="56"/>
      <c r="S585" s="56"/>
      <c r="T585" s="56"/>
      <c r="U585" s="56"/>
      <c r="V585" s="56"/>
      <c r="W585" s="56"/>
      <c r="X585" s="56"/>
      <c r="Y585" s="56"/>
    </row>
    <row r="586" spans="1:25" ht="15.75" customHeight="1">
      <c r="A586" s="56"/>
      <c r="B586" s="2"/>
      <c r="C586" s="56"/>
      <c r="D586" s="56"/>
      <c r="E586" s="56"/>
      <c r="F586" s="56"/>
      <c r="G586" s="56"/>
      <c r="H586" s="56"/>
      <c r="I586" s="56"/>
      <c r="J586" s="56"/>
      <c r="K586" s="56"/>
      <c r="L586" s="56"/>
      <c r="M586" s="56"/>
      <c r="N586" s="56"/>
      <c r="O586" s="56"/>
      <c r="P586" s="56"/>
      <c r="Q586" s="56"/>
      <c r="R586" s="56"/>
      <c r="S586" s="56"/>
      <c r="T586" s="56"/>
      <c r="U586" s="56"/>
      <c r="V586" s="56"/>
      <c r="W586" s="56"/>
      <c r="X586" s="56"/>
      <c r="Y586" s="56"/>
    </row>
    <row r="587" spans="1:25" ht="15.75" customHeight="1">
      <c r="A587" s="56"/>
      <c r="B587" s="2"/>
      <c r="C587" s="56"/>
      <c r="D587" s="56"/>
      <c r="E587" s="56"/>
      <c r="F587" s="56"/>
      <c r="G587" s="56"/>
      <c r="H587" s="56"/>
      <c r="I587" s="56"/>
      <c r="J587" s="56"/>
      <c r="K587" s="56"/>
      <c r="L587" s="56"/>
      <c r="M587" s="56"/>
      <c r="N587" s="56"/>
      <c r="O587" s="56"/>
      <c r="P587" s="56"/>
      <c r="Q587" s="56"/>
      <c r="R587" s="56"/>
      <c r="S587" s="56"/>
      <c r="T587" s="56"/>
      <c r="U587" s="56"/>
      <c r="V587" s="56"/>
      <c r="W587" s="56"/>
      <c r="X587" s="56"/>
      <c r="Y587" s="56"/>
    </row>
    <row r="588" spans="1:25" ht="15.75" customHeight="1">
      <c r="A588" s="56"/>
      <c r="B588" s="2"/>
      <c r="C588" s="56"/>
      <c r="D588" s="56"/>
      <c r="E588" s="56"/>
      <c r="F588" s="56"/>
      <c r="G588" s="56"/>
      <c r="H588" s="56"/>
      <c r="I588" s="56"/>
      <c r="J588" s="56"/>
      <c r="K588" s="56"/>
      <c r="L588" s="56"/>
      <c r="M588" s="56"/>
      <c r="N588" s="56"/>
      <c r="O588" s="56"/>
      <c r="P588" s="56"/>
      <c r="Q588" s="56"/>
      <c r="R588" s="56"/>
      <c r="S588" s="56"/>
      <c r="T588" s="56"/>
      <c r="U588" s="56"/>
      <c r="V588" s="56"/>
      <c r="W588" s="56"/>
      <c r="X588" s="56"/>
      <c r="Y588" s="56"/>
    </row>
    <row r="589" spans="1:25" ht="15.75" customHeight="1">
      <c r="A589" s="56"/>
      <c r="B589" s="2"/>
      <c r="C589" s="56"/>
      <c r="D589" s="56"/>
      <c r="E589" s="56"/>
      <c r="F589" s="56"/>
      <c r="G589" s="56"/>
      <c r="H589" s="56"/>
      <c r="I589" s="56"/>
      <c r="J589" s="56"/>
      <c r="K589" s="56"/>
      <c r="L589" s="56"/>
      <c r="M589" s="56"/>
      <c r="N589" s="56"/>
      <c r="O589" s="56"/>
      <c r="P589" s="56"/>
      <c r="Q589" s="56"/>
      <c r="R589" s="56"/>
      <c r="S589" s="56"/>
      <c r="T589" s="56"/>
      <c r="U589" s="56"/>
      <c r="V589" s="56"/>
      <c r="W589" s="56"/>
      <c r="X589" s="56"/>
      <c r="Y589" s="56"/>
    </row>
    <row r="590" spans="1:25" ht="15.75" customHeight="1">
      <c r="A590" s="56"/>
      <c r="B590" s="2"/>
      <c r="C590" s="56"/>
      <c r="D590" s="56"/>
      <c r="E590" s="56"/>
      <c r="F590" s="56"/>
      <c r="G590" s="56"/>
      <c r="H590" s="56"/>
      <c r="I590" s="56"/>
      <c r="J590" s="56"/>
      <c r="K590" s="56"/>
      <c r="L590" s="56"/>
      <c r="M590" s="56"/>
      <c r="N590" s="56"/>
      <c r="O590" s="56"/>
      <c r="P590" s="56"/>
      <c r="Q590" s="56"/>
      <c r="R590" s="56"/>
      <c r="S590" s="56"/>
      <c r="T590" s="56"/>
      <c r="U590" s="56"/>
      <c r="V590" s="56"/>
      <c r="W590" s="56"/>
      <c r="X590" s="56"/>
      <c r="Y590" s="56"/>
    </row>
    <row r="591" spans="1:25" ht="15.75" customHeight="1">
      <c r="A591" s="56"/>
      <c r="B591" s="2"/>
      <c r="C591" s="56"/>
      <c r="D591" s="56"/>
      <c r="E591" s="56"/>
      <c r="F591" s="56"/>
      <c r="G591" s="56"/>
      <c r="H591" s="56"/>
      <c r="I591" s="56"/>
      <c r="J591" s="56"/>
      <c r="K591" s="56"/>
      <c r="L591" s="56"/>
      <c r="M591" s="56"/>
      <c r="N591" s="56"/>
      <c r="O591" s="56"/>
      <c r="P591" s="56"/>
      <c r="Q591" s="56"/>
      <c r="R591" s="56"/>
      <c r="S591" s="56"/>
      <c r="T591" s="56"/>
      <c r="U591" s="56"/>
      <c r="V591" s="56"/>
      <c r="W591" s="56"/>
      <c r="X591" s="56"/>
      <c r="Y591" s="56"/>
    </row>
    <row r="592" spans="1:25" ht="15.75" customHeight="1">
      <c r="A592" s="56"/>
      <c r="B592" s="2"/>
      <c r="C592" s="56"/>
      <c r="D592" s="56"/>
      <c r="E592" s="56"/>
      <c r="F592" s="56"/>
      <c r="G592" s="56"/>
      <c r="H592" s="56"/>
      <c r="I592" s="56"/>
      <c r="J592" s="56"/>
      <c r="K592" s="56"/>
      <c r="L592" s="56"/>
      <c r="M592" s="56"/>
      <c r="N592" s="56"/>
      <c r="O592" s="56"/>
      <c r="P592" s="56"/>
      <c r="Q592" s="56"/>
      <c r="R592" s="56"/>
      <c r="S592" s="56"/>
      <c r="T592" s="56"/>
      <c r="U592" s="56"/>
      <c r="V592" s="56"/>
      <c r="W592" s="56"/>
      <c r="X592" s="56"/>
      <c r="Y592" s="56"/>
    </row>
    <row r="593" spans="1:25" ht="15.75" customHeight="1">
      <c r="A593" s="56"/>
      <c r="B593" s="2"/>
      <c r="C593" s="56"/>
      <c r="D593" s="56"/>
      <c r="E593" s="56"/>
      <c r="F593" s="56"/>
      <c r="G593" s="56"/>
      <c r="H593" s="56"/>
      <c r="I593" s="56"/>
      <c r="J593" s="56"/>
      <c r="K593" s="56"/>
      <c r="L593" s="56"/>
      <c r="M593" s="56"/>
      <c r="N593" s="56"/>
      <c r="O593" s="56"/>
      <c r="P593" s="56"/>
      <c r="Q593" s="56"/>
      <c r="R593" s="56"/>
      <c r="S593" s="56"/>
      <c r="T593" s="56"/>
      <c r="U593" s="56"/>
      <c r="V593" s="56"/>
      <c r="W593" s="56"/>
      <c r="X593" s="56"/>
      <c r="Y593" s="56"/>
    </row>
    <row r="594" spans="1:25" ht="15.75" customHeight="1">
      <c r="A594" s="56"/>
      <c r="B594" s="2"/>
      <c r="C594" s="56"/>
      <c r="D594" s="56"/>
      <c r="E594" s="56"/>
      <c r="F594" s="56"/>
      <c r="G594" s="56"/>
      <c r="H594" s="56"/>
      <c r="I594" s="56"/>
      <c r="J594" s="56"/>
      <c r="K594" s="56"/>
      <c r="L594" s="56"/>
      <c r="M594" s="56"/>
      <c r="N594" s="56"/>
      <c r="O594" s="56"/>
      <c r="P594" s="56"/>
      <c r="Q594" s="56"/>
      <c r="R594" s="56"/>
      <c r="S594" s="56"/>
      <c r="T594" s="56"/>
      <c r="U594" s="56"/>
      <c r="V594" s="56"/>
      <c r="W594" s="56"/>
      <c r="X594" s="56"/>
      <c r="Y594" s="56"/>
    </row>
    <row r="595" spans="1:25" ht="15.75" customHeight="1">
      <c r="A595" s="56"/>
      <c r="B595" s="2"/>
      <c r="C595" s="56"/>
      <c r="D595" s="56"/>
      <c r="E595" s="56"/>
      <c r="F595" s="56"/>
      <c r="G595" s="56"/>
      <c r="H595" s="56"/>
      <c r="I595" s="56"/>
      <c r="J595" s="56"/>
      <c r="K595" s="56"/>
      <c r="L595" s="56"/>
      <c r="M595" s="56"/>
      <c r="N595" s="56"/>
      <c r="O595" s="56"/>
      <c r="P595" s="56"/>
      <c r="Q595" s="56"/>
      <c r="R595" s="56"/>
      <c r="S595" s="56"/>
      <c r="T595" s="56"/>
      <c r="U595" s="56"/>
      <c r="V595" s="56"/>
      <c r="W595" s="56"/>
      <c r="X595" s="56"/>
      <c r="Y595" s="56"/>
    </row>
    <row r="596" spans="1:25" ht="15.75" customHeight="1">
      <c r="A596" s="56"/>
      <c r="B596" s="2"/>
      <c r="C596" s="56"/>
      <c r="D596" s="56"/>
      <c r="E596" s="56"/>
      <c r="F596" s="56"/>
      <c r="G596" s="56"/>
      <c r="H596" s="56"/>
      <c r="I596" s="56"/>
      <c r="J596" s="56"/>
      <c r="K596" s="56"/>
      <c r="L596" s="56"/>
      <c r="M596" s="56"/>
      <c r="N596" s="56"/>
      <c r="O596" s="56"/>
      <c r="P596" s="56"/>
      <c r="Q596" s="56"/>
      <c r="R596" s="56"/>
      <c r="S596" s="56"/>
      <c r="T596" s="56"/>
      <c r="U596" s="56"/>
      <c r="V596" s="56"/>
      <c r="W596" s="56"/>
      <c r="X596" s="56"/>
      <c r="Y596" s="56"/>
    </row>
    <row r="597" spans="1:25" ht="15.75" customHeight="1">
      <c r="A597" s="56"/>
      <c r="B597" s="2"/>
      <c r="C597" s="56"/>
      <c r="D597" s="56"/>
      <c r="E597" s="56"/>
      <c r="F597" s="56"/>
      <c r="G597" s="56"/>
      <c r="H597" s="56"/>
      <c r="I597" s="56"/>
      <c r="J597" s="56"/>
      <c r="K597" s="56"/>
      <c r="L597" s="56"/>
      <c r="M597" s="56"/>
      <c r="N597" s="56"/>
      <c r="O597" s="56"/>
      <c r="P597" s="56"/>
      <c r="Q597" s="56"/>
      <c r="R597" s="56"/>
      <c r="S597" s="56"/>
      <c r="T597" s="56"/>
      <c r="U597" s="56"/>
      <c r="V597" s="56"/>
      <c r="W597" s="56"/>
      <c r="X597" s="56"/>
      <c r="Y597" s="56"/>
    </row>
    <row r="598" spans="1:25" ht="15.75" customHeight="1">
      <c r="A598" s="56"/>
      <c r="B598" s="2"/>
      <c r="C598" s="56"/>
      <c r="D598" s="56"/>
      <c r="E598" s="56"/>
      <c r="F598" s="56"/>
      <c r="G598" s="56"/>
      <c r="H598" s="56"/>
      <c r="I598" s="56"/>
      <c r="J598" s="56"/>
      <c r="K598" s="56"/>
      <c r="L598" s="56"/>
      <c r="M598" s="56"/>
      <c r="N598" s="56"/>
      <c r="O598" s="56"/>
      <c r="P598" s="56"/>
      <c r="Q598" s="56"/>
      <c r="R598" s="56"/>
      <c r="S598" s="56"/>
      <c r="T598" s="56"/>
      <c r="U598" s="56"/>
      <c r="V598" s="56"/>
      <c r="W598" s="56"/>
      <c r="X598" s="56"/>
      <c r="Y598" s="56"/>
    </row>
    <row r="599" spans="1:25" ht="15.75" customHeight="1">
      <c r="A599" s="56"/>
      <c r="B599" s="2"/>
      <c r="C599" s="56"/>
      <c r="D599" s="56"/>
      <c r="E599" s="56"/>
      <c r="F599" s="56"/>
      <c r="G599" s="56"/>
      <c r="H599" s="56"/>
      <c r="I599" s="56"/>
      <c r="J599" s="56"/>
      <c r="K599" s="56"/>
      <c r="L599" s="56"/>
      <c r="M599" s="56"/>
      <c r="N599" s="56"/>
      <c r="O599" s="56"/>
      <c r="P599" s="56"/>
      <c r="Q599" s="56"/>
      <c r="R599" s="56"/>
      <c r="S599" s="56"/>
      <c r="T599" s="56"/>
      <c r="U599" s="56"/>
      <c r="V599" s="56"/>
      <c r="W599" s="56"/>
      <c r="X599" s="56"/>
      <c r="Y599" s="56"/>
    </row>
    <row r="600" spans="1:25" ht="15.75" customHeight="1">
      <c r="A600" s="56"/>
      <c r="B600" s="2"/>
      <c r="C600" s="56"/>
      <c r="D600" s="56"/>
      <c r="E600" s="56"/>
      <c r="F600" s="56"/>
      <c r="G600" s="56"/>
      <c r="H600" s="56"/>
      <c r="I600" s="56"/>
      <c r="J600" s="56"/>
      <c r="K600" s="56"/>
      <c r="L600" s="56"/>
      <c r="M600" s="56"/>
      <c r="N600" s="56"/>
      <c r="O600" s="56"/>
      <c r="P600" s="56"/>
      <c r="Q600" s="56"/>
      <c r="R600" s="56"/>
      <c r="S600" s="56"/>
      <c r="T600" s="56"/>
      <c r="U600" s="56"/>
      <c r="V600" s="56"/>
      <c r="W600" s="56"/>
      <c r="X600" s="56"/>
      <c r="Y600" s="56"/>
    </row>
    <row r="601" spans="1:25" ht="15.75" customHeight="1">
      <c r="A601" s="56"/>
      <c r="B601" s="2"/>
      <c r="C601" s="56"/>
      <c r="D601" s="56"/>
      <c r="E601" s="56"/>
      <c r="F601" s="56"/>
      <c r="G601" s="56"/>
      <c r="H601" s="56"/>
      <c r="I601" s="56"/>
      <c r="J601" s="56"/>
      <c r="K601" s="56"/>
      <c r="L601" s="56"/>
      <c r="M601" s="56"/>
      <c r="N601" s="56"/>
      <c r="O601" s="56"/>
      <c r="P601" s="56"/>
      <c r="Q601" s="56"/>
      <c r="R601" s="56"/>
      <c r="S601" s="56"/>
      <c r="T601" s="56"/>
      <c r="U601" s="56"/>
      <c r="V601" s="56"/>
      <c r="W601" s="56"/>
      <c r="X601" s="56"/>
      <c r="Y601" s="56"/>
    </row>
    <row r="602" spans="1:25" ht="15.75" customHeight="1">
      <c r="A602" s="56"/>
      <c r="B602" s="2"/>
      <c r="C602" s="56"/>
      <c r="D602" s="56"/>
      <c r="E602" s="56"/>
      <c r="F602" s="56"/>
      <c r="G602" s="56"/>
      <c r="H602" s="56"/>
      <c r="I602" s="56"/>
      <c r="J602" s="56"/>
      <c r="K602" s="56"/>
      <c r="L602" s="56"/>
      <c r="M602" s="56"/>
      <c r="N602" s="56"/>
      <c r="O602" s="56"/>
      <c r="P602" s="56"/>
      <c r="Q602" s="56"/>
      <c r="R602" s="56"/>
      <c r="S602" s="56"/>
      <c r="T602" s="56"/>
      <c r="U602" s="56"/>
      <c r="V602" s="56"/>
      <c r="W602" s="56"/>
      <c r="X602" s="56"/>
      <c r="Y602" s="56"/>
    </row>
    <row r="603" spans="1:25" ht="15.75" customHeight="1">
      <c r="A603" s="56"/>
      <c r="B603" s="2"/>
      <c r="C603" s="56"/>
      <c r="D603" s="56"/>
      <c r="E603" s="56"/>
      <c r="F603" s="56"/>
      <c r="G603" s="56"/>
      <c r="H603" s="56"/>
      <c r="I603" s="56"/>
      <c r="J603" s="56"/>
      <c r="K603" s="56"/>
      <c r="L603" s="56"/>
      <c r="M603" s="56"/>
      <c r="N603" s="56"/>
      <c r="O603" s="56"/>
      <c r="P603" s="56"/>
      <c r="Q603" s="56"/>
      <c r="R603" s="56"/>
      <c r="S603" s="56"/>
      <c r="T603" s="56"/>
      <c r="U603" s="56"/>
      <c r="V603" s="56"/>
      <c r="W603" s="56"/>
      <c r="X603" s="56"/>
      <c r="Y603" s="56"/>
    </row>
    <row r="604" spans="1:25" ht="15.75" customHeight="1">
      <c r="A604" s="56"/>
      <c r="B604" s="2"/>
      <c r="C604" s="56"/>
      <c r="D604" s="56"/>
      <c r="E604" s="56"/>
      <c r="F604" s="56"/>
      <c r="G604" s="56"/>
      <c r="H604" s="56"/>
      <c r="I604" s="56"/>
      <c r="J604" s="56"/>
      <c r="K604" s="56"/>
      <c r="L604" s="56"/>
      <c r="M604" s="56"/>
      <c r="N604" s="56"/>
      <c r="O604" s="56"/>
      <c r="P604" s="56"/>
      <c r="Q604" s="56"/>
      <c r="R604" s="56"/>
      <c r="S604" s="56"/>
      <c r="T604" s="56"/>
      <c r="U604" s="56"/>
      <c r="V604" s="56"/>
      <c r="W604" s="56"/>
      <c r="X604" s="56"/>
      <c r="Y604" s="56"/>
    </row>
    <row r="605" spans="1:25" ht="15.75" customHeight="1">
      <c r="A605" s="56"/>
      <c r="B605" s="2"/>
      <c r="C605" s="56"/>
      <c r="D605" s="56"/>
      <c r="E605" s="56"/>
      <c r="F605" s="56"/>
      <c r="G605" s="56"/>
      <c r="H605" s="56"/>
      <c r="I605" s="56"/>
      <c r="J605" s="56"/>
      <c r="K605" s="56"/>
      <c r="L605" s="56"/>
      <c r="M605" s="56"/>
      <c r="N605" s="56"/>
      <c r="O605" s="56"/>
      <c r="P605" s="56"/>
      <c r="Q605" s="56"/>
      <c r="R605" s="56"/>
      <c r="S605" s="56"/>
      <c r="T605" s="56"/>
      <c r="U605" s="56"/>
      <c r="V605" s="56"/>
      <c r="W605" s="56"/>
      <c r="X605" s="56"/>
      <c r="Y605" s="56"/>
    </row>
    <row r="606" spans="1:25" ht="15.75" customHeight="1">
      <c r="A606" s="56"/>
      <c r="B606" s="2"/>
      <c r="C606" s="56"/>
      <c r="D606" s="56"/>
      <c r="E606" s="56"/>
      <c r="F606" s="56"/>
      <c r="G606" s="56"/>
      <c r="H606" s="56"/>
      <c r="I606" s="56"/>
      <c r="J606" s="56"/>
      <c r="K606" s="56"/>
      <c r="L606" s="56"/>
      <c r="M606" s="56"/>
      <c r="N606" s="56"/>
      <c r="O606" s="56"/>
      <c r="P606" s="56"/>
      <c r="Q606" s="56"/>
      <c r="R606" s="56"/>
      <c r="S606" s="56"/>
      <c r="T606" s="56"/>
      <c r="U606" s="56"/>
      <c r="V606" s="56"/>
      <c r="W606" s="56"/>
      <c r="X606" s="56"/>
      <c r="Y606" s="56"/>
    </row>
    <row r="607" spans="1:25" ht="15.75" customHeight="1">
      <c r="A607" s="56"/>
      <c r="B607" s="2"/>
      <c r="C607" s="56"/>
      <c r="D607" s="56"/>
      <c r="E607" s="56"/>
      <c r="F607" s="56"/>
      <c r="G607" s="56"/>
      <c r="H607" s="56"/>
      <c r="I607" s="56"/>
      <c r="J607" s="56"/>
      <c r="K607" s="56"/>
      <c r="L607" s="56"/>
      <c r="M607" s="56"/>
      <c r="N607" s="56"/>
      <c r="O607" s="56"/>
      <c r="P607" s="56"/>
      <c r="Q607" s="56"/>
      <c r="R607" s="56"/>
      <c r="S607" s="56"/>
      <c r="T607" s="56"/>
      <c r="U607" s="56"/>
      <c r="V607" s="56"/>
      <c r="W607" s="56"/>
      <c r="X607" s="56"/>
      <c r="Y607" s="56"/>
    </row>
    <row r="608" spans="1:25" ht="15.75" customHeight="1">
      <c r="A608" s="56"/>
      <c r="B608" s="2"/>
      <c r="C608" s="56"/>
      <c r="D608" s="56"/>
      <c r="E608" s="56"/>
      <c r="F608" s="56"/>
      <c r="G608" s="56"/>
      <c r="H608" s="56"/>
      <c r="I608" s="56"/>
      <c r="J608" s="56"/>
      <c r="K608" s="56"/>
      <c r="L608" s="56"/>
      <c r="M608" s="56"/>
      <c r="N608" s="56"/>
      <c r="O608" s="56"/>
      <c r="P608" s="56"/>
      <c r="Q608" s="56"/>
      <c r="R608" s="56"/>
      <c r="S608" s="56"/>
      <c r="T608" s="56"/>
      <c r="U608" s="56"/>
      <c r="V608" s="56"/>
      <c r="W608" s="56"/>
      <c r="X608" s="56"/>
      <c r="Y608" s="56"/>
    </row>
    <row r="609" spans="1:25" ht="15.75" customHeight="1">
      <c r="A609" s="56"/>
      <c r="B609" s="2"/>
      <c r="C609" s="56"/>
      <c r="D609" s="56"/>
      <c r="E609" s="56"/>
      <c r="F609" s="56"/>
      <c r="G609" s="56"/>
      <c r="H609" s="56"/>
      <c r="I609" s="56"/>
      <c r="J609" s="56"/>
      <c r="K609" s="56"/>
      <c r="L609" s="56"/>
      <c r="M609" s="56"/>
      <c r="N609" s="56"/>
      <c r="O609" s="56"/>
      <c r="P609" s="56"/>
      <c r="Q609" s="56"/>
      <c r="R609" s="56"/>
      <c r="S609" s="56"/>
      <c r="T609" s="56"/>
      <c r="U609" s="56"/>
      <c r="V609" s="56"/>
      <c r="W609" s="56"/>
      <c r="X609" s="56"/>
      <c r="Y609" s="56"/>
    </row>
    <row r="610" spans="1:25" ht="15.75" customHeight="1">
      <c r="A610" s="56"/>
      <c r="B610" s="2"/>
      <c r="C610" s="56"/>
      <c r="D610" s="56"/>
      <c r="E610" s="56"/>
      <c r="F610" s="56"/>
      <c r="G610" s="56"/>
      <c r="H610" s="56"/>
      <c r="I610" s="56"/>
      <c r="J610" s="56"/>
      <c r="K610" s="56"/>
      <c r="L610" s="56"/>
      <c r="M610" s="56"/>
      <c r="N610" s="56"/>
      <c r="O610" s="56"/>
      <c r="P610" s="56"/>
      <c r="Q610" s="56"/>
      <c r="R610" s="56"/>
      <c r="S610" s="56"/>
      <c r="T610" s="56"/>
      <c r="U610" s="56"/>
      <c r="V610" s="56"/>
      <c r="W610" s="56"/>
      <c r="X610" s="56"/>
      <c r="Y610" s="56"/>
    </row>
    <row r="611" spans="1:25" ht="15.75" customHeight="1">
      <c r="A611" s="56"/>
      <c r="B611" s="2"/>
      <c r="C611" s="56"/>
      <c r="D611" s="56"/>
      <c r="E611" s="56"/>
      <c r="F611" s="56"/>
      <c r="G611" s="56"/>
      <c r="H611" s="56"/>
      <c r="I611" s="56"/>
      <c r="J611" s="56"/>
      <c r="K611" s="56"/>
      <c r="L611" s="56"/>
      <c r="M611" s="56"/>
      <c r="N611" s="56"/>
      <c r="O611" s="56"/>
      <c r="P611" s="56"/>
      <c r="Q611" s="56"/>
      <c r="R611" s="56"/>
      <c r="S611" s="56"/>
      <c r="T611" s="56"/>
      <c r="U611" s="56"/>
      <c r="V611" s="56"/>
      <c r="W611" s="56"/>
      <c r="X611" s="56"/>
      <c r="Y611" s="56"/>
    </row>
    <row r="612" spans="1:25" ht="15.75" customHeight="1">
      <c r="A612" s="56"/>
      <c r="B612" s="2"/>
      <c r="C612" s="56"/>
      <c r="D612" s="56"/>
      <c r="E612" s="56"/>
      <c r="F612" s="56"/>
      <c r="G612" s="56"/>
      <c r="H612" s="56"/>
      <c r="I612" s="56"/>
      <c r="J612" s="56"/>
      <c r="K612" s="56"/>
      <c r="L612" s="56"/>
      <c r="M612" s="56"/>
      <c r="N612" s="56"/>
      <c r="O612" s="56"/>
      <c r="P612" s="56"/>
      <c r="Q612" s="56"/>
      <c r="R612" s="56"/>
      <c r="S612" s="56"/>
      <c r="T612" s="56"/>
      <c r="U612" s="56"/>
      <c r="V612" s="56"/>
      <c r="W612" s="56"/>
      <c r="X612" s="56"/>
      <c r="Y612" s="56"/>
    </row>
    <row r="613" spans="1:25" ht="15.75" customHeight="1">
      <c r="A613" s="56"/>
      <c r="B613" s="2"/>
      <c r="C613" s="56"/>
      <c r="D613" s="56"/>
      <c r="E613" s="56"/>
      <c r="F613" s="56"/>
      <c r="G613" s="56"/>
      <c r="H613" s="56"/>
      <c r="I613" s="56"/>
      <c r="J613" s="56"/>
      <c r="K613" s="56"/>
      <c r="L613" s="56"/>
      <c r="M613" s="56"/>
      <c r="N613" s="56"/>
      <c r="O613" s="56"/>
      <c r="P613" s="56"/>
      <c r="Q613" s="56"/>
      <c r="R613" s="56"/>
      <c r="S613" s="56"/>
      <c r="T613" s="56"/>
      <c r="U613" s="56"/>
      <c r="V613" s="56"/>
      <c r="W613" s="56"/>
      <c r="X613" s="56"/>
      <c r="Y613" s="56"/>
    </row>
    <row r="614" spans="1:25" ht="15.75" customHeight="1">
      <c r="A614" s="56"/>
      <c r="B614" s="2"/>
      <c r="C614" s="56"/>
      <c r="D614" s="56"/>
      <c r="E614" s="56"/>
      <c r="F614" s="56"/>
      <c r="G614" s="56"/>
      <c r="H614" s="56"/>
      <c r="I614" s="56"/>
      <c r="J614" s="56"/>
      <c r="K614" s="56"/>
      <c r="L614" s="56"/>
      <c r="M614" s="56"/>
      <c r="N614" s="56"/>
      <c r="O614" s="56"/>
      <c r="P614" s="56"/>
      <c r="Q614" s="56"/>
      <c r="R614" s="56"/>
      <c r="S614" s="56"/>
      <c r="T614" s="56"/>
      <c r="U614" s="56"/>
      <c r="V614" s="56"/>
      <c r="W614" s="56"/>
      <c r="X614" s="56"/>
      <c r="Y614" s="56"/>
    </row>
    <row r="615" spans="1:25" ht="15.75" customHeight="1">
      <c r="A615" s="56"/>
      <c r="B615" s="2"/>
      <c r="C615" s="56"/>
      <c r="D615" s="56"/>
      <c r="E615" s="56"/>
      <c r="F615" s="56"/>
      <c r="G615" s="56"/>
      <c r="H615" s="56"/>
      <c r="I615" s="56"/>
      <c r="J615" s="56"/>
      <c r="K615" s="56"/>
      <c r="L615" s="56"/>
      <c r="M615" s="56"/>
      <c r="N615" s="56"/>
      <c r="O615" s="56"/>
      <c r="P615" s="56"/>
      <c r="Q615" s="56"/>
      <c r="R615" s="56"/>
      <c r="S615" s="56"/>
      <c r="T615" s="56"/>
      <c r="U615" s="56"/>
      <c r="V615" s="56"/>
      <c r="W615" s="56"/>
      <c r="X615" s="56"/>
      <c r="Y615" s="56"/>
    </row>
    <row r="616" spans="1:25" ht="15.75" customHeight="1">
      <c r="A616" s="56"/>
      <c r="B616" s="2"/>
      <c r="C616" s="56"/>
      <c r="D616" s="56"/>
      <c r="E616" s="56"/>
      <c r="F616" s="56"/>
      <c r="G616" s="56"/>
      <c r="H616" s="56"/>
      <c r="I616" s="56"/>
      <c r="J616" s="56"/>
      <c r="K616" s="56"/>
      <c r="L616" s="56"/>
      <c r="M616" s="56"/>
      <c r="N616" s="56"/>
      <c r="O616" s="56"/>
      <c r="P616" s="56"/>
      <c r="Q616" s="56"/>
      <c r="R616" s="56"/>
      <c r="S616" s="56"/>
      <c r="T616" s="56"/>
      <c r="U616" s="56"/>
      <c r="V616" s="56"/>
      <c r="W616" s="56"/>
      <c r="X616" s="56"/>
      <c r="Y616" s="56"/>
    </row>
    <row r="617" spans="1:25" ht="15.75" customHeight="1">
      <c r="A617" s="56"/>
      <c r="B617" s="2"/>
      <c r="C617" s="56"/>
      <c r="D617" s="56"/>
      <c r="E617" s="56"/>
      <c r="F617" s="56"/>
      <c r="G617" s="56"/>
      <c r="H617" s="56"/>
      <c r="I617" s="56"/>
      <c r="J617" s="56"/>
      <c r="K617" s="56"/>
      <c r="L617" s="56"/>
      <c r="M617" s="56"/>
      <c r="N617" s="56"/>
      <c r="O617" s="56"/>
      <c r="P617" s="56"/>
      <c r="Q617" s="56"/>
      <c r="R617" s="56"/>
      <c r="S617" s="56"/>
      <c r="T617" s="56"/>
      <c r="U617" s="56"/>
      <c r="V617" s="56"/>
      <c r="W617" s="56"/>
      <c r="X617" s="56"/>
      <c r="Y617" s="56"/>
    </row>
    <row r="618" spans="1:25" ht="15.75" customHeight="1">
      <c r="A618" s="56"/>
      <c r="B618" s="2"/>
      <c r="C618" s="56"/>
      <c r="D618" s="56"/>
      <c r="E618" s="56"/>
      <c r="F618" s="56"/>
      <c r="G618" s="56"/>
      <c r="H618" s="56"/>
      <c r="I618" s="56"/>
      <c r="J618" s="56"/>
      <c r="K618" s="56"/>
      <c r="L618" s="56"/>
      <c r="M618" s="56"/>
      <c r="N618" s="56"/>
      <c r="O618" s="56"/>
      <c r="P618" s="56"/>
      <c r="Q618" s="56"/>
      <c r="R618" s="56"/>
      <c r="S618" s="56"/>
      <c r="T618" s="56"/>
      <c r="U618" s="56"/>
      <c r="V618" s="56"/>
      <c r="W618" s="56"/>
      <c r="X618" s="56"/>
      <c r="Y618" s="56"/>
    </row>
    <row r="619" spans="1:25" ht="15.75" customHeight="1">
      <c r="A619" s="56"/>
      <c r="B619" s="2"/>
      <c r="C619" s="56"/>
      <c r="D619" s="56"/>
      <c r="E619" s="56"/>
      <c r="F619" s="56"/>
      <c r="G619" s="56"/>
      <c r="H619" s="56"/>
      <c r="I619" s="56"/>
      <c r="J619" s="56"/>
      <c r="K619" s="56"/>
      <c r="L619" s="56"/>
      <c r="M619" s="56"/>
      <c r="N619" s="56"/>
      <c r="O619" s="56"/>
      <c r="P619" s="56"/>
      <c r="Q619" s="56"/>
      <c r="R619" s="56"/>
      <c r="S619" s="56"/>
      <c r="T619" s="56"/>
      <c r="U619" s="56"/>
      <c r="V619" s="56"/>
      <c r="W619" s="56"/>
      <c r="X619" s="56"/>
      <c r="Y619" s="56"/>
    </row>
    <row r="620" spans="1:25" ht="15.75" customHeight="1">
      <c r="A620" s="56"/>
      <c r="B620" s="2"/>
      <c r="C620" s="56"/>
      <c r="D620" s="56"/>
      <c r="E620" s="56"/>
      <c r="F620" s="56"/>
      <c r="G620" s="56"/>
      <c r="H620" s="56"/>
      <c r="I620" s="56"/>
      <c r="J620" s="56"/>
      <c r="K620" s="56"/>
      <c r="L620" s="56"/>
      <c r="M620" s="56"/>
      <c r="N620" s="56"/>
      <c r="O620" s="56"/>
      <c r="P620" s="56"/>
      <c r="Q620" s="56"/>
      <c r="R620" s="56"/>
      <c r="S620" s="56"/>
      <c r="T620" s="56"/>
      <c r="U620" s="56"/>
      <c r="V620" s="56"/>
      <c r="W620" s="56"/>
      <c r="X620" s="56"/>
      <c r="Y620" s="56"/>
    </row>
    <row r="621" spans="1:25" ht="15.75" customHeight="1">
      <c r="A621" s="56"/>
      <c r="B621" s="2"/>
      <c r="C621" s="56"/>
      <c r="D621" s="56"/>
      <c r="E621" s="56"/>
      <c r="F621" s="56"/>
      <c r="G621" s="56"/>
      <c r="H621" s="56"/>
      <c r="I621" s="56"/>
      <c r="J621" s="56"/>
      <c r="K621" s="56"/>
      <c r="L621" s="56"/>
      <c r="M621" s="56"/>
      <c r="N621" s="56"/>
      <c r="O621" s="56"/>
      <c r="P621" s="56"/>
      <c r="Q621" s="56"/>
      <c r="R621" s="56"/>
      <c r="S621" s="56"/>
      <c r="T621" s="56"/>
      <c r="U621" s="56"/>
      <c r="V621" s="56"/>
      <c r="W621" s="56"/>
      <c r="X621" s="56"/>
      <c r="Y621" s="56"/>
    </row>
    <row r="622" spans="1:25" ht="15.75" customHeight="1">
      <c r="A622" s="56"/>
      <c r="B622" s="2"/>
      <c r="C622" s="56"/>
      <c r="D622" s="56"/>
      <c r="E622" s="56"/>
      <c r="F622" s="56"/>
      <c r="G622" s="56"/>
      <c r="H622" s="56"/>
      <c r="I622" s="56"/>
      <c r="J622" s="56"/>
      <c r="K622" s="56"/>
      <c r="L622" s="56"/>
      <c r="M622" s="56"/>
      <c r="N622" s="56"/>
      <c r="O622" s="56"/>
      <c r="P622" s="56"/>
      <c r="Q622" s="56"/>
      <c r="R622" s="56"/>
      <c r="S622" s="56"/>
      <c r="T622" s="56"/>
      <c r="U622" s="56"/>
      <c r="V622" s="56"/>
      <c r="W622" s="56"/>
      <c r="X622" s="56"/>
      <c r="Y622" s="56"/>
    </row>
    <row r="623" spans="1:25" ht="15.75" customHeight="1">
      <c r="A623" s="56"/>
      <c r="B623" s="2"/>
      <c r="C623" s="56"/>
      <c r="D623" s="56"/>
      <c r="E623" s="56"/>
      <c r="F623" s="56"/>
      <c r="G623" s="56"/>
      <c r="H623" s="56"/>
      <c r="I623" s="56"/>
      <c r="J623" s="56"/>
      <c r="K623" s="56"/>
      <c r="L623" s="56"/>
      <c r="M623" s="56"/>
      <c r="N623" s="56"/>
      <c r="O623" s="56"/>
      <c r="P623" s="56"/>
      <c r="Q623" s="56"/>
      <c r="R623" s="56"/>
      <c r="S623" s="56"/>
      <c r="T623" s="56"/>
      <c r="U623" s="56"/>
      <c r="V623" s="56"/>
      <c r="W623" s="56"/>
      <c r="X623" s="56"/>
      <c r="Y623" s="56"/>
    </row>
    <row r="624" spans="1:25" ht="15.75" customHeight="1">
      <c r="A624" s="56"/>
      <c r="B624" s="2"/>
      <c r="C624" s="56"/>
      <c r="D624" s="56"/>
      <c r="E624" s="56"/>
      <c r="F624" s="56"/>
      <c r="G624" s="56"/>
      <c r="H624" s="56"/>
      <c r="I624" s="56"/>
      <c r="J624" s="56"/>
      <c r="K624" s="56"/>
      <c r="L624" s="56"/>
      <c r="M624" s="56"/>
      <c r="N624" s="56"/>
      <c r="O624" s="56"/>
      <c r="P624" s="56"/>
      <c r="Q624" s="56"/>
      <c r="R624" s="56"/>
      <c r="S624" s="56"/>
      <c r="T624" s="56"/>
      <c r="U624" s="56"/>
      <c r="V624" s="56"/>
      <c r="W624" s="56"/>
      <c r="X624" s="56"/>
      <c r="Y624" s="56"/>
    </row>
    <row r="625" spans="1:25" ht="15.75" customHeight="1">
      <c r="A625" s="56"/>
      <c r="B625" s="2"/>
      <c r="C625" s="56"/>
      <c r="D625" s="56"/>
      <c r="E625" s="56"/>
      <c r="F625" s="56"/>
      <c r="G625" s="56"/>
      <c r="H625" s="56"/>
      <c r="I625" s="56"/>
      <c r="J625" s="56"/>
      <c r="K625" s="56"/>
      <c r="L625" s="56"/>
      <c r="M625" s="56"/>
      <c r="N625" s="56"/>
      <c r="O625" s="56"/>
      <c r="P625" s="56"/>
      <c r="Q625" s="56"/>
      <c r="R625" s="56"/>
      <c r="S625" s="56"/>
      <c r="T625" s="56"/>
      <c r="U625" s="56"/>
      <c r="V625" s="56"/>
      <c r="W625" s="56"/>
      <c r="X625" s="56"/>
      <c r="Y625" s="56"/>
    </row>
    <row r="626" spans="1:25" ht="15.75" customHeight="1">
      <c r="A626" s="56"/>
      <c r="B626" s="2"/>
      <c r="C626" s="56"/>
      <c r="D626" s="56"/>
      <c r="E626" s="56"/>
      <c r="F626" s="56"/>
      <c r="G626" s="56"/>
      <c r="H626" s="56"/>
      <c r="I626" s="56"/>
      <c r="J626" s="56"/>
      <c r="K626" s="56"/>
      <c r="L626" s="56"/>
      <c r="M626" s="56"/>
      <c r="N626" s="56"/>
      <c r="O626" s="56"/>
      <c r="P626" s="56"/>
      <c r="Q626" s="56"/>
      <c r="R626" s="56"/>
      <c r="S626" s="56"/>
      <c r="T626" s="56"/>
      <c r="U626" s="56"/>
      <c r="V626" s="56"/>
      <c r="W626" s="56"/>
      <c r="X626" s="56"/>
      <c r="Y626" s="56"/>
    </row>
    <row r="627" spans="1:25" ht="15.75" customHeight="1">
      <c r="A627" s="56"/>
      <c r="B627" s="2"/>
      <c r="C627" s="56"/>
      <c r="D627" s="56"/>
      <c r="E627" s="56"/>
      <c r="F627" s="56"/>
      <c r="G627" s="56"/>
      <c r="H627" s="56"/>
      <c r="I627" s="56"/>
      <c r="J627" s="56"/>
      <c r="K627" s="56"/>
      <c r="L627" s="56"/>
      <c r="M627" s="56"/>
      <c r="N627" s="56"/>
      <c r="O627" s="56"/>
      <c r="P627" s="56"/>
      <c r="Q627" s="56"/>
      <c r="R627" s="56"/>
      <c r="S627" s="56"/>
      <c r="T627" s="56"/>
      <c r="U627" s="56"/>
      <c r="V627" s="56"/>
      <c r="W627" s="56"/>
      <c r="X627" s="56"/>
      <c r="Y627" s="56"/>
    </row>
    <row r="628" spans="1:25" ht="15.75" customHeight="1">
      <c r="A628" s="56"/>
      <c r="B628" s="2"/>
      <c r="C628" s="56"/>
      <c r="D628" s="56"/>
      <c r="E628" s="56"/>
      <c r="F628" s="56"/>
      <c r="G628" s="56"/>
      <c r="H628" s="56"/>
      <c r="I628" s="56"/>
      <c r="J628" s="56"/>
      <c r="K628" s="56"/>
      <c r="L628" s="56"/>
      <c r="M628" s="56"/>
      <c r="N628" s="56"/>
      <c r="O628" s="56"/>
      <c r="P628" s="56"/>
      <c r="Q628" s="56"/>
      <c r="R628" s="56"/>
      <c r="S628" s="56"/>
      <c r="T628" s="56"/>
      <c r="U628" s="56"/>
      <c r="V628" s="56"/>
      <c r="W628" s="56"/>
      <c r="X628" s="56"/>
      <c r="Y628" s="56"/>
    </row>
    <row r="629" spans="1:25" ht="15.75" customHeight="1">
      <c r="A629" s="56"/>
      <c r="B629" s="2"/>
      <c r="C629" s="56"/>
      <c r="D629" s="56"/>
      <c r="E629" s="56"/>
      <c r="F629" s="56"/>
      <c r="G629" s="56"/>
      <c r="H629" s="56"/>
      <c r="I629" s="56"/>
      <c r="J629" s="56"/>
      <c r="K629" s="56"/>
      <c r="L629" s="56"/>
      <c r="M629" s="56"/>
      <c r="N629" s="56"/>
      <c r="O629" s="56"/>
      <c r="P629" s="56"/>
      <c r="Q629" s="56"/>
      <c r="R629" s="56"/>
      <c r="S629" s="56"/>
      <c r="T629" s="56"/>
      <c r="U629" s="56"/>
      <c r="V629" s="56"/>
      <c r="W629" s="56"/>
      <c r="X629" s="56"/>
      <c r="Y629" s="56"/>
    </row>
    <row r="630" spans="1:25" ht="15.75" customHeight="1">
      <c r="A630" s="56"/>
      <c r="B630" s="2"/>
      <c r="C630" s="56"/>
      <c r="D630" s="56"/>
      <c r="E630" s="56"/>
      <c r="F630" s="56"/>
      <c r="G630" s="56"/>
      <c r="H630" s="56"/>
      <c r="I630" s="56"/>
      <c r="J630" s="56"/>
      <c r="K630" s="56"/>
      <c r="L630" s="56"/>
      <c r="M630" s="56"/>
      <c r="N630" s="56"/>
      <c r="O630" s="56"/>
      <c r="P630" s="56"/>
      <c r="Q630" s="56"/>
      <c r="R630" s="56"/>
      <c r="S630" s="56"/>
      <c r="T630" s="56"/>
      <c r="U630" s="56"/>
      <c r="V630" s="56"/>
      <c r="W630" s="56"/>
      <c r="X630" s="56"/>
      <c r="Y630" s="56"/>
    </row>
    <row r="631" spans="1:25" ht="15.75" customHeight="1">
      <c r="A631" s="56"/>
      <c r="B631" s="2"/>
      <c r="C631" s="56"/>
      <c r="D631" s="56"/>
      <c r="E631" s="56"/>
      <c r="F631" s="56"/>
      <c r="G631" s="56"/>
      <c r="H631" s="56"/>
      <c r="I631" s="56"/>
      <c r="J631" s="56"/>
      <c r="K631" s="56"/>
      <c r="L631" s="56"/>
      <c r="M631" s="56"/>
      <c r="N631" s="56"/>
      <c r="O631" s="56"/>
      <c r="P631" s="56"/>
      <c r="Q631" s="56"/>
      <c r="R631" s="56"/>
      <c r="S631" s="56"/>
      <c r="T631" s="56"/>
      <c r="U631" s="56"/>
      <c r="V631" s="56"/>
      <c r="W631" s="56"/>
      <c r="X631" s="56"/>
      <c r="Y631" s="56"/>
    </row>
    <row r="632" spans="1:25" ht="15.75" customHeight="1">
      <c r="A632" s="56"/>
      <c r="B632" s="2"/>
      <c r="C632" s="56"/>
      <c r="D632" s="56"/>
      <c r="E632" s="56"/>
      <c r="F632" s="56"/>
      <c r="G632" s="56"/>
      <c r="H632" s="56"/>
      <c r="I632" s="56"/>
      <c r="J632" s="56"/>
      <c r="K632" s="56"/>
      <c r="L632" s="56"/>
      <c r="M632" s="56"/>
      <c r="N632" s="56"/>
      <c r="O632" s="56"/>
      <c r="P632" s="56"/>
      <c r="Q632" s="56"/>
      <c r="R632" s="56"/>
      <c r="S632" s="56"/>
      <c r="T632" s="56"/>
      <c r="U632" s="56"/>
      <c r="V632" s="56"/>
      <c r="W632" s="56"/>
      <c r="X632" s="56"/>
      <c r="Y632" s="56"/>
    </row>
    <row r="633" spans="1:25" ht="15.75" customHeight="1">
      <c r="A633" s="56"/>
      <c r="B633" s="2"/>
      <c r="C633" s="56"/>
      <c r="D633" s="56"/>
      <c r="E633" s="56"/>
      <c r="F633" s="56"/>
      <c r="G633" s="56"/>
      <c r="H633" s="56"/>
      <c r="I633" s="56"/>
      <c r="J633" s="56"/>
      <c r="K633" s="56"/>
      <c r="L633" s="56"/>
      <c r="M633" s="56"/>
      <c r="N633" s="56"/>
      <c r="O633" s="56"/>
      <c r="P633" s="56"/>
      <c r="Q633" s="56"/>
      <c r="R633" s="56"/>
      <c r="S633" s="56"/>
      <c r="T633" s="56"/>
      <c r="U633" s="56"/>
      <c r="V633" s="56"/>
      <c r="W633" s="56"/>
      <c r="X633" s="56"/>
      <c r="Y633" s="56"/>
    </row>
    <row r="634" spans="1:25" ht="15.75" customHeight="1">
      <c r="A634" s="56"/>
      <c r="B634" s="2"/>
      <c r="C634" s="56"/>
      <c r="D634" s="56"/>
      <c r="E634" s="56"/>
      <c r="F634" s="56"/>
      <c r="G634" s="56"/>
      <c r="H634" s="56"/>
      <c r="I634" s="56"/>
      <c r="J634" s="56"/>
      <c r="K634" s="56"/>
      <c r="L634" s="56"/>
      <c r="M634" s="56"/>
      <c r="N634" s="56"/>
      <c r="O634" s="56"/>
      <c r="P634" s="56"/>
      <c r="Q634" s="56"/>
      <c r="R634" s="56"/>
      <c r="S634" s="56"/>
      <c r="T634" s="56"/>
      <c r="U634" s="56"/>
      <c r="V634" s="56"/>
      <c r="W634" s="56"/>
      <c r="X634" s="56"/>
      <c r="Y634" s="56"/>
    </row>
    <row r="635" spans="1:25" ht="15.75" customHeight="1">
      <c r="A635" s="56"/>
      <c r="B635" s="2"/>
      <c r="C635" s="56"/>
      <c r="D635" s="56"/>
      <c r="E635" s="56"/>
      <c r="F635" s="56"/>
      <c r="G635" s="56"/>
      <c r="H635" s="56"/>
      <c r="I635" s="56"/>
      <c r="J635" s="56"/>
      <c r="K635" s="56"/>
      <c r="L635" s="56"/>
      <c r="M635" s="56"/>
      <c r="N635" s="56"/>
      <c r="O635" s="56"/>
      <c r="P635" s="56"/>
      <c r="Q635" s="56"/>
      <c r="R635" s="56"/>
      <c r="S635" s="56"/>
      <c r="T635" s="56"/>
      <c r="U635" s="56"/>
      <c r="V635" s="56"/>
      <c r="W635" s="56"/>
      <c r="X635" s="56"/>
      <c r="Y635" s="56"/>
    </row>
    <row r="636" spans="1:25" ht="15.75" customHeight="1">
      <c r="A636" s="56"/>
      <c r="B636" s="2"/>
      <c r="C636" s="56"/>
      <c r="D636" s="56"/>
      <c r="E636" s="56"/>
      <c r="F636" s="56"/>
      <c r="G636" s="56"/>
      <c r="H636" s="56"/>
      <c r="I636" s="56"/>
      <c r="J636" s="56"/>
      <c r="K636" s="56"/>
      <c r="L636" s="56"/>
      <c r="M636" s="56"/>
      <c r="N636" s="56"/>
      <c r="O636" s="56"/>
      <c r="P636" s="56"/>
      <c r="Q636" s="56"/>
      <c r="R636" s="56"/>
      <c r="S636" s="56"/>
      <c r="T636" s="56"/>
      <c r="U636" s="56"/>
      <c r="V636" s="56"/>
      <c r="W636" s="56"/>
      <c r="X636" s="56"/>
      <c r="Y636" s="56"/>
    </row>
    <row r="637" spans="1:25" ht="15.75" customHeight="1">
      <c r="A637" s="56"/>
      <c r="B637" s="2"/>
      <c r="C637" s="56"/>
      <c r="D637" s="56"/>
      <c r="E637" s="56"/>
      <c r="F637" s="56"/>
      <c r="G637" s="56"/>
      <c r="H637" s="56"/>
      <c r="I637" s="56"/>
      <c r="J637" s="56"/>
      <c r="K637" s="56"/>
      <c r="L637" s="56"/>
      <c r="M637" s="56"/>
      <c r="N637" s="56"/>
      <c r="O637" s="56"/>
      <c r="P637" s="56"/>
      <c r="Q637" s="56"/>
      <c r="R637" s="56"/>
      <c r="S637" s="56"/>
      <c r="T637" s="56"/>
      <c r="U637" s="56"/>
      <c r="V637" s="56"/>
      <c r="W637" s="56"/>
      <c r="X637" s="56"/>
      <c r="Y637" s="56"/>
    </row>
    <row r="638" spans="1:25" ht="15.75" customHeight="1">
      <c r="A638" s="56"/>
      <c r="B638" s="2"/>
      <c r="C638" s="56"/>
      <c r="D638" s="56"/>
      <c r="E638" s="56"/>
      <c r="F638" s="56"/>
      <c r="G638" s="56"/>
      <c r="H638" s="56"/>
      <c r="I638" s="56"/>
      <c r="J638" s="56"/>
      <c r="K638" s="56"/>
      <c r="L638" s="56"/>
      <c r="M638" s="56"/>
      <c r="N638" s="56"/>
      <c r="O638" s="56"/>
      <c r="P638" s="56"/>
      <c r="Q638" s="56"/>
      <c r="R638" s="56"/>
      <c r="S638" s="56"/>
      <c r="T638" s="56"/>
      <c r="U638" s="56"/>
      <c r="V638" s="56"/>
      <c r="W638" s="56"/>
      <c r="X638" s="56"/>
      <c r="Y638" s="56"/>
    </row>
    <row r="639" spans="1:25" ht="15.75" customHeight="1">
      <c r="A639" s="56"/>
      <c r="B639" s="2"/>
      <c r="C639" s="56"/>
      <c r="D639" s="56"/>
      <c r="E639" s="56"/>
      <c r="F639" s="56"/>
      <c r="G639" s="56"/>
      <c r="H639" s="56"/>
      <c r="I639" s="56"/>
      <c r="J639" s="56"/>
      <c r="K639" s="56"/>
      <c r="L639" s="56"/>
      <c r="M639" s="56"/>
      <c r="N639" s="56"/>
      <c r="O639" s="56"/>
      <c r="P639" s="56"/>
      <c r="Q639" s="56"/>
      <c r="R639" s="56"/>
      <c r="S639" s="56"/>
      <c r="T639" s="56"/>
      <c r="U639" s="56"/>
      <c r="V639" s="56"/>
      <c r="W639" s="56"/>
      <c r="X639" s="56"/>
      <c r="Y639" s="56"/>
    </row>
    <row r="640" spans="1:25" ht="15.75" customHeight="1">
      <c r="A640" s="56"/>
      <c r="B640" s="2"/>
      <c r="C640" s="56"/>
      <c r="D640" s="56"/>
      <c r="E640" s="56"/>
      <c r="F640" s="56"/>
      <c r="G640" s="56"/>
      <c r="H640" s="56"/>
      <c r="I640" s="56"/>
      <c r="J640" s="56"/>
      <c r="K640" s="56"/>
      <c r="L640" s="56"/>
      <c r="M640" s="56"/>
      <c r="N640" s="56"/>
      <c r="O640" s="56"/>
      <c r="P640" s="56"/>
      <c r="Q640" s="56"/>
      <c r="R640" s="56"/>
      <c r="S640" s="56"/>
      <c r="T640" s="56"/>
      <c r="U640" s="56"/>
      <c r="V640" s="56"/>
      <c r="W640" s="56"/>
      <c r="X640" s="56"/>
      <c r="Y640" s="56"/>
    </row>
    <row r="641" spans="1:25" ht="15.75" customHeight="1">
      <c r="A641" s="56"/>
      <c r="B641" s="2"/>
      <c r="C641" s="56"/>
      <c r="D641" s="56"/>
      <c r="E641" s="56"/>
      <c r="F641" s="56"/>
      <c r="G641" s="56"/>
      <c r="H641" s="56"/>
      <c r="I641" s="56"/>
      <c r="J641" s="56"/>
      <c r="K641" s="56"/>
      <c r="L641" s="56"/>
      <c r="M641" s="56"/>
      <c r="N641" s="56"/>
      <c r="O641" s="56"/>
      <c r="P641" s="56"/>
      <c r="Q641" s="56"/>
      <c r="R641" s="56"/>
      <c r="S641" s="56"/>
      <c r="T641" s="56"/>
      <c r="U641" s="56"/>
      <c r="V641" s="56"/>
      <c r="W641" s="56"/>
      <c r="X641" s="56"/>
      <c r="Y641" s="56"/>
    </row>
    <row r="642" spans="1:25" ht="15.75" customHeight="1">
      <c r="A642" s="56"/>
      <c r="B642" s="2"/>
      <c r="C642" s="56"/>
      <c r="D642" s="56"/>
      <c r="E642" s="56"/>
      <c r="F642" s="56"/>
      <c r="G642" s="56"/>
      <c r="H642" s="56"/>
      <c r="I642" s="56"/>
      <c r="J642" s="56"/>
      <c r="K642" s="56"/>
      <c r="L642" s="56"/>
      <c r="M642" s="56"/>
      <c r="N642" s="56"/>
      <c r="O642" s="56"/>
      <c r="P642" s="56"/>
      <c r="Q642" s="56"/>
      <c r="R642" s="56"/>
      <c r="S642" s="56"/>
      <c r="T642" s="56"/>
      <c r="U642" s="56"/>
      <c r="V642" s="56"/>
      <c r="W642" s="56"/>
      <c r="X642" s="56"/>
      <c r="Y642" s="56"/>
    </row>
    <row r="643" spans="1:25" ht="15.75" customHeight="1">
      <c r="A643" s="56"/>
      <c r="B643" s="2"/>
      <c r="C643" s="56"/>
      <c r="D643" s="56"/>
      <c r="E643" s="56"/>
      <c r="F643" s="56"/>
      <c r="G643" s="56"/>
      <c r="H643" s="56"/>
      <c r="I643" s="56"/>
      <c r="J643" s="56"/>
      <c r="K643" s="56"/>
      <c r="L643" s="56"/>
      <c r="M643" s="56"/>
      <c r="N643" s="56"/>
      <c r="O643" s="56"/>
      <c r="P643" s="56"/>
      <c r="Q643" s="56"/>
      <c r="R643" s="56"/>
      <c r="S643" s="56"/>
      <c r="T643" s="56"/>
      <c r="U643" s="56"/>
      <c r="V643" s="56"/>
      <c r="W643" s="56"/>
      <c r="X643" s="56"/>
      <c r="Y643" s="56"/>
    </row>
    <row r="644" spans="1:25" ht="15.75" customHeight="1">
      <c r="A644" s="56"/>
      <c r="B644" s="2"/>
      <c r="C644" s="56"/>
      <c r="D644" s="56"/>
      <c r="E644" s="56"/>
      <c r="F644" s="56"/>
      <c r="G644" s="56"/>
      <c r="H644" s="56"/>
      <c r="I644" s="56"/>
      <c r="J644" s="56"/>
      <c r="K644" s="56"/>
      <c r="L644" s="56"/>
      <c r="M644" s="56"/>
      <c r="N644" s="56"/>
      <c r="O644" s="56"/>
      <c r="P644" s="56"/>
      <c r="Q644" s="56"/>
      <c r="R644" s="56"/>
      <c r="S644" s="56"/>
      <c r="T644" s="56"/>
      <c r="U644" s="56"/>
      <c r="V644" s="56"/>
      <c r="W644" s="56"/>
      <c r="X644" s="56"/>
      <c r="Y644" s="56"/>
    </row>
    <row r="645" spans="1:25" ht="15.75" customHeight="1">
      <c r="A645" s="56"/>
      <c r="B645" s="2"/>
      <c r="C645" s="56"/>
      <c r="D645" s="56"/>
      <c r="E645" s="56"/>
      <c r="F645" s="56"/>
      <c r="G645" s="56"/>
      <c r="H645" s="56"/>
      <c r="I645" s="56"/>
      <c r="J645" s="56"/>
      <c r="K645" s="56"/>
      <c r="L645" s="56"/>
      <c r="M645" s="56"/>
      <c r="N645" s="56"/>
      <c r="O645" s="56"/>
      <c r="P645" s="56"/>
      <c r="Q645" s="56"/>
      <c r="R645" s="56"/>
      <c r="S645" s="56"/>
      <c r="T645" s="56"/>
      <c r="U645" s="56"/>
      <c r="V645" s="56"/>
      <c r="W645" s="56"/>
      <c r="X645" s="56"/>
      <c r="Y645" s="56"/>
    </row>
    <row r="646" spans="1:25" ht="15.75" customHeight="1">
      <c r="A646" s="56"/>
      <c r="B646" s="2"/>
      <c r="C646" s="56"/>
      <c r="D646" s="56"/>
      <c r="E646" s="56"/>
      <c r="F646" s="56"/>
      <c r="G646" s="56"/>
      <c r="H646" s="56"/>
      <c r="I646" s="56"/>
      <c r="J646" s="56"/>
      <c r="K646" s="56"/>
      <c r="L646" s="56"/>
      <c r="M646" s="56"/>
      <c r="N646" s="56"/>
      <c r="O646" s="56"/>
      <c r="P646" s="56"/>
      <c r="Q646" s="56"/>
      <c r="R646" s="56"/>
      <c r="S646" s="56"/>
      <c r="T646" s="56"/>
      <c r="U646" s="56"/>
      <c r="V646" s="56"/>
      <c r="W646" s="56"/>
      <c r="X646" s="56"/>
      <c r="Y646" s="56"/>
    </row>
    <row r="647" spans="1:25" ht="15.75" customHeight="1">
      <c r="A647" s="56"/>
      <c r="B647" s="2"/>
      <c r="C647" s="56"/>
      <c r="D647" s="56"/>
      <c r="E647" s="56"/>
      <c r="F647" s="56"/>
      <c r="G647" s="56"/>
      <c r="H647" s="56"/>
      <c r="I647" s="56"/>
      <c r="J647" s="56"/>
      <c r="K647" s="56"/>
      <c r="L647" s="56"/>
      <c r="M647" s="56"/>
      <c r="N647" s="56"/>
      <c r="O647" s="56"/>
      <c r="P647" s="56"/>
      <c r="Q647" s="56"/>
      <c r="R647" s="56"/>
      <c r="S647" s="56"/>
      <c r="T647" s="56"/>
      <c r="U647" s="56"/>
      <c r="V647" s="56"/>
      <c r="W647" s="56"/>
      <c r="X647" s="56"/>
      <c r="Y647" s="56"/>
    </row>
    <row r="648" spans="1:25" ht="15.75" customHeight="1">
      <c r="A648" s="56"/>
      <c r="B648" s="2"/>
      <c r="C648" s="56"/>
      <c r="D648" s="56"/>
      <c r="E648" s="56"/>
      <c r="F648" s="56"/>
      <c r="G648" s="56"/>
      <c r="H648" s="56"/>
      <c r="I648" s="56"/>
      <c r="J648" s="56"/>
      <c r="K648" s="56"/>
      <c r="L648" s="56"/>
      <c r="M648" s="56"/>
      <c r="N648" s="56"/>
      <c r="O648" s="56"/>
      <c r="P648" s="56"/>
      <c r="Q648" s="56"/>
      <c r="R648" s="56"/>
      <c r="S648" s="56"/>
      <c r="T648" s="56"/>
      <c r="U648" s="56"/>
      <c r="V648" s="56"/>
      <c r="W648" s="56"/>
      <c r="X648" s="56"/>
      <c r="Y648" s="56"/>
    </row>
    <row r="649" spans="1:25" ht="15.75" customHeight="1">
      <c r="A649" s="56"/>
      <c r="B649" s="2"/>
      <c r="C649" s="56"/>
      <c r="D649" s="56"/>
      <c r="E649" s="56"/>
      <c r="F649" s="56"/>
      <c r="G649" s="56"/>
      <c r="H649" s="56"/>
      <c r="I649" s="56"/>
      <c r="J649" s="56"/>
      <c r="K649" s="56"/>
      <c r="L649" s="56"/>
      <c r="M649" s="56"/>
      <c r="N649" s="56"/>
      <c r="O649" s="56"/>
      <c r="P649" s="56"/>
      <c r="Q649" s="56"/>
      <c r="R649" s="56"/>
      <c r="S649" s="56"/>
      <c r="T649" s="56"/>
      <c r="U649" s="56"/>
      <c r="V649" s="56"/>
      <c r="W649" s="56"/>
      <c r="X649" s="56"/>
      <c r="Y649" s="56"/>
    </row>
    <row r="650" spans="1:25" ht="15.75" customHeight="1">
      <c r="A650" s="56"/>
      <c r="B650" s="2"/>
      <c r="C650" s="56"/>
      <c r="D650" s="56"/>
      <c r="E650" s="56"/>
      <c r="F650" s="56"/>
      <c r="G650" s="56"/>
      <c r="H650" s="56"/>
      <c r="I650" s="56"/>
      <c r="J650" s="56"/>
      <c r="K650" s="56"/>
      <c r="L650" s="56"/>
      <c r="M650" s="56"/>
      <c r="N650" s="56"/>
      <c r="O650" s="56"/>
      <c r="P650" s="56"/>
      <c r="Q650" s="56"/>
      <c r="R650" s="56"/>
      <c r="S650" s="56"/>
      <c r="T650" s="56"/>
      <c r="U650" s="56"/>
      <c r="V650" s="56"/>
      <c r="W650" s="56"/>
      <c r="X650" s="56"/>
      <c r="Y650" s="56"/>
    </row>
    <row r="651" spans="1:25" ht="15.75" customHeight="1">
      <c r="A651" s="56"/>
      <c r="B651" s="2"/>
      <c r="C651" s="56"/>
      <c r="D651" s="56"/>
      <c r="E651" s="56"/>
      <c r="F651" s="56"/>
      <c r="G651" s="56"/>
      <c r="H651" s="56"/>
      <c r="I651" s="56"/>
      <c r="J651" s="56"/>
      <c r="K651" s="56"/>
      <c r="L651" s="56"/>
      <c r="M651" s="56"/>
      <c r="N651" s="56"/>
      <c r="O651" s="56"/>
      <c r="P651" s="56"/>
      <c r="Q651" s="56"/>
      <c r="R651" s="56"/>
      <c r="S651" s="56"/>
      <c r="T651" s="56"/>
      <c r="U651" s="56"/>
      <c r="V651" s="56"/>
      <c r="W651" s="56"/>
      <c r="X651" s="56"/>
      <c r="Y651" s="56"/>
    </row>
    <row r="652" spans="1:25" ht="15.75" customHeight="1">
      <c r="A652" s="56"/>
      <c r="B652" s="2"/>
      <c r="C652" s="56"/>
      <c r="D652" s="56"/>
      <c r="E652" s="56"/>
      <c r="F652" s="56"/>
      <c r="G652" s="56"/>
      <c r="H652" s="56"/>
      <c r="I652" s="56"/>
      <c r="J652" s="56"/>
      <c r="K652" s="56"/>
      <c r="L652" s="56"/>
      <c r="M652" s="56"/>
      <c r="N652" s="56"/>
      <c r="O652" s="56"/>
      <c r="P652" s="56"/>
      <c r="Q652" s="56"/>
      <c r="R652" s="56"/>
      <c r="S652" s="56"/>
      <c r="T652" s="56"/>
      <c r="U652" s="56"/>
      <c r="V652" s="56"/>
      <c r="W652" s="56"/>
      <c r="X652" s="56"/>
      <c r="Y652" s="56"/>
    </row>
    <row r="653" spans="1:25" ht="15.75" customHeight="1">
      <c r="A653" s="56"/>
      <c r="B653" s="2"/>
      <c r="C653" s="56"/>
      <c r="D653" s="56"/>
      <c r="E653" s="56"/>
      <c r="F653" s="56"/>
      <c r="G653" s="56"/>
      <c r="H653" s="56"/>
      <c r="I653" s="56"/>
      <c r="J653" s="56"/>
      <c r="K653" s="56"/>
      <c r="L653" s="56"/>
      <c r="M653" s="56"/>
      <c r="N653" s="56"/>
      <c r="O653" s="56"/>
      <c r="P653" s="56"/>
      <c r="Q653" s="56"/>
      <c r="R653" s="56"/>
      <c r="S653" s="56"/>
      <c r="T653" s="56"/>
      <c r="U653" s="56"/>
      <c r="V653" s="56"/>
      <c r="W653" s="56"/>
      <c r="X653" s="56"/>
      <c r="Y653" s="56"/>
    </row>
    <row r="654" spans="1:25" ht="15.75" customHeight="1">
      <c r="A654" s="56"/>
      <c r="B654" s="2"/>
      <c r="C654" s="56"/>
      <c r="D654" s="56"/>
      <c r="E654" s="56"/>
      <c r="F654" s="56"/>
      <c r="G654" s="56"/>
      <c r="H654" s="56"/>
      <c r="I654" s="56"/>
      <c r="J654" s="56"/>
      <c r="K654" s="56"/>
      <c r="L654" s="56"/>
      <c r="M654" s="56"/>
      <c r="N654" s="56"/>
      <c r="O654" s="56"/>
      <c r="P654" s="56"/>
      <c r="Q654" s="56"/>
      <c r="R654" s="56"/>
      <c r="S654" s="56"/>
      <c r="T654" s="56"/>
      <c r="U654" s="56"/>
      <c r="V654" s="56"/>
      <c r="W654" s="56"/>
      <c r="X654" s="56"/>
      <c r="Y654" s="56"/>
    </row>
    <row r="655" spans="1:25" ht="15.75" customHeight="1">
      <c r="A655" s="56"/>
      <c r="B655" s="2"/>
      <c r="C655" s="56"/>
      <c r="D655" s="56"/>
      <c r="E655" s="56"/>
      <c r="F655" s="56"/>
      <c r="G655" s="56"/>
      <c r="H655" s="56"/>
      <c r="I655" s="56"/>
      <c r="J655" s="56"/>
      <c r="K655" s="56"/>
      <c r="L655" s="56"/>
      <c r="M655" s="56"/>
      <c r="N655" s="56"/>
      <c r="O655" s="56"/>
      <c r="P655" s="56"/>
      <c r="Q655" s="56"/>
      <c r="R655" s="56"/>
      <c r="S655" s="56"/>
      <c r="T655" s="56"/>
      <c r="U655" s="56"/>
      <c r="V655" s="56"/>
      <c r="W655" s="56"/>
      <c r="X655" s="56"/>
      <c r="Y655" s="56"/>
    </row>
    <row r="656" spans="1:25" ht="15.75" customHeight="1">
      <c r="A656" s="56"/>
      <c r="B656" s="2"/>
      <c r="C656" s="56"/>
      <c r="D656" s="56"/>
      <c r="E656" s="56"/>
      <c r="F656" s="56"/>
      <c r="G656" s="56"/>
      <c r="H656" s="56"/>
      <c r="I656" s="56"/>
      <c r="J656" s="56"/>
      <c r="K656" s="56"/>
      <c r="L656" s="56"/>
      <c r="M656" s="56"/>
      <c r="N656" s="56"/>
      <c r="O656" s="56"/>
      <c r="P656" s="56"/>
      <c r="Q656" s="56"/>
      <c r="R656" s="56"/>
      <c r="S656" s="56"/>
      <c r="T656" s="56"/>
      <c r="U656" s="56"/>
      <c r="V656" s="56"/>
      <c r="W656" s="56"/>
      <c r="X656" s="56"/>
      <c r="Y656" s="56"/>
    </row>
    <row r="657" spans="1:25" ht="15.75" customHeight="1">
      <c r="A657" s="56"/>
      <c r="B657" s="2"/>
      <c r="C657" s="56"/>
      <c r="D657" s="56"/>
      <c r="E657" s="56"/>
      <c r="F657" s="56"/>
      <c r="G657" s="56"/>
      <c r="H657" s="56"/>
      <c r="I657" s="56"/>
      <c r="J657" s="56"/>
      <c r="K657" s="56"/>
      <c r="L657" s="56"/>
      <c r="M657" s="56"/>
      <c r="N657" s="56"/>
      <c r="O657" s="56"/>
      <c r="P657" s="56"/>
      <c r="Q657" s="56"/>
      <c r="R657" s="56"/>
      <c r="S657" s="56"/>
      <c r="T657" s="56"/>
      <c r="U657" s="56"/>
      <c r="V657" s="56"/>
      <c r="W657" s="56"/>
      <c r="X657" s="56"/>
      <c r="Y657" s="56"/>
    </row>
    <row r="658" spans="1:25" ht="15.75" customHeight="1">
      <c r="A658" s="56"/>
      <c r="B658" s="2"/>
      <c r="C658" s="56"/>
      <c r="D658" s="56"/>
      <c r="E658" s="56"/>
      <c r="F658" s="56"/>
      <c r="G658" s="56"/>
      <c r="H658" s="56"/>
      <c r="I658" s="56"/>
      <c r="J658" s="56"/>
      <c r="K658" s="56"/>
      <c r="L658" s="56"/>
      <c r="M658" s="56"/>
      <c r="N658" s="56"/>
      <c r="O658" s="56"/>
      <c r="P658" s="56"/>
      <c r="Q658" s="56"/>
      <c r="R658" s="56"/>
      <c r="S658" s="56"/>
      <c r="T658" s="56"/>
      <c r="U658" s="56"/>
      <c r="V658" s="56"/>
      <c r="W658" s="56"/>
      <c r="X658" s="56"/>
      <c r="Y658" s="56"/>
    </row>
    <row r="659" spans="1:25" ht="15.75" customHeight="1">
      <c r="A659" s="56"/>
      <c r="B659" s="2"/>
      <c r="C659" s="56"/>
      <c r="D659" s="56"/>
      <c r="E659" s="56"/>
      <c r="F659" s="56"/>
      <c r="G659" s="56"/>
      <c r="H659" s="56"/>
      <c r="I659" s="56"/>
      <c r="J659" s="56"/>
      <c r="K659" s="56"/>
      <c r="L659" s="56"/>
      <c r="M659" s="56"/>
      <c r="N659" s="56"/>
      <c r="O659" s="56"/>
      <c r="P659" s="56"/>
      <c r="Q659" s="56"/>
      <c r="R659" s="56"/>
      <c r="S659" s="56"/>
      <c r="T659" s="56"/>
      <c r="U659" s="56"/>
      <c r="V659" s="56"/>
      <c r="W659" s="56"/>
      <c r="X659" s="56"/>
      <c r="Y659" s="56"/>
    </row>
    <row r="660" spans="1:25" ht="15.75" customHeight="1">
      <c r="A660" s="56"/>
      <c r="B660" s="2"/>
      <c r="C660" s="56"/>
      <c r="D660" s="56"/>
      <c r="E660" s="56"/>
      <c r="F660" s="56"/>
      <c r="G660" s="56"/>
      <c r="H660" s="56"/>
      <c r="I660" s="56"/>
      <c r="J660" s="56"/>
      <c r="K660" s="56"/>
      <c r="L660" s="56"/>
      <c r="M660" s="56"/>
      <c r="N660" s="56"/>
      <c r="O660" s="56"/>
      <c r="P660" s="56"/>
      <c r="Q660" s="56"/>
      <c r="R660" s="56"/>
      <c r="S660" s="56"/>
      <c r="T660" s="56"/>
      <c r="U660" s="56"/>
      <c r="V660" s="56"/>
      <c r="W660" s="56"/>
      <c r="X660" s="56"/>
      <c r="Y660" s="56"/>
    </row>
    <row r="661" spans="1:25" ht="15.75" customHeight="1">
      <c r="A661" s="56"/>
      <c r="B661" s="2"/>
      <c r="C661" s="56"/>
      <c r="D661" s="56"/>
      <c r="E661" s="56"/>
      <c r="F661" s="56"/>
      <c r="G661" s="56"/>
      <c r="H661" s="56"/>
      <c r="I661" s="56"/>
      <c r="J661" s="56"/>
      <c r="K661" s="56"/>
      <c r="L661" s="56"/>
      <c r="M661" s="56"/>
      <c r="N661" s="56"/>
      <c r="O661" s="56"/>
      <c r="P661" s="56"/>
      <c r="Q661" s="56"/>
      <c r="R661" s="56"/>
      <c r="S661" s="56"/>
      <c r="T661" s="56"/>
      <c r="U661" s="56"/>
      <c r="V661" s="56"/>
      <c r="W661" s="56"/>
      <c r="X661" s="56"/>
      <c r="Y661" s="56"/>
    </row>
    <row r="662" spans="1:25" ht="15.75" customHeight="1">
      <c r="A662" s="56"/>
      <c r="B662" s="2"/>
      <c r="C662" s="56"/>
      <c r="D662" s="56"/>
      <c r="E662" s="56"/>
      <c r="F662" s="56"/>
      <c r="G662" s="56"/>
      <c r="H662" s="56"/>
      <c r="I662" s="56"/>
      <c r="J662" s="56"/>
      <c r="K662" s="56"/>
      <c r="L662" s="56"/>
      <c r="M662" s="56"/>
      <c r="N662" s="56"/>
      <c r="O662" s="56"/>
      <c r="P662" s="56"/>
      <c r="Q662" s="56"/>
      <c r="R662" s="56"/>
      <c r="S662" s="56"/>
      <c r="T662" s="56"/>
      <c r="U662" s="56"/>
      <c r="V662" s="56"/>
      <c r="W662" s="56"/>
      <c r="X662" s="56"/>
      <c r="Y662" s="56"/>
    </row>
    <row r="663" spans="1:25" ht="15.75" customHeight="1">
      <c r="A663" s="56"/>
      <c r="B663" s="2"/>
      <c r="C663" s="56"/>
      <c r="D663" s="56"/>
      <c r="E663" s="56"/>
      <c r="F663" s="56"/>
      <c r="G663" s="56"/>
      <c r="H663" s="56"/>
      <c r="I663" s="56"/>
      <c r="J663" s="56"/>
      <c r="K663" s="56"/>
      <c r="L663" s="56"/>
      <c r="M663" s="56"/>
      <c r="N663" s="56"/>
      <c r="O663" s="56"/>
      <c r="P663" s="56"/>
      <c r="Q663" s="56"/>
      <c r="R663" s="56"/>
      <c r="S663" s="56"/>
      <c r="T663" s="56"/>
      <c r="U663" s="56"/>
      <c r="V663" s="56"/>
      <c r="W663" s="56"/>
      <c r="X663" s="56"/>
      <c r="Y663" s="56"/>
    </row>
    <row r="664" spans="1:25" ht="15.75" customHeight="1">
      <c r="A664" s="56"/>
      <c r="B664" s="2"/>
      <c r="C664" s="56"/>
      <c r="D664" s="56"/>
      <c r="E664" s="56"/>
      <c r="F664" s="56"/>
      <c r="G664" s="56"/>
      <c r="H664" s="56"/>
      <c r="I664" s="56"/>
      <c r="J664" s="56"/>
      <c r="K664" s="56"/>
      <c r="L664" s="56"/>
      <c r="M664" s="56"/>
      <c r="N664" s="56"/>
      <c r="O664" s="56"/>
      <c r="P664" s="56"/>
      <c r="Q664" s="56"/>
      <c r="R664" s="56"/>
      <c r="S664" s="56"/>
      <c r="T664" s="56"/>
      <c r="U664" s="56"/>
      <c r="V664" s="56"/>
      <c r="W664" s="56"/>
      <c r="X664" s="56"/>
      <c r="Y664" s="56"/>
    </row>
    <row r="665" spans="1:25" ht="15.75" customHeight="1">
      <c r="A665" s="56"/>
      <c r="B665" s="2"/>
      <c r="C665" s="56"/>
      <c r="D665" s="56"/>
      <c r="E665" s="56"/>
      <c r="F665" s="56"/>
      <c r="G665" s="56"/>
      <c r="H665" s="56"/>
      <c r="I665" s="56"/>
      <c r="J665" s="56"/>
      <c r="K665" s="56"/>
      <c r="L665" s="56"/>
      <c r="M665" s="56"/>
      <c r="N665" s="56"/>
      <c r="O665" s="56"/>
      <c r="P665" s="56"/>
      <c r="Q665" s="56"/>
      <c r="R665" s="56"/>
      <c r="S665" s="56"/>
      <c r="T665" s="56"/>
      <c r="U665" s="56"/>
      <c r="V665" s="56"/>
      <c r="W665" s="56"/>
      <c r="X665" s="56"/>
      <c r="Y665" s="56"/>
    </row>
    <row r="666" spans="1:25" ht="15.75" customHeight="1">
      <c r="A666" s="56"/>
      <c r="B666" s="2"/>
      <c r="C666" s="56"/>
      <c r="D666" s="56"/>
      <c r="E666" s="56"/>
      <c r="F666" s="56"/>
      <c r="G666" s="56"/>
      <c r="H666" s="56"/>
      <c r="I666" s="56"/>
      <c r="J666" s="56"/>
      <c r="K666" s="56"/>
      <c r="L666" s="56"/>
      <c r="M666" s="56"/>
      <c r="N666" s="56"/>
      <c r="O666" s="56"/>
      <c r="P666" s="56"/>
      <c r="Q666" s="56"/>
      <c r="R666" s="56"/>
      <c r="S666" s="56"/>
      <c r="T666" s="56"/>
      <c r="U666" s="56"/>
      <c r="V666" s="56"/>
      <c r="W666" s="56"/>
      <c r="X666" s="56"/>
      <c r="Y666" s="56"/>
    </row>
    <row r="667" spans="1:25" ht="15.75" customHeight="1">
      <c r="A667" s="56"/>
      <c r="B667" s="2"/>
      <c r="C667" s="56"/>
      <c r="D667" s="56"/>
      <c r="E667" s="56"/>
      <c r="F667" s="56"/>
      <c r="G667" s="56"/>
      <c r="H667" s="56"/>
      <c r="I667" s="56"/>
      <c r="J667" s="56"/>
      <c r="K667" s="56"/>
      <c r="L667" s="56"/>
      <c r="M667" s="56"/>
      <c r="N667" s="56"/>
      <c r="O667" s="56"/>
      <c r="P667" s="56"/>
      <c r="Q667" s="56"/>
      <c r="R667" s="56"/>
      <c r="S667" s="56"/>
      <c r="T667" s="56"/>
      <c r="U667" s="56"/>
      <c r="V667" s="56"/>
      <c r="W667" s="56"/>
      <c r="X667" s="56"/>
      <c r="Y667" s="56"/>
    </row>
    <row r="668" spans="1:25" ht="15.75" customHeight="1">
      <c r="A668" s="56"/>
      <c r="B668" s="2"/>
      <c r="C668" s="56"/>
      <c r="D668" s="56"/>
      <c r="E668" s="56"/>
      <c r="F668" s="56"/>
      <c r="G668" s="56"/>
      <c r="H668" s="56"/>
      <c r="I668" s="56"/>
      <c r="J668" s="56"/>
      <c r="K668" s="56"/>
      <c r="L668" s="56"/>
      <c r="M668" s="56"/>
      <c r="N668" s="56"/>
      <c r="O668" s="56"/>
      <c r="P668" s="56"/>
      <c r="Q668" s="56"/>
      <c r="R668" s="56"/>
      <c r="S668" s="56"/>
      <c r="T668" s="56"/>
      <c r="U668" s="56"/>
      <c r="V668" s="56"/>
      <c r="W668" s="56"/>
      <c r="X668" s="56"/>
      <c r="Y668" s="56"/>
    </row>
    <row r="669" spans="1:25" ht="15.75" customHeight="1">
      <c r="A669" s="56"/>
      <c r="B669" s="2"/>
      <c r="C669" s="56"/>
      <c r="D669" s="56"/>
      <c r="E669" s="56"/>
      <c r="F669" s="56"/>
      <c r="G669" s="56"/>
      <c r="H669" s="56"/>
      <c r="I669" s="56"/>
      <c r="J669" s="56"/>
      <c r="K669" s="56"/>
      <c r="L669" s="56"/>
      <c r="M669" s="56"/>
      <c r="N669" s="56"/>
      <c r="O669" s="56"/>
      <c r="P669" s="56"/>
      <c r="Q669" s="56"/>
      <c r="R669" s="56"/>
      <c r="S669" s="56"/>
      <c r="T669" s="56"/>
      <c r="U669" s="56"/>
      <c r="V669" s="56"/>
      <c r="W669" s="56"/>
      <c r="X669" s="56"/>
      <c r="Y669" s="56"/>
    </row>
    <row r="670" spans="1:25" ht="15.75" customHeight="1">
      <c r="A670" s="56"/>
      <c r="B670" s="2"/>
      <c r="C670" s="56"/>
      <c r="D670" s="56"/>
      <c r="E670" s="56"/>
      <c r="F670" s="56"/>
      <c r="G670" s="56"/>
      <c r="H670" s="56"/>
      <c r="I670" s="56"/>
      <c r="J670" s="56"/>
      <c r="K670" s="56"/>
      <c r="L670" s="56"/>
      <c r="M670" s="56"/>
      <c r="N670" s="56"/>
      <c r="O670" s="56"/>
      <c r="P670" s="56"/>
      <c r="Q670" s="56"/>
      <c r="R670" s="56"/>
      <c r="S670" s="56"/>
      <c r="T670" s="56"/>
      <c r="U670" s="56"/>
      <c r="V670" s="56"/>
      <c r="W670" s="56"/>
      <c r="X670" s="56"/>
      <c r="Y670" s="56"/>
    </row>
    <row r="671" spans="1:25" ht="15.75" customHeight="1">
      <c r="A671" s="56"/>
      <c r="B671" s="2"/>
      <c r="C671" s="56"/>
      <c r="D671" s="56"/>
      <c r="E671" s="56"/>
      <c r="F671" s="56"/>
      <c r="G671" s="56"/>
      <c r="H671" s="56"/>
      <c r="I671" s="56"/>
      <c r="J671" s="56"/>
      <c r="K671" s="56"/>
      <c r="L671" s="56"/>
      <c r="M671" s="56"/>
      <c r="N671" s="56"/>
      <c r="O671" s="56"/>
      <c r="P671" s="56"/>
      <c r="Q671" s="56"/>
      <c r="R671" s="56"/>
      <c r="S671" s="56"/>
      <c r="T671" s="56"/>
      <c r="U671" s="56"/>
      <c r="V671" s="56"/>
      <c r="W671" s="56"/>
      <c r="X671" s="56"/>
      <c r="Y671" s="56"/>
    </row>
    <row r="672" spans="1:25" ht="15.75" customHeight="1">
      <c r="A672" s="56"/>
      <c r="B672" s="2"/>
      <c r="C672" s="56"/>
      <c r="D672" s="56"/>
      <c r="E672" s="56"/>
      <c r="F672" s="56"/>
      <c r="G672" s="56"/>
      <c r="H672" s="56"/>
      <c r="I672" s="56"/>
      <c r="J672" s="56"/>
      <c r="K672" s="56"/>
      <c r="L672" s="56"/>
      <c r="M672" s="56"/>
      <c r="N672" s="56"/>
      <c r="O672" s="56"/>
      <c r="P672" s="56"/>
      <c r="Q672" s="56"/>
      <c r="R672" s="56"/>
      <c r="S672" s="56"/>
      <c r="T672" s="56"/>
      <c r="U672" s="56"/>
      <c r="V672" s="56"/>
      <c r="W672" s="56"/>
      <c r="X672" s="56"/>
      <c r="Y672" s="56"/>
    </row>
    <row r="673" spans="1:25" ht="15.75" customHeight="1">
      <c r="A673" s="56"/>
      <c r="B673" s="2"/>
      <c r="C673" s="56"/>
      <c r="D673" s="56"/>
      <c r="E673" s="56"/>
      <c r="F673" s="56"/>
      <c r="G673" s="56"/>
      <c r="H673" s="56"/>
      <c r="I673" s="56"/>
      <c r="J673" s="56"/>
      <c r="K673" s="56"/>
      <c r="L673" s="56"/>
      <c r="M673" s="56"/>
      <c r="N673" s="56"/>
      <c r="O673" s="56"/>
      <c r="P673" s="56"/>
      <c r="Q673" s="56"/>
      <c r="R673" s="56"/>
      <c r="S673" s="56"/>
      <c r="T673" s="56"/>
      <c r="U673" s="56"/>
      <c r="V673" s="56"/>
      <c r="W673" s="56"/>
      <c r="X673" s="56"/>
      <c r="Y673" s="56"/>
    </row>
    <row r="674" spans="1:25" ht="15.75" customHeight="1">
      <c r="A674" s="56"/>
      <c r="B674" s="2"/>
      <c r="C674" s="56"/>
      <c r="D674" s="56"/>
      <c r="E674" s="56"/>
      <c r="F674" s="56"/>
      <c r="G674" s="56"/>
      <c r="H674" s="56"/>
      <c r="I674" s="56"/>
      <c r="J674" s="56"/>
      <c r="K674" s="56"/>
      <c r="L674" s="56"/>
      <c r="M674" s="56"/>
      <c r="N674" s="56"/>
      <c r="O674" s="56"/>
      <c r="P674" s="56"/>
      <c r="Q674" s="56"/>
      <c r="R674" s="56"/>
      <c r="S674" s="56"/>
      <c r="T674" s="56"/>
      <c r="U674" s="56"/>
      <c r="V674" s="56"/>
      <c r="W674" s="56"/>
      <c r="X674" s="56"/>
      <c r="Y674" s="56"/>
    </row>
    <row r="675" spans="1:25" ht="15.75" customHeight="1">
      <c r="A675" s="56"/>
      <c r="B675" s="2"/>
      <c r="C675" s="56"/>
      <c r="D675" s="56"/>
      <c r="E675" s="56"/>
      <c r="F675" s="56"/>
      <c r="G675" s="56"/>
      <c r="H675" s="56"/>
      <c r="I675" s="56"/>
      <c r="J675" s="56"/>
      <c r="K675" s="56"/>
      <c r="L675" s="56"/>
      <c r="M675" s="56"/>
      <c r="N675" s="56"/>
      <c r="O675" s="56"/>
      <c r="P675" s="56"/>
      <c r="Q675" s="56"/>
      <c r="R675" s="56"/>
      <c r="S675" s="56"/>
      <c r="T675" s="56"/>
      <c r="U675" s="56"/>
      <c r="V675" s="56"/>
      <c r="W675" s="56"/>
      <c r="X675" s="56"/>
      <c r="Y675" s="56"/>
    </row>
    <row r="676" spans="1:25" ht="15.75" customHeight="1">
      <c r="A676" s="56"/>
      <c r="B676" s="2"/>
      <c r="C676" s="56"/>
      <c r="D676" s="56"/>
      <c r="E676" s="56"/>
      <c r="F676" s="56"/>
      <c r="G676" s="56"/>
      <c r="H676" s="56"/>
      <c r="I676" s="56"/>
      <c r="J676" s="56"/>
      <c r="K676" s="56"/>
      <c r="L676" s="56"/>
      <c r="M676" s="56"/>
      <c r="N676" s="56"/>
      <c r="O676" s="56"/>
      <c r="P676" s="56"/>
      <c r="Q676" s="56"/>
      <c r="R676" s="56"/>
      <c r="S676" s="56"/>
      <c r="T676" s="56"/>
      <c r="U676" s="56"/>
      <c r="V676" s="56"/>
      <c r="W676" s="56"/>
      <c r="X676" s="56"/>
      <c r="Y676" s="56"/>
    </row>
    <row r="677" spans="1:25" ht="15.75" customHeight="1">
      <c r="A677" s="56"/>
      <c r="B677" s="2"/>
      <c r="C677" s="56"/>
      <c r="D677" s="56"/>
      <c r="E677" s="56"/>
      <c r="F677" s="56"/>
      <c r="G677" s="56"/>
      <c r="H677" s="56"/>
      <c r="I677" s="56"/>
      <c r="J677" s="56"/>
      <c r="K677" s="56"/>
      <c r="L677" s="56"/>
      <c r="M677" s="56"/>
      <c r="N677" s="56"/>
      <c r="O677" s="56"/>
      <c r="P677" s="56"/>
      <c r="Q677" s="56"/>
      <c r="R677" s="56"/>
      <c r="S677" s="56"/>
      <c r="T677" s="56"/>
      <c r="U677" s="56"/>
      <c r="V677" s="56"/>
      <c r="W677" s="56"/>
      <c r="X677" s="56"/>
      <c r="Y677" s="56"/>
    </row>
    <row r="678" spans="1:25" ht="15.75" customHeight="1">
      <c r="A678" s="56"/>
      <c r="B678" s="2"/>
      <c r="C678" s="56"/>
      <c r="D678" s="56"/>
      <c r="E678" s="56"/>
      <c r="F678" s="56"/>
      <c r="G678" s="56"/>
      <c r="H678" s="56"/>
      <c r="I678" s="56"/>
      <c r="J678" s="56"/>
      <c r="K678" s="56"/>
      <c r="L678" s="56"/>
      <c r="M678" s="56"/>
      <c r="N678" s="56"/>
      <c r="O678" s="56"/>
      <c r="P678" s="56"/>
      <c r="Q678" s="56"/>
      <c r="R678" s="56"/>
      <c r="S678" s="56"/>
      <c r="T678" s="56"/>
      <c r="U678" s="56"/>
      <c r="V678" s="56"/>
      <c r="W678" s="56"/>
      <c r="X678" s="56"/>
      <c r="Y678" s="56"/>
    </row>
    <row r="679" spans="1:25" ht="15.75" customHeight="1">
      <c r="A679" s="56"/>
      <c r="B679" s="2"/>
      <c r="C679" s="56"/>
      <c r="D679" s="56"/>
      <c r="E679" s="56"/>
      <c r="F679" s="56"/>
      <c r="G679" s="56"/>
      <c r="H679" s="56"/>
      <c r="I679" s="56"/>
      <c r="J679" s="56"/>
      <c r="K679" s="56"/>
      <c r="L679" s="56"/>
      <c r="M679" s="56"/>
      <c r="N679" s="56"/>
      <c r="O679" s="56"/>
      <c r="P679" s="56"/>
      <c r="Q679" s="56"/>
      <c r="R679" s="56"/>
      <c r="S679" s="56"/>
      <c r="T679" s="56"/>
      <c r="U679" s="56"/>
      <c r="V679" s="56"/>
      <c r="W679" s="56"/>
      <c r="X679" s="56"/>
      <c r="Y679" s="56"/>
    </row>
    <row r="680" spans="1:25" ht="15.75" customHeight="1">
      <c r="A680" s="56"/>
      <c r="B680" s="2"/>
      <c r="C680" s="56"/>
      <c r="D680" s="56"/>
      <c r="E680" s="56"/>
      <c r="F680" s="56"/>
      <c r="G680" s="56"/>
      <c r="H680" s="56"/>
      <c r="I680" s="56"/>
      <c r="J680" s="56"/>
      <c r="K680" s="56"/>
      <c r="L680" s="56"/>
      <c r="M680" s="56"/>
      <c r="N680" s="56"/>
      <c r="O680" s="56"/>
      <c r="P680" s="56"/>
      <c r="Q680" s="56"/>
      <c r="R680" s="56"/>
      <c r="S680" s="56"/>
      <c r="T680" s="56"/>
      <c r="U680" s="56"/>
      <c r="V680" s="56"/>
      <c r="W680" s="56"/>
      <c r="X680" s="56"/>
      <c r="Y680" s="56"/>
    </row>
    <row r="681" spans="1:25" ht="15.75" customHeight="1">
      <c r="A681" s="56"/>
      <c r="B681" s="2"/>
      <c r="C681" s="56"/>
      <c r="D681" s="56"/>
      <c r="E681" s="56"/>
      <c r="F681" s="56"/>
      <c r="G681" s="56"/>
      <c r="H681" s="56"/>
      <c r="I681" s="56"/>
      <c r="J681" s="56"/>
      <c r="K681" s="56"/>
      <c r="L681" s="56"/>
      <c r="M681" s="56"/>
      <c r="N681" s="56"/>
      <c r="O681" s="56"/>
      <c r="P681" s="56"/>
      <c r="Q681" s="56"/>
      <c r="R681" s="56"/>
      <c r="S681" s="56"/>
      <c r="T681" s="56"/>
      <c r="U681" s="56"/>
      <c r="V681" s="56"/>
      <c r="W681" s="56"/>
      <c r="X681" s="56"/>
      <c r="Y681" s="56"/>
    </row>
    <row r="682" spans="1:25" ht="15.75" customHeight="1">
      <c r="A682" s="56"/>
      <c r="B682" s="2"/>
      <c r="C682" s="56"/>
      <c r="D682" s="56"/>
      <c r="E682" s="56"/>
      <c r="F682" s="56"/>
      <c r="G682" s="56"/>
      <c r="H682" s="56"/>
      <c r="I682" s="56"/>
      <c r="J682" s="56"/>
      <c r="K682" s="56"/>
      <c r="L682" s="56"/>
      <c r="M682" s="56"/>
      <c r="N682" s="56"/>
      <c r="O682" s="56"/>
      <c r="P682" s="56"/>
      <c r="Q682" s="56"/>
      <c r="R682" s="56"/>
      <c r="S682" s="56"/>
      <c r="T682" s="56"/>
      <c r="U682" s="56"/>
      <c r="V682" s="56"/>
      <c r="W682" s="56"/>
      <c r="X682" s="56"/>
      <c r="Y682" s="56"/>
    </row>
    <row r="683" spans="1:25" ht="15.75" customHeight="1">
      <c r="A683" s="56"/>
      <c r="B683" s="2"/>
      <c r="C683" s="56"/>
      <c r="D683" s="56"/>
      <c r="E683" s="56"/>
      <c r="F683" s="56"/>
      <c r="G683" s="56"/>
      <c r="H683" s="56"/>
      <c r="I683" s="56"/>
      <c r="J683" s="56"/>
      <c r="K683" s="56"/>
      <c r="L683" s="56"/>
      <c r="M683" s="56"/>
      <c r="N683" s="56"/>
      <c r="O683" s="56"/>
      <c r="P683" s="56"/>
      <c r="Q683" s="56"/>
      <c r="R683" s="56"/>
      <c r="S683" s="56"/>
      <c r="T683" s="56"/>
      <c r="U683" s="56"/>
      <c r="V683" s="56"/>
      <c r="W683" s="56"/>
      <c r="X683" s="56"/>
      <c r="Y683" s="56"/>
    </row>
    <row r="684" spans="1:25" ht="15.75" customHeight="1">
      <c r="A684" s="56"/>
      <c r="B684" s="2"/>
      <c r="C684" s="56"/>
      <c r="D684" s="56"/>
      <c r="E684" s="56"/>
      <c r="F684" s="56"/>
      <c r="G684" s="56"/>
      <c r="H684" s="56"/>
      <c r="I684" s="56"/>
      <c r="J684" s="56"/>
      <c r="K684" s="56"/>
      <c r="L684" s="56"/>
      <c r="M684" s="56"/>
      <c r="N684" s="56"/>
      <c r="O684" s="56"/>
      <c r="P684" s="56"/>
      <c r="Q684" s="56"/>
      <c r="R684" s="56"/>
      <c r="S684" s="56"/>
      <c r="T684" s="56"/>
      <c r="U684" s="56"/>
      <c r="V684" s="56"/>
      <c r="W684" s="56"/>
      <c r="X684" s="56"/>
      <c r="Y684" s="56"/>
    </row>
    <row r="685" spans="1:25" ht="15.75" customHeight="1">
      <c r="A685" s="56"/>
      <c r="B685" s="2"/>
      <c r="C685" s="56"/>
      <c r="D685" s="56"/>
      <c r="E685" s="56"/>
      <c r="F685" s="56"/>
      <c r="G685" s="56"/>
      <c r="H685" s="56"/>
      <c r="I685" s="56"/>
      <c r="J685" s="56"/>
      <c r="K685" s="56"/>
      <c r="L685" s="56"/>
      <c r="M685" s="56"/>
      <c r="N685" s="56"/>
      <c r="O685" s="56"/>
      <c r="P685" s="56"/>
      <c r="Q685" s="56"/>
      <c r="R685" s="56"/>
      <c r="S685" s="56"/>
      <c r="T685" s="56"/>
      <c r="U685" s="56"/>
      <c r="V685" s="56"/>
      <c r="W685" s="56"/>
      <c r="X685" s="56"/>
      <c r="Y685" s="56"/>
    </row>
    <row r="686" spans="1:25" ht="15.75" customHeight="1">
      <c r="A686" s="56"/>
      <c r="B686" s="2"/>
      <c r="C686" s="56"/>
      <c r="D686" s="56"/>
      <c r="E686" s="56"/>
      <c r="F686" s="56"/>
      <c r="G686" s="56"/>
      <c r="H686" s="56"/>
      <c r="I686" s="56"/>
      <c r="J686" s="56"/>
      <c r="K686" s="56"/>
      <c r="L686" s="56"/>
      <c r="M686" s="56"/>
      <c r="N686" s="56"/>
      <c r="O686" s="56"/>
      <c r="P686" s="56"/>
      <c r="Q686" s="56"/>
      <c r="R686" s="56"/>
      <c r="S686" s="56"/>
      <c r="T686" s="56"/>
      <c r="U686" s="56"/>
      <c r="V686" s="56"/>
      <c r="W686" s="56"/>
      <c r="X686" s="56"/>
      <c r="Y686" s="56"/>
    </row>
    <row r="687" spans="1:25" ht="15.75" customHeight="1">
      <c r="A687" s="56"/>
      <c r="B687" s="2"/>
      <c r="C687" s="56"/>
      <c r="D687" s="56"/>
      <c r="E687" s="56"/>
      <c r="F687" s="56"/>
      <c r="G687" s="56"/>
      <c r="H687" s="56"/>
      <c r="I687" s="56"/>
      <c r="J687" s="56"/>
      <c r="K687" s="56"/>
      <c r="L687" s="56"/>
      <c r="M687" s="56"/>
      <c r="N687" s="56"/>
      <c r="O687" s="56"/>
      <c r="P687" s="56"/>
      <c r="Q687" s="56"/>
      <c r="R687" s="56"/>
      <c r="S687" s="56"/>
      <c r="T687" s="56"/>
      <c r="U687" s="56"/>
      <c r="V687" s="56"/>
      <c r="W687" s="56"/>
      <c r="X687" s="56"/>
      <c r="Y687" s="56"/>
    </row>
    <row r="688" spans="1:25" ht="15.75" customHeight="1">
      <c r="A688" s="56"/>
      <c r="B688" s="2"/>
      <c r="C688" s="56"/>
      <c r="D688" s="56"/>
      <c r="E688" s="56"/>
      <c r="F688" s="56"/>
      <c r="G688" s="56"/>
      <c r="H688" s="56"/>
      <c r="I688" s="56"/>
      <c r="J688" s="56"/>
      <c r="K688" s="56"/>
      <c r="L688" s="56"/>
      <c r="M688" s="56"/>
      <c r="N688" s="56"/>
      <c r="O688" s="56"/>
      <c r="P688" s="56"/>
      <c r="Q688" s="56"/>
      <c r="R688" s="56"/>
      <c r="S688" s="56"/>
      <c r="T688" s="56"/>
      <c r="U688" s="56"/>
      <c r="V688" s="56"/>
      <c r="W688" s="56"/>
      <c r="X688" s="56"/>
      <c r="Y688" s="56"/>
    </row>
    <row r="689" spans="1:25" ht="15.75" customHeight="1">
      <c r="A689" s="56"/>
      <c r="B689" s="2"/>
      <c r="C689" s="56"/>
      <c r="D689" s="56"/>
      <c r="E689" s="56"/>
      <c r="F689" s="56"/>
      <c r="G689" s="56"/>
      <c r="H689" s="56"/>
      <c r="I689" s="56"/>
      <c r="J689" s="56"/>
      <c r="K689" s="56"/>
      <c r="L689" s="56"/>
      <c r="M689" s="56"/>
      <c r="N689" s="56"/>
      <c r="O689" s="56"/>
      <c r="P689" s="56"/>
      <c r="Q689" s="56"/>
      <c r="R689" s="56"/>
      <c r="S689" s="56"/>
      <c r="T689" s="56"/>
      <c r="U689" s="56"/>
      <c r="V689" s="56"/>
      <c r="W689" s="56"/>
      <c r="X689" s="56"/>
      <c r="Y689" s="56"/>
    </row>
    <row r="690" spans="1:25" ht="15.75" customHeight="1">
      <c r="A690" s="56"/>
      <c r="B690" s="2"/>
      <c r="C690" s="56"/>
      <c r="D690" s="56"/>
      <c r="E690" s="56"/>
      <c r="F690" s="56"/>
      <c r="G690" s="56"/>
      <c r="H690" s="56"/>
      <c r="I690" s="56"/>
      <c r="J690" s="56"/>
      <c r="K690" s="56"/>
      <c r="L690" s="56"/>
      <c r="M690" s="56"/>
      <c r="N690" s="56"/>
      <c r="O690" s="56"/>
      <c r="P690" s="56"/>
      <c r="Q690" s="56"/>
      <c r="R690" s="56"/>
      <c r="S690" s="56"/>
      <c r="T690" s="56"/>
      <c r="U690" s="56"/>
      <c r="V690" s="56"/>
      <c r="W690" s="56"/>
      <c r="X690" s="56"/>
      <c r="Y690" s="56"/>
    </row>
    <row r="691" spans="1:25" ht="15.75" customHeight="1">
      <c r="A691" s="56"/>
      <c r="B691" s="2"/>
      <c r="C691" s="56"/>
      <c r="D691" s="56"/>
      <c r="E691" s="56"/>
      <c r="F691" s="56"/>
      <c r="G691" s="56"/>
      <c r="H691" s="56"/>
      <c r="I691" s="56"/>
      <c r="J691" s="56"/>
      <c r="K691" s="56"/>
      <c r="L691" s="56"/>
      <c r="M691" s="56"/>
      <c r="N691" s="56"/>
      <c r="O691" s="56"/>
      <c r="P691" s="56"/>
      <c r="Q691" s="56"/>
      <c r="R691" s="56"/>
      <c r="S691" s="56"/>
      <c r="T691" s="56"/>
      <c r="U691" s="56"/>
      <c r="V691" s="56"/>
      <c r="W691" s="56"/>
      <c r="X691" s="56"/>
      <c r="Y691" s="56"/>
    </row>
    <row r="692" spans="1:25" ht="15.75" customHeight="1">
      <c r="A692" s="56"/>
      <c r="B692" s="2"/>
      <c r="C692" s="56"/>
      <c r="D692" s="56"/>
      <c r="E692" s="56"/>
      <c r="F692" s="56"/>
      <c r="G692" s="56"/>
      <c r="H692" s="56"/>
      <c r="I692" s="56"/>
      <c r="J692" s="56"/>
      <c r="K692" s="56"/>
      <c r="L692" s="56"/>
      <c r="M692" s="56"/>
      <c r="N692" s="56"/>
      <c r="O692" s="56"/>
      <c r="P692" s="56"/>
      <c r="Q692" s="56"/>
      <c r="R692" s="56"/>
      <c r="S692" s="56"/>
      <c r="T692" s="56"/>
      <c r="U692" s="56"/>
      <c r="V692" s="56"/>
      <c r="W692" s="56"/>
      <c r="X692" s="56"/>
      <c r="Y692" s="56"/>
    </row>
    <row r="693" spans="1:25" ht="15.75" customHeight="1">
      <c r="A693" s="56"/>
      <c r="B693" s="2"/>
      <c r="C693" s="56"/>
      <c r="D693" s="56"/>
      <c r="E693" s="56"/>
      <c r="F693" s="56"/>
      <c r="G693" s="56"/>
      <c r="H693" s="56"/>
      <c r="I693" s="56"/>
      <c r="J693" s="56"/>
      <c r="K693" s="56"/>
      <c r="L693" s="56"/>
      <c r="M693" s="56"/>
      <c r="N693" s="56"/>
      <c r="O693" s="56"/>
      <c r="P693" s="56"/>
      <c r="Q693" s="56"/>
      <c r="R693" s="56"/>
      <c r="S693" s="56"/>
      <c r="T693" s="56"/>
      <c r="U693" s="56"/>
      <c r="V693" s="56"/>
      <c r="W693" s="56"/>
      <c r="X693" s="56"/>
      <c r="Y693" s="56"/>
    </row>
    <row r="694" spans="1:25" ht="15.75" customHeight="1">
      <c r="A694" s="56"/>
      <c r="B694" s="2"/>
      <c r="C694" s="56"/>
      <c r="D694" s="56"/>
      <c r="E694" s="56"/>
      <c r="F694" s="56"/>
      <c r="G694" s="56"/>
      <c r="H694" s="56"/>
      <c r="I694" s="56"/>
      <c r="J694" s="56"/>
      <c r="K694" s="56"/>
      <c r="L694" s="56"/>
      <c r="M694" s="56"/>
      <c r="N694" s="56"/>
      <c r="O694" s="56"/>
      <c r="P694" s="56"/>
      <c r="Q694" s="56"/>
      <c r="R694" s="56"/>
      <c r="S694" s="56"/>
      <c r="T694" s="56"/>
      <c r="U694" s="56"/>
      <c r="V694" s="56"/>
      <c r="W694" s="56"/>
      <c r="X694" s="56"/>
      <c r="Y694" s="56"/>
    </row>
    <row r="695" spans="1:25" ht="15.75" customHeight="1">
      <c r="A695" s="56"/>
      <c r="B695" s="2"/>
      <c r="C695" s="56"/>
      <c r="D695" s="56"/>
      <c r="E695" s="56"/>
      <c r="F695" s="56"/>
      <c r="G695" s="56"/>
      <c r="H695" s="56"/>
      <c r="I695" s="56"/>
      <c r="J695" s="56"/>
      <c r="K695" s="56"/>
      <c r="L695" s="56"/>
      <c r="M695" s="56"/>
      <c r="N695" s="56"/>
      <c r="O695" s="56"/>
      <c r="P695" s="56"/>
      <c r="Q695" s="56"/>
      <c r="R695" s="56"/>
      <c r="S695" s="56"/>
      <c r="T695" s="56"/>
      <c r="U695" s="56"/>
      <c r="V695" s="56"/>
      <c r="W695" s="56"/>
      <c r="X695" s="56"/>
      <c r="Y695" s="56"/>
    </row>
    <row r="696" spans="1:25" ht="15.75" customHeight="1">
      <c r="A696" s="56"/>
      <c r="B696" s="2"/>
      <c r="C696" s="56"/>
      <c r="D696" s="56"/>
      <c r="E696" s="56"/>
      <c r="F696" s="56"/>
      <c r="G696" s="56"/>
      <c r="H696" s="56"/>
      <c r="I696" s="56"/>
      <c r="J696" s="56"/>
      <c r="K696" s="56"/>
      <c r="L696" s="56"/>
      <c r="M696" s="56"/>
      <c r="N696" s="56"/>
      <c r="O696" s="56"/>
      <c r="P696" s="56"/>
      <c r="Q696" s="56"/>
      <c r="R696" s="56"/>
      <c r="S696" s="56"/>
      <c r="T696" s="56"/>
      <c r="U696" s="56"/>
      <c r="V696" s="56"/>
      <c r="W696" s="56"/>
      <c r="X696" s="56"/>
      <c r="Y696" s="56"/>
    </row>
    <row r="697" spans="1:25" ht="15.75" customHeight="1">
      <c r="A697" s="56"/>
      <c r="B697" s="2"/>
      <c r="C697" s="56"/>
      <c r="D697" s="56"/>
      <c r="E697" s="56"/>
      <c r="F697" s="56"/>
      <c r="G697" s="56"/>
      <c r="H697" s="56"/>
      <c r="I697" s="56"/>
      <c r="J697" s="56"/>
      <c r="K697" s="56"/>
      <c r="L697" s="56"/>
      <c r="M697" s="56"/>
      <c r="N697" s="56"/>
      <c r="O697" s="56"/>
      <c r="P697" s="56"/>
      <c r="Q697" s="56"/>
      <c r="R697" s="56"/>
      <c r="S697" s="56"/>
      <c r="T697" s="56"/>
      <c r="U697" s="56"/>
      <c r="V697" s="56"/>
      <c r="W697" s="56"/>
      <c r="X697" s="56"/>
      <c r="Y697" s="56"/>
    </row>
    <row r="698" spans="1:25" ht="15.75" customHeight="1">
      <c r="A698" s="56"/>
      <c r="B698" s="2"/>
      <c r="C698" s="56"/>
      <c r="D698" s="56"/>
      <c r="E698" s="56"/>
      <c r="F698" s="56"/>
      <c r="G698" s="56"/>
      <c r="H698" s="56"/>
      <c r="I698" s="56"/>
      <c r="J698" s="56"/>
      <c r="K698" s="56"/>
      <c r="L698" s="56"/>
      <c r="M698" s="56"/>
      <c r="N698" s="56"/>
      <c r="O698" s="56"/>
      <c r="P698" s="56"/>
      <c r="Q698" s="56"/>
      <c r="R698" s="56"/>
      <c r="S698" s="56"/>
      <c r="T698" s="56"/>
      <c r="U698" s="56"/>
      <c r="V698" s="56"/>
      <c r="W698" s="56"/>
      <c r="X698" s="56"/>
      <c r="Y698" s="56"/>
    </row>
    <row r="699" spans="1:25" ht="15.75" customHeight="1">
      <c r="A699" s="56"/>
      <c r="B699" s="2"/>
      <c r="C699" s="56"/>
      <c r="D699" s="56"/>
      <c r="E699" s="56"/>
      <c r="F699" s="56"/>
      <c r="G699" s="56"/>
      <c r="H699" s="56"/>
      <c r="I699" s="56"/>
      <c r="J699" s="56"/>
      <c r="K699" s="56"/>
      <c r="L699" s="56"/>
      <c r="M699" s="56"/>
      <c r="N699" s="56"/>
      <c r="O699" s="56"/>
      <c r="P699" s="56"/>
      <c r="Q699" s="56"/>
      <c r="R699" s="56"/>
      <c r="S699" s="56"/>
      <c r="T699" s="56"/>
      <c r="U699" s="56"/>
      <c r="V699" s="56"/>
      <c r="W699" s="56"/>
      <c r="X699" s="56"/>
      <c r="Y699" s="56"/>
    </row>
    <row r="700" spans="1:25" ht="15.75" customHeight="1">
      <c r="A700" s="56"/>
      <c r="B700" s="2"/>
      <c r="C700" s="56"/>
      <c r="D700" s="56"/>
      <c r="E700" s="56"/>
      <c r="F700" s="56"/>
      <c r="G700" s="56"/>
      <c r="H700" s="56"/>
      <c r="I700" s="56"/>
      <c r="J700" s="56"/>
      <c r="K700" s="56"/>
      <c r="L700" s="56"/>
      <c r="M700" s="56"/>
      <c r="N700" s="56"/>
      <c r="O700" s="56"/>
      <c r="P700" s="56"/>
      <c r="Q700" s="56"/>
      <c r="R700" s="56"/>
      <c r="S700" s="56"/>
      <c r="T700" s="56"/>
      <c r="U700" s="56"/>
      <c r="V700" s="56"/>
      <c r="W700" s="56"/>
      <c r="X700" s="56"/>
      <c r="Y700" s="56"/>
    </row>
    <row r="701" spans="1:25" ht="15.75" customHeight="1">
      <c r="A701" s="56"/>
      <c r="B701" s="2"/>
      <c r="C701" s="56"/>
      <c r="D701" s="56"/>
      <c r="E701" s="56"/>
      <c r="F701" s="56"/>
      <c r="G701" s="56"/>
      <c r="H701" s="56"/>
      <c r="I701" s="56"/>
      <c r="J701" s="56"/>
      <c r="K701" s="56"/>
      <c r="L701" s="56"/>
      <c r="M701" s="56"/>
      <c r="N701" s="56"/>
      <c r="O701" s="56"/>
      <c r="P701" s="56"/>
      <c r="Q701" s="56"/>
      <c r="R701" s="56"/>
      <c r="S701" s="56"/>
      <c r="T701" s="56"/>
      <c r="U701" s="56"/>
      <c r="V701" s="56"/>
      <c r="W701" s="56"/>
      <c r="X701" s="56"/>
      <c r="Y701" s="56"/>
    </row>
    <row r="702" spans="1:25" ht="15.75" customHeight="1">
      <c r="A702" s="56"/>
      <c r="B702" s="2"/>
      <c r="C702" s="56"/>
      <c r="D702" s="56"/>
      <c r="E702" s="56"/>
      <c r="F702" s="56"/>
      <c r="G702" s="56"/>
      <c r="H702" s="56"/>
      <c r="I702" s="56"/>
      <c r="J702" s="56"/>
      <c r="K702" s="56"/>
      <c r="L702" s="56"/>
      <c r="M702" s="56"/>
      <c r="N702" s="56"/>
      <c r="O702" s="56"/>
      <c r="P702" s="56"/>
      <c r="Q702" s="56"/>
      <c r="R702" s="56"/>
      <c r="S702" s="56"/>
      <c r="T702" s="56"/>
      <c r="U702" s="56"/>
      <c r="V702" s="56"/>
      <c r="W702" s="56"/>
      <c r="X702" s="56"/>
      <c r="Y702" s="56"/>
    </row>
    <row r="703" spans="1:25" ht="15.75" customHeight="1">
      <c r="A703" s="56"/>
      <c r="B703" s="2"/>
      <c r="C703" s="56"/>
      <c r="D703" s="56"/>
      <c r="E703" s="56"/>
      <c r="F703" s="56"/>
      <c r="G703" s="56"/>
      <c r="H703" s="56"/>
      <c r="I703" s="56"/>
      <c r="J703" s="56"/>
      <c r="K703" s="56"/>
      <c r="L703" s="56"/>
      <c r="M703" s="56"/>
      <c r="N703" s="56"/>
      <c r="O703" s="56"/>
      <c r="P703" s="56"/>
      <c r="Q703" s="56"/>
      <c r="R703" s="56"/>
      <c r="S703" s="56"/>
      <c r="T703" s="56"/>
      <c r="U703" s="56"/>
      <c r="V703" s="56"/>
      <c r="W703" s="56"/>
      <c r="X703" s="56"/>
      <c r="Y703" s="56"/>
    </row>
    <row r="704" spans="1:25" ht="15.75" customHeight="1">
      <c r="A704" s="56"/>
      <c r="B704" s="2"/>
      <c r="C704" s="56"/>
      <c r="D704" s="56"/>
      <c r="E704" s="56"/>
      <c r="F704" s="56"/>
      <c r="G704" s="56"/>
      <c r="H704" s="56"/>
      <c r="I704" s="56"/>
      <c r="J704" s="56"/>
      <c r="K704" s="56"/>
      <c r="L704" s="56"/>
      <c r="M704" s="56"/>
      <c r="N704" s="56"/>
      <c r="O704" s="56"/>
      <c r="P704" s="56"/>
      <c r="Q704" s="56"/>
      <c r="R704" s="56"/>
      <c r="S704" s="56"/>
      <c r="T704" s="56"/>
      <c r="U704" s="56"/>
      <c r="V704" s="56"/>
      <c r="W704" s="56"/>
      <c r="X704" s="56"/>
      <c r="Y704" s="56"/>
    </row>
    <row r="705" spans="1:25" ht="15.75" customHeight="1">
      <c r="A705" s="56"/>
      <c r="B705" s="2"/>
      <c r="C705" s="56"/>
      <c r="D705" s="56"/>
      <c r="E705" s="56"/>
      <c r="F705" s="56"/>
      <c r="G705" s="56"/>
      <c r="H705" s="56"/>
      <c r="I705" s="56"/>
      <c r="J705" s="56"/>
      <c r="K705" s="56"/>
      <c r="L705" s="56"/>
      <c r="M705" s="56"/>
      <c r="N705" s="56"/>
      <c r="O705" s="56"/>
      <c r="P705" s="56"/>
      <c r="Q705" s="56"/>
      <c r="R705" s="56"/>
      <c r="S705" s="56"/>
      <c r="T705" s="56"/>
      <c r="U705" s="56"/>
      <c r="V705" s="56"/>
      <c r="W705" s="56"/>
      <c r="X705" s="56"/>
      <c r="Y705" s="56"/>
    </row>
    <row r="706" spans="1:25" ht="15.75" customHeight="1">
      <c r="A706" s="56"/>
      <c r="B706" s="2"/>
      <c r="C706" s="56"/>
      <c r="D706" s="56"/>
      <c r="E706" s="56"/>
      <c r="F706" s="56"/>
      <c r="G706" s="56"/>
      <c r="H706" s="56"/>
      <c r="I706" s="56"/>
      <c r="J706" s="56"/>
      <c r="K706" s="56"/>
      <c r="L706" s="56"/>
      <c r="M706" s="56"/>
      <c r="N706" s="56"/>
      <c r="O706" s="56"/>
      <c r="P706" s="56"/>
      <c r="Q706" s="56"/>
      <c r="R706" s="56"/>
      <c r="S706" s="56"/>
      <c r="T706" s="56"/>
      <c r="U706" s="56"/>
      <c r="V706" s="56"/>
      <c r="W706" s="56"/>
      <c r="X706" s="56"/>
      <c r="Y706" s="56"/>
    </row>
    <row r="707" spans="1:25" ht="15.75" customHeight="1">
      <c r="A707" s="56"/>
      <c r="B707" s="2"/>
      <c r="C707" s="56"/>
      <c r="D707" s="56"/>
      <c r="E707" s="56"/>
      <c r="F707" s="56"/>
      <c r="G707" s="56"/>
      <c r="H707" s="56"/>
      <c r="I707" s="56"/>
      <c r="J707" s="56"/>
      <c r="K707" s="56"/>
      <c r="L707" s="56"/>
      <c r="M707" s="56"/>
      <c r="N707" s="56"/>
      <c r="O707" s="56"/>
      <c r="P707" s="56"/>
      <c r="Q707" s="56"/>
      <c r="R707" s="56"/>
      <c r="S707" s="56"/>
      <c r="T707" s="56"/>
      <c r="U707" s="56"/>
      <c r="V707" s="56"/>
      <c r="W707" s="56"/>
      <c r="X707" s="56"/>
      <c r="Y707" s="56"/>
    </row>
    <row r="708" spans="1:25" ht="15.75" customHeight="1">
      <c r="A708" s="56"/>
      <c r="B708" s="2"/>
      <c r="C708" s="56"/>
      <c r="D708" s="56"/>
      <c r="E708" s="56"/>
      <c r="F708" s="56"/>
      <c r="G708" s="56"/>
      <c r="H708" s="56"/>
      <c r="I708" s="56"/>
      <c r="J708" s="56"/>
      <c r="K708" s="56"/>
      <c r="L708" s="56"/>
      <c r="M708" s="56"/>
      <c r="N708" s="56"/>
      <c r="O708" s="56"/>
      <c r="P708" s="56"/>
      <c r="Q708" s="56"/>
      <c r="R708" s="56"/>
      <c r="S708" s="56"/>
      <c r="T708" s="56"/>
      <c r="U708" s="56"/>
      <c r="V708" s="56"/>
      <c r="W708" s="56"/>
      <c r="X708" s="56"/>
      <c r="Y708" s="56"/>
    </row>
    <row r="709" spans="1:25" ht="15.75" customHeight="1">
      <c r="A709" s="56"/>
      <c r="B709" s="2"/>
      <c r="C709" s="56"/>
      <c r="D709" s="56"/>
      <c r="E709" s="56"/>
      <c r="F709" s="56"/>
      <c r="G709" s="56"/>
      <c r="H709" s="56"/>
      <c r="I709" s="56"/>
      <c r="J709" s="56"/>
      <c r="K709" s="56"/>
      <c r="L709" s="56"/>
      <c r="M709" s="56"/>
      <c r="N709" s="56"/>
      <c r="O709" s="56"/>
      <c r="P709" s="56"/>
      <c r="Q709" s="56"/>
      <c r="R709" s="56"/>
      <c r="S709" s="56"/>
      <c r="T709" s="56"/>
      <c r="U709" s="56"/>
      <c r="V709" s="56"/>
      <c r="W709" s="56"/>
      <c r="X709" s="56"/>
      <c r="Y709" s="56"/>
    </row>
    <row r="710" spans="1:25" ht="15.75" customHeight="1">
      <c r="A710" s="56"/>
      <c r="B710" s="2"/>
      <c r="C710" s="56"/>
      <c r="D710" s="56"/>
      <c r="E710" s="56"/>
      <c r="F710" s="56"/>
      <c r="G710" s="56"/>
      <c r="H710" s="56"/>
      <c r="I710" s="56"/>
      <c r="J710" s="56"/>
      <c r="K710" s="56"/>
      <c r="L710" s="56"/>
      <c r="M710" s="56"/>
      <c r="N710" s="56"/>
      <c r="O710" s="56"/>
      <c r="P710" s="56"/>
      <c r="Q710" s="56"/>
      <c r="R710" s="56"/>
      <c r="S710" s="56"/>
      <c r="T710" s="56"/>
      <c r="U710" s="56"/>
      <c r="V710" s="56"/>
      <c r="W710" s="56"/>
      <c r="X710" s="56"/>
      <c r="Y710" s="56"/>
    </row>
    <row r="711" spans="1:25" ht="15.75" customHeight="1">
      <c r="A711" s="56"/>
      <c r="B711" s="2"/>
      <c r="C711" s="56"/>
      <c r="D711" s="56"/>
      <c r="E711" s="56"/>
      <c r="F711" s="56"/>
      <c r="G711" s="56"/>
      <c r="H711" s="56"/>
      <c r="I711" s="56"/>
      <c r="J711" s="56"/>
      <c r="K711" s="56"/>
      <c r="L711" s="56"/>
      <c r="M711" s="56"/>
      <c r="N711" s="56"/>
      <c r="O711" s="56"/>
      <c r="P711" s="56"/>
      <c r="Q711" s="56"/>
      <c r="R711" s="56"/>
      <c r="S711" s="56"/>
      <c r="T711" s="56"/>
      <c r="U711" s="56"/>
      <c r="V711" s="56"/>
      <c r="W711" s="56"/>
      <c r="X711" s="56"/>
      <c r="Y711" s="56"/>
    </row>
    <row r="712" spans="1:25" ht="15.75" customHeight="1">
      <c r="A712" s="56"/>
      <c r="B712" s="2"/>
      <c r="C712" s="56"/>
      <c r="D712" s="56"/>
      <c r="E712" s="56"/>
      <c r="F712" s="56"/>
      <c r="G712" s="56"/>
      <c r="H712" s="56"/>
      <c r="I712" s="56"/>
      <c r="J712" s="56"/>
      <c r="K712" s="56"/>
      <c r="L712" s="56"/>
      <c r="M712" s="56"/>
      <c r="N712" s="56"/>
      <c r="O712" s="56"/>
      <c r="P712" s="56"/>
      <c r="Q712" s="56"/>
      <c r="R712" s="56"/>
      <c r="S712" s="56"/>
      <c r="T712" s="56"/>
      <c r="U712" s="56"/>
      <c r="V712" s="56"/>
      <c r="W712" s="56"/>
      <c r="X712" s="56"/>
      <c r="Y712" s="56"/>
    </row>
    <row r="713" spans="1:25" ht="15.75" customHeight="1">
      <c r="A713" s="56"/>
      <c r="B713" s="2"/>
      <c r="C713" s="56"/>
      <c r="D713" s="56"/>
      <c r="E713" s="56"/>
      <c r="F713" s="56"/>
      <c r="G713" s="56"/>
      <c r="H713" s="56"/>
      <c r="I713" s="56"/>
      <c r="J713" s="56"/>
      <c r="K713" s="56"/>
      <c r="L713" s="56"/>
      <c r="M713" s="56"/>
      <c r="N713" s="56"/>
      <c r="O713" s="56"/>
      <c r="P713" s="56"/>
      <c r="Q713" s="56"/>
      <c r="R713" s="56"/>
      <c r="S713" s="56"/>
      <c r="T713" s="56"/>
      <c r="U713" s="56"/>
      <c r="V713" s="56"/>
      <c r="W713" s="56"/>
      <c r="X713" s="56"/>
      <c r="Y713" s="56"/>
    </row>
    <row r="714" spans="1:25" ht="15.75" customHeight="1">
      <c r="A714" s="56"/>
      <c r="B714" s="2"/>
      <c r="C714" s="56"/>
      <c r="D714" s="56"/>
      <c r="E714" s="56"/>
      <c r="F714" s="56"/>
      <c r="G714" s="56"/>
      <c r="H714" s="56"/>
      <c r="I714" s="56"/>
      <c r="J714" s="56"/>
      <c r="K714" s="56"/>
      <c r="L714" s="56"/>
      <c r="M714" s="56"/>
      <c r="N714" s="56"/>
      <c r="O714" s="56"/>
      <c r="P714" s="56"/>
      <c r="Q714" s="56"/>
      <c r="R714" s="56"/>
      <c r="S714" s="56"/>
      <c r="T714" s="56"/>
      <c r="U714" s="56"/>
      <c r="V714" s="56"/>
      <c r="W714" s="56"/>
      <c r="X714" s="56"/>
      <c r="Y714" s="56"/>
    </row>
    <row r="715" spans="1:25" ht="15.75" customHeight="1">
      <c r="A715" s="56"/>
      <c r="B715" s="2"/>
      <c r="C715" s="56"/>
      <c r="D715" s="56"/>
      <c r="E715" s="56"/>
      <c r="F715" s="56"/>
      <c r="G715" s="56"/>
      <c r="H715" s="56"/>
      <c r="I715" s="56"/>
      <c r="J715" s="56"/>
      <c r="K715" s="56"/>
      <c r="L715" s="56"/>
      <c r="M715" s="56"/>
      <c r="N715" s="56"/>
      <c r="O715" s="56"/>
      <c r="P715" s="56"/>
      <c r="Q715" s="56"/>
      <c r="R715" s="56"/>
      <c r="S715" s="56"/>
      <c r="T715" s="56"/>
      <c r="U715" s="56"/>
      <c r="V715" s="56"/>
      <c r="W715" s="56"/>
      <c r="X715" s="56"/>
      <c r="Y715" s="56"/>
    </row>
    <row r="716" spans="1:25" ht="15.75" customHeight="1">
      <c r="A716" s="56"/>
      <c r="B716" s="2"/>
      <c r="C716" s="56"/>
      <c r="D716" s="56"/>
      <c r="E716" s="56"/>
      <c r="F716" s="56"/>
      <c r="G716" s="56"/>
      <c r="H716" s="56"/>
      <c r="I716" s="56"/>
      <c r="J716" s="56"/>
      <c r="K716" s="56"/>
      <c r="L716" s="56"/>
      <c r="M716" s="56"/>
      <c r="N716" s="56"/>
      <c r="O716" s="56"/>
      <c r="P716" s="56"/>
      <c r="Q716" s="56"/>
      <c r="R716" s="56"/>
      <c r="S716" s="56"/>
      <c r="T716" s="56"/>
      <c r="U716" s="56"/>
      <c r="V716" s="56"/>
      <c r="W716" s="56"/>
      <c r="X716" s="56"/>
      <c r="Y716" s="56"/>
    </row>
    <row r="717" spans="1:25" ht="15.75" customHeight="1">
      <c r="A717" s="56"/>
      <c r="B717" s="2"/>
      <c r="C717" s="56"/>
      <c r="D717" s="56"/>
      <c r="E717" s="56"/>
      <c r="F717" s="56"/>
      <c r="G717" s="56"/>
      <c r="H717" s="56"/>
      <c r="I717" s="56"/>
      <c r="J717" s="56"/>
      <c r="K717" s="56"/>
      <c r="L717" s="56"/>
      <c r="M717" s="56"/>
      <c r="N717" s="56"/>
      <c r="O717" s="56"/>
      <c r="P717" s="56"/>
      <c r="Q717" s="56"/>
      <c r="R717" s="56"/>
      <c r="S717" s="56"/>
      <c r="T717" s="56"/>
      <c r="U717" s="56"/>
      <c r="V717" s="56"/>
      <c r="W717" s="56"/>
      <c r="X717" s="56"/>
      <c r="Y717" s="56"/>
    </row>
    <row r="718" spans="1:25" ht="15.75" customHeight="1">
      <c r="A718" s="56"/>
      <c r="B718" s="2"/>
      <c r="C718" s="56"/>
      <c r="D718" s="56"/>
      <c r="E718" s="56"/>
      <c r="F718" s="56"/>
      <c r="G718" s="56"/>
      <c r="H718" s="56"/>
      <c r="I718" s="56"/>
      <c r="J718" s="56"/>
      <c r="K718" s="56"/>
      <c r="L718" s="56"/>
      <c r="M718" s="56"/>
      <c r="N718" s="56"/>
      <c r="O718" s="56"/>
      <c r="P718" s="56"/>
      <c r="Q718" s="56"/>
      <c r="R718" s="56"/>
      <c r="S718" s="56"/>
      <c r="T718" s="56"/>
      <c r="U718" s="56"/>
      <c r="V718" s="56"/>
      <c r="W718" s="56"/>
      <c r="X718" s="56"/>
      <c r="Y718" s="56"/>
    </row>
    <row r="719" spans="1:25" ht="15.75" customHeight="1">
      <c r="A719" s="56"/>
      <c r="B719" s="2"/>
      <c r="C719" s="56"/>
      <c r="D719" s="56"/>
      <c r="E719" s="56"/>
      <c r="F719" s="56"/>
      <c r="G719" s="56"/>
      <c r="H719" s="56"/>
      <c r="I719" s="56"/>
      <c r="J719" s="56"/>
      <c r="K719" s="56"/>
      <c r="L719" s="56"/>
      <c r="M719" s="56"/>
      <c r="N719" s="56"/>
      <c r="O719" s="56"/>
      <c r="P719" s="56"/>
      <c r="Q719" s="56"/>
      <c r="R719" s="56"/>
      <c r="S719" s="56"/>
      <c r="T719" s="56"/>
      <c r="U719" s="56"/>
      <c r="V719" s="56"/>
      <c r="W719" s="56"/>
      <c r="X719" s="56"/>
      <c r="Y719" s="56"/>
    </row>
    <row r="720" spans="1:25" ht="15.75" customHeight="1">
      <c r="A720" s="56"/>
      <c r="B720" s="2"/>
      <c r="C720" s="56"/>
      <c r="D720" s="56"/>
      <c r="E720" s="56"/>
      <c r="F720" s="56"/>
      <c r="G720" s="56"/>
      <c r="H720" s="56"/>
      <c r="I720" s="56"/>
      <c r="J720" s="56"/>
      <c r="K720" s="56"/>
      <c r="L720" s="56"/>
      <c r="M720" s="56"/>
      <c r="N720" s="56"/>
      <c r="O720" s="56"/>
      <c r="P720" s="56"/>
      <c r="Q720" s="56"/>
      <c r="R720" s="56"/>
      <c r="S720" s="56"/>
      <c r="T720" s="56"/>
      <c r="U720" s="56"/>
      <c r="V720" s="56"/>
      <c r="W720" s="56"/>
      <c r="X720" s="56"/>
      <c r="Y720" s="56"/>
    </row>
    <row r="721" spans="1:25" ht="15.75" customHeight="1">
      <c r="A721" s="56"/>
      <c r="B721" s="2"/>
      <c r="C721" s="56"/>
      <c r="D721" s="56"/>
      <c r="E721" s="56"/>
      <c r="F721" s="56"/>
      <c r="G721" s="56"/>
      <c r="H721" s="56"/>
      <c r="I721" s="56"/>
      <c r="J721" s="56"/>
      <c r="K721" s="56"/>
      <c r="L721" s="56"/>
      <c r="M721" s="56"/>
      <c r="N721" s="56"/>
      <c r="O721" s="56"/>
      <c r="P721" s="56"/>
      <c r="Q721" s="56"/>
      <c r="R721" s="56"/>
      <c r="S721" s="56"/>
      <c r="T721" s="56"/>
      <c r="U721" s="56"/>
      <c r="V721" s="56"/>
      <c r="W721" s="56"/>
      <c r="X721" s="56"/>
      <c r="Y721" s="56"/>
    </row>
    <row r="722" spans="1:25" ht="15.75" customHeight="1">
      <c r="A722" s="56"/>
      <c r="B722" s="2"/>
      <c r="C722" s="56"/>
      <c r="D722" s="56"/>
      <c r="E722" s="56"/>
      <c r="F722" s="56"/>
      <c r="G722" s="56"/>
      <c r="H722" s="56"/>
      <c r="I722" s="56"/>
      <c r="J722" s="56"/>
      <c r="K722" s="56"/>
      <c r="L722" s="56"/>
      <c r="M722" s="56"/>
      <c r="N722" s="56"/>
      <c r="O722" s="56"/>
      <c r="P722" s="56"/>
      <c r="Q722" s="56"/>
      <c r="R722" s="56"/>
      <c r="S722" s="56"/>
      <c r="T722" s="56"/>
      <c r="U722" s="56"/>
      <c r="V722" s="56"/>
      <c r="W722" s="56"/>
      <c r="X722" s="56"/>
      <c r="Y722" s="56"/>
    </row>
    <row r="723" spans="1:25" ht="15.75" customHeight="1">
      <c r="A723" s="56"/>
      <c r="B723" s="2"/>
      <c r="C723" s="56"/>
      <c r="D723" s="56"/>
      <c r="E723" s="56"/>
      <c r="F723" s="56"/>
      <c r="G723" s="56"/>
      <c r="H723" s="56"/>
      <c r="I723" s="56"/>
      <c r="J723" s="56"/>
      <c r="K723" s="56"/>
      <c r="L723" s="56"/>
      <c r="M723" s="56"/>
      <c r="N723" s="56"/>
      <c r="O723" s="56"/>
      <c r="P723" s="56"/>
      <c r="Q723" s="56"/>
      <c r="R723" s="56"/>
      <c r="S723" s="56"/>
      <c r="T723" s="56"/>
      <c r="U723" s="56"/>
      <c r="V723" s="56"/>
      <c r="W723" s="56"/>
      <c r="X723" s="56"/>
      <c r="Y723" s="56"/>
    </row>
    <row r="724" spans="1:25" ht="15.75" customHeight="1">
      <c r="A724" s="56"/>
      <c r="B724" s="2"/>
      <c r="C724" s="56"/>
      <c r="D724" s="56"/>
      <c r="E724" s="56"/>
      <c r="F724" s="56"/>
      <c r="G724" s="56"/>
      <c r="H724" s="56"/>
      <c r="I724" s="56"/>
      <c r="J724" s="56"/>
      <c r="K724" s="56"/>
      <c r="L724" s="56"/>
      <c r="M724" s="56"/>
      <c r="N724" s="56"/>
      <c r="O724" s="56"/>
      <c r="P724" s="56"/>
      <c r="Q724" s="56"/>
      <c r="R724" s="56"/>
      <c r="S724" s="56"/>
      <c r="T724" s="56"/>
      <c r="U724" s="56"/>
      <c r="V724" s="56"/>
      <c r="W724" s="56"/>
      <c r="X724" s="56"/>
      <c r="Y724" s="56"/>
    </row>
    <row r="725" spans="1:25" ht="15.75" customHeight="1">
      <c r="A725" s="56"/>
      <c r="B725" s="2"/>
      <c r="C725" s="56"/>
      <c r="D725" s="56"/>
      <c r="E725" s="56"/>
      <c r="F725" s="56"/>
      <c r="G725" s="56"/>
      <c r="H725" s="56"/>
      <c r="I725" s="56"/>
      <c r="J725" s="56"/>
      <c r="K725" s="56"/>
      <c r="L725" s="56"/>
      <c r="M725" s="56"/>
      <c r="N725" s="56"/>
      <c r="O725" s="56"/>
      <c r="P725" s="56"/>
      <c r="Q725" s="56"/>
      <c r="R725" s="56"/>
      <c r="S725" s="56"/>
      <c r="T725" s="56"/>
      <c r="U725" s="56"/>
      <c r="V725" s="56"/>
      <c r="W725" s="56"/>
      <c r="X725" s="56"/>
      <c r="Y725" s="56"/>
    </row>
    <row r="726" spans="1:25" ht="15.75" customHeight="1">
      <c r="A726" s="56"/>
      <c r="B726" s="2"/>
      <c r="C726" s="56"/>
      <c r="D726" s="56"/>
      <c r="E726" s="56"/>
      <c r="F726" s="56"/>
      <c r="G726" s="56"/>
      <c r="H726" s="56"/>
      <c r="I726" s="56"/>
      <c r="J726" s="56"/>
      <c r="K726" s="56"/>
      <c r="L726" s="56"/>
      <c r="M726" s="56"/>
      <c r="N726" s="56"/>
      <c r="O726" s="56"/>
      <c r="P726" s="56"/>
      <c r="Q726" s="56"/>
      <c r="R726" s="56"/>
      <c r="S726" s="56"/>
      <c r="T726" s="56"/>
      <c r="U726" s="56"/>
      <c r="V726" s="56"/>
      <c r="W726" s="56"/>
      <c r="X726" s="56"/>
      <c r="Y726" s="56"/>
    </row>
    <row r="727" spans="1:25" ht="15.75" customHeight="1">
      <c r="A727" s="56"/>
      <c r="B727" s="2"/>
      <c r="C727" s="56"/>
      <c r="D727" s="56"/>
      <c r="E727" s="56"/>
      <c r="F727" s="56"/>
      <c r="G727" s="56"/>
      <c r="H727" s="56"/>
      <c r="I727" s="56"/>
      <c r="J727" s="56"/>
      <c r="K727" s="56"/>
      <c r="L727" s="56"/>
      <c r="M727" s="56"/>
      <c r="N727" s="56"/>
      <c r="O727" s="56"/>
      <c r="P727" s="56"/>
      <c r="Q727" s="56"/>
      <c r="R727" s="56"/>
      <c r="S727" s="56"/>
      <c r="T727" s="56"/>
      <c r="U727" s="56"/>
      <c r="V727" s="56"/>
      <c r="W727" s="56"/>
      <c r="X727" s="56"/>
      <c r="Y727" s="56"/>
    </row>
    <row r="728" spans="1:25" ht="15.75" customHeight="1">
      <c r="A728" s="56"/>
      <c r="B728" s="2"/>
      <c r="C728" s="56"/>
      <c r="D728" s="56"/>
      <c r="E728" s="56"/>
      <c r="F728" s="56"/>
      <c r="G728" s="56"/>
      <c r="H728" s="56"/>
      <c r="I728" s="56"/>
      <c r="J728" s="56"/>
      <c r="K728" s="56"/>
      <c r="L728" s="56"/>
      <c r="M728" s="56"/>
      <c r="N728" s="56"/>
      <c r="O728" s="56"/>
      <c r="P728" s="56"/>
      <c r="Q728" s="56"/>
      <c r="R728" s="56"/>
      <c r="S728" s="56"/>
      <c r="T728" s="56"/>
      <c r="U728" s="56"/>
      <c r="V728" s="56"/>
      <c r="W728" s="56"/>
      <c r="X728" s="56"/>
      <c r="Y728" s="56"/>
    </row>
    <row r="729" spans="1:25" ht="15.75" customHeight="1">
      <c r="A729" s="56"/>
      <c r="B729" s="2"/>
      <c r="C729" s="56"/>
      <c r="D729" s="56"/>
      <c r="E729" s="56"/>
      <c r="F729" s="56"/>
      <c r="G729" s="56"/>
      <c r="H729" s="56"/>
      <c r="I729" s="56"/>
      <c r="J729" s="56"/>
      <c r="K729" s="56"/>
      <c r="L729" s="56"/>
      <c r="M729" s="56"/>
      <c r="N729" s="56"/>
      <c r="O729" s="56"/>
      <c r="P729" s="56"/>
      <c r="Q729" s="56"/>
      <c r="R729" s="56"/>
      <c r="S729" s="56"/>
      <c r="T729" s="56"/>
      <c r="U729" s="56"/>
      <c r="V729" s="56"/>
      <c r="W729" s="56"/>
      <c r="X729" s="56"/>
      <c r="Y729" s="56"/>
    </row>
    <row r="730" spans="1:25" ht="15.75" customHeight="1">
      <c r="A730" s="56"/>
      <c r="B730" s="2"/>
      <c r="C730" s="56"/>
      <c r="D730" s="56"/>
      <c r="E730" s="56"/>
      <c r="F730" s="56"/>
      <c r="G730" s="56"/>
      <c r="H730" s="56"/>
      <c r="I730" s="56"/>
      <c r="J730" s="56"/>
      <c r="K730" s="56"/>
      <c r="L730" s="56"/>
      <c r="M730" s="56"/>
      <c r="N730" s="56"/>
      <c r="O730" s="56"/>
      <c r="P730" s="56"/>
      <c r="Q730" s="56"/>
      <c r="R730" s="56"/>
      <c r="S730" s="56"/>
      <c r="T730" s="56"/>
      <c r="U730" s="56"/>
      <c r="V730" s="56"/>
      <c r="W730" s="56"/>
      <c r="X730" s="56"/>
      <c r="Y730" s="56"/>
    </row>
    <row r="731" spans="1:25" ht="15.75" customHeight="1">
      <c r="A731" s="56"/>
      <c r="B731" s="2"/>
      <c r="C731" s="56"/>
      <c r="D731" s="56"/>
      <c r="E731" s="56"/>
      <c r="F731" s="56"/>
      <c r="G731" s="56"/>
      <c r="H731" s="56"/>
      <c r="I731" s="56"/>
      <c r="J731" s="56"/>
      <c r="K731" s="56"/>
      <c r="L731" s="56"/>
      <c r="M731" s="56"/>
      <c r="N731" s="56"/>
      <c r="O731" s="56"/>
      <c r="P731" s="56"/>
      <c r="Q731" s="56"/>
      <c r="R731" s="56"/>
      <c r="S731" s="56"/>
      <c r="T731" s="56"/>
      <c r="U731" s="56"/>
      <c r="V731" s="56"/>
      <c r="W731" s="56"/>
      <c r="X731" s="56"/>
      <c r="Y731" s="56"/>
    </row>
    <row r="732" spans="1:25" ht="15.75" customHeight="1">
      <c r="A732" s="56"/>
      <c r="B732" s="2"/>
      <c r="C732" s="56"/>
      <c r="D732" s="56"/>
      <c r="E732" s="56"/>
      <c r="F732" s="56"/>
      <c r="G732" s="56"/>
      <c r="H732" s="56"/>
      <c r="I732" s="56"/>
      <c r="J732" s="56"/>
      <c r="K732" s="56"/>
      <c r="L732" s="56"/>
      <c r="M732" s="56"/>
      <c r="N732" s="56"/>
      <c r="O732" s="56"/>
      <c r="P732" s="56"/>
      <c r="Q732" s="56"/>
      <c r="R732" s="56"/>
      <c r="S732" s="56"/>
      <c r="T732" s="56"/>
      <c r="U732" s="56"/>
      <c r="V732" s="56"/>
      <c r="W732" s="56"/>
      <c r="X732" s="56"/>
      <c r="Y732" s="56"/>
    </row>
    <row r="733" spans="1:25" ht="15.75" customHeight="1">
      <c r="A733" s="56"/>
      <c r="B733" s="2"/>
      <c r="C733" s="56"/>
      <c r="D733" s="56"/>
      <c r="E733" s="56"/>
      <c r="F733" s="56"/>
      <c r="G733" s="56"/>
      <c r="H733" s="56"/>
      <c r="I733" s="56"/>
      <c r="J733" s="56"/>
      <c r="K733" s="56"/>
      <c r="L733" s="56"/>
      <c r="M733" s="56"/>
      <c r="N733" s="56"/>
      <c r="O733" s="56"/>
      <c r="P733" s="56"/>
      <c r="Q733" s="56"/>
      <c r="R733" s="56"/>
      <c r="S733" s="56"/>
      <c r="T733" s="56"/>
      <c r="U733" s="56"/>
      <c r="V733" s="56"/>
      <c r="W733" s="56"/>
      <c r="X733" s="56"/>
      <c r="Y733" s="56"/>
    </row>
    <row r="734" spans="1:25" ht="15.75" customHeight="1">
      <c r="A734" s="56"/>
      <c r="B734" s="2"/>
      <c r="C734" s="56"/>
      <c r="D734" s="56"/>
      <c r="E734" s="56"/>
      <c r="F734" s="56"/>
      <c r="G734" s="56"/>
      <c r="H734" s="56"/>
      <c r="I734" s="56"/>
      <c r="J734" s="56"/>
      <c r="K734" s="56"/>
      <c r="L734" s="56"/>
      <c r="M734" s="56"/>
      <c r="N734" s="56"/>
      <c r="O734" s="56"/>
      <c r="P734" s="56"/>
      <c r="Q734" s="56"/>
      <c r="R734" s="56"/>
      <c r="S734" s="56"/>
      <c r="T734" s="56"/>
      <c r="U734" s="56"/>
      <c r="V734" s="56"/>
      <c r="W734" s="56"/>
      <c r="X734" s="56"/>
      <c r="Y734" s="56"/>
    </row>
    <row r="735" spans="1:25" ht="15.75" customHeight="1">
      <c r="A735" s="56"/>
      <c r="B735" s="2"/>
      <c r="C735" s="56"/>
      <c r="D735" s="56"/>
      <c r="E735" s="56"/>
      <c r="F735" s="56"/>
      <c r="G735" s="56"/>
      <c r="H735" s="56"/>
      <c r="I735" s="56"/>
      <c r="J735" s="56"/>
      <c r="K735" s="56"/>
      <c r="L735" s="56"/>
      <c r="M735" s="56"/>
      <c r="N735" s="56"/>
      <c r="O735" s="56"/>
      <c r="P735" s="56"/>
      <c r="Q735" s="56"/>
      <c r="R735" s="56"/>
      <c r="S735" s="56"/>
      <c r="T735" s="56"/>
      <c r="U735" s="56"/>
      <c r="V735" s="56"/>
      <c r="W735" s="56"/>
      <c r="X735" s="56"/>
      <c r="Y735" s="56"/>
    </row>
    <row r="736" spans="1:25" ht="15.75" customHeight="1">
      <c r="A736" s="56"/>
      <c r="B736" s="2"/>
      <c r="C736" s="56"/>
      <c r="D736" s="56"/>
      <c r="E736" s="56"/>
      <c r="F736" s="56"/>
      <c r="G736" s="56"/>
      <c r="H736" s="56"/>
      <c r="I736" s="56"/>
      <c r="J736" s="56"/>
      <c r="K736" s="56"/>
      <c r="L736" s="56"/>
      <c r="M736" s="56"/>
      <c r="N736" s="56"/>
      <c r="O736" s="56"/>
      <c r="P736" s="56"/>
      <c r="Q736" s="56"/>
      <c r="R736" s="56"/>
      <c r="S736" s="56"/>
      <c r="T736" s="56"/>
      <c r="U736" s="56"/>
      <c r="V736" s="56"/>
      <c r="W736" s="56"/>
      <c r="X736" s="56"/>
      <c r="Y736" s="56"/>
    </row>
    <row r="737" spans="1:25" ht="15.75" customHeight="1">
      <c r="A737" s="56"/>
      <c r="B737" s="2"/>
      <c r="C737" s="56"/>
      <c r="D737" s="56"/>
      <c r="E737" s="56"/>
      <c r="F737" s="56"/>
      <c r="G737" s="56"/>
      <c r="H737" s="56"/>
      <c r="I737" s="56"/>
      <c r="J737" s="56"/>
      <c r="K737" s="56"/>
      <c r="L737" s="56"/>
      <c r="M737" s="56"/>
      <c r="N737" s="56"/>
      <c r="O737" s="56"/>
      <c r="P737" s="56"/>
      <c r="Q737" s="56"/>
      <c r="R737" s="56"/>
      <c r="S737" s="56"/>
      <c r="T737" s="56"/>
      <c r="U737" s="56"/>
      <c r="V737" s="56"/>
      <c r="W737" s="56"/>
      <c r="X737" s="56"/>
      <c r="Y737" s="56"/>
    </row>
    <row r="738" spans="1:25" ht="15.75" customHeight="1">
      <c r="A738" s="56"/>
      <c r="B738" s="2"/>
      <c r="C738" s="56"/>
      <c r="D738" s="56"/>
      <c r="E738" s="56"/>
      <c r="F738" s="56"/>
      <c r="G738" s="56"/>
      <c r="H738" s="56"/>
      <c r="I738" s="56"/>
      <c r="J738" s="56"/>
      <c r="K738" s="56"/>
      <c r="L738" s="56"/>
      <c r="M738" s="56"/>
      <c r="N738" s="56"/>
      <c r="O738" s="56"/>
      <c r="P738" s="56"/>
      <c r="Q738" s="56"/>
      <c r="R738" s="56"/>
      <c r="S738" s="56"/>
      <c r="T738" s="56"/>
      <c r="U738" s="56"/>
      <c r="V738" s="56"/>
      <c r="W738" s="56"/>
      <c r="X738" s="56"/>
      <c r="Y738" s="56"/>
    </row>
    <row r="739" spans="1:25" ht="15.75" customHeight="1">
      <c r="A739" s="56"/>
      <c r="B739" s="2"/>
      <c r="C739" s="56"/>
      <c r="D739" s="56"/>
      <c r="E739" s="56"/>
      <c r="F739" s="56"/>
      <c r="G739" s="56"/>
      <c r="H739" s="56"/>
      <c r="I739" s="56"/>
      <c r="J739" s="56"/>
      <c r="K739" s="56"/>
      <c r="L739" s="56"/>
      <c r="M739" s="56"/>
      <c r="N739" s="56"/>
      <c r="O739" s="56"/>
      <c r="P739" s="56"/>
      <c r="Q739" s="56"/>
      <c r="R739" s="56"/>
      <c r="S739" s="56"/>
      <c r="T739" s="56"/>
      <c r="U739" s="56"/>
      <c r="V739" s="56"/>
      <c r="W739" s="56"/>
      <c r="X739" s="56"/>
      <c r="Y739" s="56"/>
    </row>
    <row r="740" spans="1:25" ht="15.75" customHeight="1">
      <c r="A740" s="56"/>
      <c r="B740" s="2"/>
      <c r="C740" s="56"/>
      <c r="D740" s="56"/>
      <c r="E740" s="56"/>
      <c r="F740" s="56"/>
      <c r="G740" s="56"/>
      <c r="H740" s="56"/>
      <c r="I740" s="56"/>
      <c r="J740" s="56"/>
      <c r="K740" s="56"/>
      <c r="L740" s="56"/>
      <c r="M740" s="56"/>
      <c r="N740" s="56"/>
      <c r="O740" s="56"/>
      <c r="P740" s="56"/>
      <c r="Q740" s="56"/>
      <c r="R740" s="56"/>
      <c r="S740" s="56"/>
      <c r="T740" s="56"/>
      <c r="U740" s="56"/>
      <c r="V740" s="56"/>
      <c r="W740" s="56"/>
      <c r="X740" s="56"/>
      <c r="Y740" s="56"/>
    </row>
    <row r="741" spans="1:25" ht="15.75" customHeight="1">
      <c r="A741" s="56"/>
      <c r="B741" s="2"/>
      <c r="C741" s="56"/>
      <c r="D741" s="56"/>
      <c r="E741" s="56"/>
      <c r="F741" s="56"/>
      <c r="G741" s="56"/>
      <c r="H741" s="56"/>
      <c r="I741" s="56"/>
      <c r="J741" s="56"/>
      <c r="K741" s="56"/>
      <c r="L741" s="56"/>
      <c r="M741" s="56"/>
      <c r="N741" s="56"/>
      <c r="O741" s="56"/>
      <c r="P741" s="56"/>
      <c r="Q741" s="56"/>
      <c r="R741" s="56"/>
      <c r="S741" s="56"/>
      <c r="T741" s="56"/>
      <c r="U741" s="56"/>
      <c r="V741" s="56"/>
      <c r="W741" s="56"/>
      <c r="X741" s="56"/>
      <c r="Y741" s="56"/>
    </row>
    <row r="742" spans="1:25" ht="15.75" customHeight="1">
      <c r="A742" s="56"/>
      <c r="B742" s="2"/>
      <c r="C742" s="56"/>
      <c r="D742" s="56"/>
      <c r="E742" s="56"/>
      <c r="F742" s="56"/>
      <c r="G742" s="56"/>
      <c r="H742" s="56"/>
      <c r="I742" s="56"/>
      <c r="J742" s="56"/>
      <c r="K742" s="56"/>
      <c r="L742" s="56"/>
      <c r="M742" s="56"/>
      <c r="N742" s="56"/>
      <c r="O742" s="56"/>
      <c r="P742" s="56"/>
      <c r="Q742" s="56"/>
      <c r="R742" s="56"/>
      <c r="S742" s="56"/>
      <c r="T742" s="56"/>
      <c r="U742" s="56"/>
      <c r="V742" s="56"/>
      <c r="W742" s="56"/>
      <c r="X742" s="56"/>
      <c r="Y742" s="56"/>
    </row>
    <row r="743" spans="1:25" ht="15.75" customHeight="1">
      <c r="A743" s="56"/>
      <c r="B743" s="2"/>
      <c r="C743" s="56"/>
      <c r="D743" s="56"/>
      <c r="E743" s="56"/>
      <c r="F743" s="56"/>
      <c r="G743" s="56"/>
      <c r="H743" s="56"/>
      <c r="I743" s="56"/>
      <c r="J743" s="56"/>
      <c r="K743" s="56"/>
      <c r="L743" s="56"/>
      <c r="M743" s="56"/>
      <c r="N743" s="56"/>
      <c r="O743" s="56"/>
      <c r="P743" s="56"/>
      <c r="Q743" s="56"/>
      <c r="R743" s="56"/>
      <c r="S743" s="56"/>
      <c r="T743" s="56"/>
      <c r="U743" s="56"/>
      <c r="V743" s="56"/>
      <c r="W743" s="56"/>
      <c r="X743" s="56"/>
      <c r="Y743" s="56"/>
    </row>
    <row r="744" spans="1:25" ht="15.75" customHeight="1">
      <c r="A744" s="56"/>
      <c r="B744" s="2"/>
      <c r="C744" s="56"/>
      <c r="D744" s="56"/>
      <c r="E744" s="56"/>
      <c r="F744" s="56"/>
      <c r="G744" s="56"/>
      <c r="H744" s="56"/>
      <c r="I744" s="56"/>
      <c r="J744" s="56"/>
      <c r="K744" s="56"/>
      <c r="L744" s="56"/>
      <c r="M744" s="56"/>
      <c r="N744" s="56"/>
      <c r="O744" s="56"/>
      <c r="P744" s="56"/>
      <c r="Q744" s="56"/>
      <c r="R744" s="56"/>
      <c r="S744" s="56"/>
      <c r="T744" s="56"/>
      <c r="U744" s="56"/>
      <c r="V744" s="56"/>
      <c r="W744" s="56"/>
      <c r="X744" s="56"/>
      <c r="Y744" s="56"/>
    </row>
    <row r="745" spans="1:25" ht="15.75" customHeight="1">
      <c r="A745" s="56"/>
      <c r="B745" s="2"/>
      <c r="C745" s="56"/>
      <c r="D745" s="56"/>
      <c r="E745" s="56"/>
      <c r="F745" s="56"/>
      <c r="G745" s="56"/>
      <c r="H745" s="56"/>
      <c r="I745" s="56"/>
      <c r="J745" s="56"/>
      <c r="K745" s="56"/>
      <c r="L745" s="56"/>
      <c r="M745" s="56"/>
      <c r="N745" s="56"/>
      <c r="O745" s="56"/>
      <c r="P745" s="56"/>
      <c r="Q745" s="56"/>
      <c r="R745" s="56"/>
      <c r="S745" s="56"/>
      <c r="T745" s="56"/>
      <c r="U745" s="56"/>
      <c r="V745" s="56"/>
      <c r="W745" s="56"/>
      <c r="X745" s="56"/>
      <c r="Y745" s="56"/>
    </row>
    <row r="746" spans="1:25" ht="15.75" customHeight="1">
      <c r="A746" s="56"/>
      <c r="B746" s="2"/>
      <c r="C746" s="56"/>
      <c r="D746" s="56"/>
      <c r="E746" s="56"/>
      <c r="F746" s="56"/>
      <c r="G746" s="56"/>
      <c r="H746" s="56"/>
      <c r="I746" s="56"/>
      <c r="J746" s="56"/>
      <c r="K746" s="56"/>
      <c r="L746" s="56"/>
      <c r="M746" s="56"/>
      <c r="N746" s="56"/>
      <c r="O746" s="56"/>
      <c r="P746" s="56"/>
      <c r="Q746" s="56"/>
      <c r="R746" s="56"/>
      <c r="S746" s="56"/>
      <c r="T746" s="56"/>
      <c r="U746" s="56"/>
      <c r="V746" s="56"/>
      <c r="W746" s="56"/>
      <c r="X746" s="56"/>
      <c r="Y746" s="56"/>
    </row>
    <row r="747" spans="1:25" ht="15.75" customHeight="1">
      <c r="A747" s="56"/>
      <c r="B747" s="2"/>
      <c r="C747" s="56"/>
      <c r="D747" s="56"/>
      <c r="E747" s="56"/>
      <c r="F747" s="56"/>
      <c r="G747" s="56"/>
      <c r="H747" s="56"/>
      <c r="I747" s="56"/>
      <c r="J747" s="56"/>
      <c r="K747" s="56"/>
      <c r="L747" s="56"/>
      <c r="M747" s="56"/>
      <c r="N747" s="56"/>
      <c r="O747" s="56"/>
      <c r="P747" s="56"/>
      <c r="Q747" s="56"/>
      <c r="R747" s="56"/>
      <c r="S747" s="56"/>
      <c r="T747" s="56"/>
      <c r="U747" s="56"/>
      <c r="V747" s="56"/>
      <c r="W747" s="56"/>
      <c r="X747" s="56"/>
      <c r="Y747" s="56"/>
    </row>
    <row r="748" spans="1:25" ht="15.75" customHeight="1">
      <c r="A748" s="56"/>
      <c r="B748" s="2"/>
      <c r="C748" s="56"/>
      <c r="D748" s="56"/>
      <c r="E748" s="56"/>
      <c r="F748" s="56"/>
      <c r="G748" s="56"/>
      <c r="H748" s="56"/>
      <c r="I748" s="56"/>
      <c r="J748" s="56"/>
      <c r="K748" s="56"/>
      <c r="L748" s="56"/>
      <c r="M748" s="56"/>
      <c r="N748" s="56"/>
      <c r="O748" s="56"/>
      <c r="P748" s="56"/>
      <c r="Q748" s="56"/>
      <c r="R748" s="56"/>
      <c r="S748" s="56"/>
      <c r="T748" s="56"/>
      <c r="U748" s="56"/>
      <c r="V748" s="56"/>
      <c r="W748" s="56"/>
      <c r="X748" s="56"/>
      <c r="Y748" s="56"/>
    </row>
    <row r="749" spans="1:25" ht="15.75" customHeight="1">
      <c r="A749" s="56"/>
      <c r="B749" s="2"/>
      <c r="C749" s="56"/>
      <c r="D749" s="56"/>
      <c r="E749" s="56"/>
      <c r="F749" s="56"/>
      <c r="G749" s="56"/>
      <c r="H749" s="56"/>
      <c r="I749" s="56"/>
      <c r="J749" s="56"/>
      <c r="K749" s="56"/>
      <c r="L749" s="56"/>
      <c r="M749" s="56"/>
      <c r="N749" s="56"/>
      <c r="O749" s="56"/>
      <c r="P749" s="56"/>
      <c r="Q749" s="56"/>
      <c r="R749" s="56"/>
      <c r="S749" s="56"/>
      <c r="T749" s="56"/>
      <c r="U749" s="56"/>
      <c r="V749" s="56"/>
      <c r="W749" s="56"/>
      <c r="X749" s="56"/>
      <c r="Y749" s="56"/>
    </row>
    <row r="750" spans="1:25" ht="15.75" customHeight="1">
      <c r="A750" s="56"/>
      <c r="B750" s="2"/>
      <c r="C750" s="56"/>
      <c r="D750" s="56"/>
      <c r="E750" s="56"/>
      <c r="F750" s="56"/>
      <c r="G750" s="56"/>
      <c r="H750" s="56"/>
      <c r="I750" s="56"/>
      <c r="J750" s="56"/>
      <c r="K750" s="56"/>
      <c r="L750" s="56"/>
      <c r="M750" s="56"/>
      <c r="N750" s="56"/>
      <c r="O750" s="56"/>
      <c r="P750" s="56"/>
      <c r="Q750" s="56"/>
      <c r="R750" s="56"/>
      <c r="S750" s="56"/>
      <c r="T750" s="56"/>
      <c r="U750" s="56"/>
      <c r="V750" s="56"/>
      <c r="W750" s="56"/>
      <c r="X750" s="56"/>
      <c r="Y750" s="56"/>
    </row>
    <row r="751" spans="1:25" ht="15.75" customHeight="1">
      <c r="A751" s="56"/>
      <c r="B751" s="2"/>
      <c r="C751" s="56"/>
      <c r="D751" s="56"/>
      <c r="E751" s="56"/>
      <c r="F751" s="56"/>
      <c r="G751" s="56"/>
      <c r="H751" s="56"/>
      <c r="I751" s="56"/>
      <c r="J751" s="56"/>
      <c r="K751" s="56"/>
      <c r="L751" s="56"/>
      <c r="M751" s="56"/>
      <c r="N751" s="56"/>
      <c r="O751" s="56"/>
      <c r="P751" s="56"/>
      <c r="Q751" s="56"/>
      <c r="R751" s="56"/>
      <c r="S751" s="56"/>
      <c r="T751" s="56"/>
      <c r="U751" s="56"/>
      <c r="V751" s="56"/>
      <c r="W751" s="56"/>
      <c r="X751" s="56"/>
      <c r="Y751" s="56"/>
    </row>
    <row r="752" spans="1:25" ht="15.75" customHeight="1">
      <c r="A752" s="56"/>
      <c r="B752" s="2"/>
      <c r="C752" s="56"/>
      <c r="D752" s="56"/>
      <c r="E752" s="56"/>
      <c r="F752" s="56"/>
      <c r="G752" s="56"/>
      <c r="H752" s="56"/>
      <c r="I752" s="56"/>
      <c r="J752" s="56"/>
      <c r="K752" s="56"/>
      <c r="L752" s="56"/>
      <c r="M752" s="56"/>
      <c r="N752" s="56"/>
      <c r="O752" s="56"/>
      <c r="P752" s="56"/>
      <c r="Q752" s="56"/>
      <c r="R752" s="56"/>
      <c r="S752" s="56"/>
      <c r="T752" s="56"/>
      <c r="U752" s="56"/>
      <c r="V752" s="56"/>
      <c r="W752" s="56"/>
      <c r="X752" s="56"/>
      <c r="Y752" s="56"/>
    </row>
    <row r="753" spans="1:25" ht="15.75" customHeight="1">
      <c r="A753" s="56"/>
      <c r="B753" s="2"/>
      <c r="C753" s="56"/>
      <c r="D753" s="56"/>
      <c r="E753" s="56"/>
      <c r="F753" s="56"/>
      <c r="G753" s="56"/>
      <c r="H753" s="56"/>
      <c r="I753" s="56"/>
      <c r="J753" s="56"/>
      <c r="K753" s="56"/>
      <c r="L753" s="56"/>
      <c r="M753" s="56"/>
      <c r="N753" s="56"/>
      <c r="O753" s="56"/>
      <c r="P753" s="56"/>
      <c r="Q753" s="56"/>
      <c r="R753" s="56"/>
      <c r="S753" s="56"/>
      <c r="T753" s="56"/>
      <c r="U753" s="56"/>
      <c r="V753" s="56"/>
      <c r="W753" s="56"/>
      <c r="X753" s="56"/>
      <c r="Y753" s="56"/>
    </row>
    <row r="754" spans="1:25" ht="15.75" customHeight="1">
      <c r="A754" s="56"/>
      <c r="B754" s="2"/>
      <c r="C754" s="56"/>
      <c r="D754" s="56"/>
      <c r="E754" s="56"/>
      <c r="F754" s="56"/>
      <c r="G754" s="56"/>
      <c r="H754" s="56"/>
      <c r="I754" s="56"/>
      <c r="J754" s="56"/>
      <c r="K754" s="56"/>
      <c r="L754" s="56"/>
      <c r="M754" s="56"/>
      <c r="N754" s="56"/>
      <c r="O754" s="56"/>
      <c r="P754" s="56"/>
      <c r="Q754" s="56"/>
      <c r="R754" s="56"/>
      <c r="S754" s="56"/>
      <c r="T754" s="56"/>
      <c r="U754" s="56"/>
      <c r="V754" s="56"/>
      <c r="W754" s="56"/>
      <c r="X754" s="56"/>
      <c r="Y754" s="56"/>
    </row>
    <row r="755" spans="1:25" ht="15.75" customHeight="1">
      <c r="A755" s="56"/>
      <c r="B755" s="2"/>
      <c r="C755" s="56"/>
      <c r="D755" s="56"/>
      <c r="E755" s="56"/>
      <c r="F755" s="56"/>
      <c r="G755" s="56"/>
      <c r="H755" s="56"/>
      <c r="I755" s="56"/>
      <c r="J755" s="56"/>
      <c r="K755" s="56"/>
      <c r="L755" s="56"/>
      <c r="M755" s="56"/>
      <c r="N755" s="56"/>
      <c r="O755" s="56"/>
      <c r="P755" s="56"/>
      <c r="Q755" s="56"/>
      <c r="R755" s="56"/>
      <c r="S755" s="56"/>
      <c r="T755" s="56"/>
      <c r="U755" s="56"/>
      <c r="V755" s="56"/>
      <c r="W755" s="56"/>
      <c r="X755" s="56"/>
      <c r="Y755" s="56"/>
    </row>
    <row r="756" spans="1:25" ht="15.75" customHeight="1">
      <c r="A756" s="56"/>
      <c r="B756" s="2"/>
      <c r="C756" s="56"/>
      <c r="D756" s="56"/>
      <c r="E756" s="56"/>
      <c r="F756" s="56"/>
      <c r="G756" s="56"/>
      <c r="H756" s="56"/>
      <c r="I756" s="56"/>
      <c r="J756" s="56"/>
      <c r="K756" s="56"/>
      <c r="L756" s="56"/>
      <c r="M756" s="56"/>
      <c r="N756" s="56"/>
      <c r="O756" s="56"/>
      <c r="P756" s="56"/>
      <c r="Q756" s="56"/>
      <c r="R756" s="56"/>
      <c r="S756" s="56"/>
      <c r="T756" s="56"/>
      <c r="U756" s="56"/>
      <c r="V756" s="56"/>
      <c r="W756" s="56"/>
      <c r="X756" s="56"/>
      <c r="Y756" s="56"/>
    </row>
    <row r="757" spans="1:25" ht="15.75" customHeight="1">
      <c r="A757" s="56"/>
      <c r="B757" s="2"/>
      <c r="C757" s="56"/>
      <c r="D757" s="56"/>
      <c r="E757" s="56"/>
      <c r="F757" s="56"/>
      <c r="G757" s="56"/>
      <c r="H757" s="56"/>
      <c r="I757" s="56"/>
      <c r="J757" s="56"/>
      <c r="K757" s="56"/>
      <c r="L757" s="56"/>
      <c r="M757" s="56"/>
      <c r="N757" s="56"/>
      <c r="O757" s="56"/>
      <c r="P757" s="56"/>
      <c r="Q757" s="56"/>
      <c r="R757" s="56"/>
      <c r="S757" s="56"/>
      <c r="T757" s="56"/>
      <c r="U757" s="56"/>
      <c r="V757" s="56"/>
      <c r="W757" s="56"/>
      <c r="X757" s="56"/>
      <c r="Y757" s="56"/>
    </row>
    <row r="758" spans="1:25" ht="15.75" customHeight="1">
      <c r="A758" s="56"/>
      <c r="B758" s="2"/>
      <c r="C758" s="56"/>
      <c r="D758" s="56"/>
      <c r="E758" s="56"/>
      <c r="F758" s="56"/>
      <c r="G758" s="56"/>
      <c r="H758" s="56"/>
      <c r="I758" s="56"/>
      <c r="J758" s="56"/>
      <c r="K758" s="56"/>
      <c r="L758" s="56"/>
      <c r="M758" s="56"/>
      <c r="N758" s="56"/>
      <c r="O758" s="56"/>
      <c r="P758" s="56"/>
      <c r="Q758" s="56"/>
      <c r="R758" s="56"/>
      <c r="S758" s="56"/>
      <c r="T758" s="56"/>
      <c r="U758" s="56"/>
      <c r="V758" s="56"/>
      <c r="W758" s="56"/>
      <c r="X758" s="56"/>
      <c r="Y758" s="56"/>
    </row>
    <row r="759" spans="1:25" ht="15.75" customHeight="1">
      <c r="A759" s="56"/>
      <c r="B759" s="2"/>
      <c r="C759" s="56"/>
      <c r="D759" s="56"/>
      <c r="E759" s="56"/>
      <c r="F759" s="56"/>
      <c r="G759" s="56"/>
      <c r="H759" s="56"/>
      <c r="I759" s="56"/>
      <c r="J759" s="56"/>
      <c r="K759" s="56"/>
      <c r="L759" s="56"/>
      <c r="M759" s="56"/>
      <c r="N759" s="56"/>
      <c r="O759" s="56"/>
      <c r="P759" s="56"/>
      <c r="Q759" s="56"/>
      <c r="R759" s="56"/>
      <c r="S759" s="56"/>
      <c r="T759" s="56"/>
      <c r="U759" s="56"/>
      <c r="V759" s="56"/>
      <c r="W759" s="56"/>
      <c r="X759" s="56"/>
      <c r="Y759" s="56"/>
    </row>
    <row r="760" spans="1:25" ht="15.75" customHeight="1">
      <c r="A760" s="56"/>
      <c r="B760" s="2"/>
      <c r="C760" s="56"/>
      <c r="D760" s="56"/>
      <c r="E760" s="56"/>
      <c r="F760" s="56"/>
      <c r="G760" s="56"/>
      <c r="H760" s="56"/>
      <c r="I760" s="56"/>
      <c r="J760" s="56"/>
      <c r="K760" s="56"/>
      <c r="L760" s="56"/>
      <c r="M760" s="56"/>
      <c r="N760" s="56"/>
      <c r="O760" s="56"/>
      <c r="P760" s="56"/>
      <c r="Q760" s="56"/>
      <c r="R760" s="56"/>
      <c r="S760" s="56"/>
      <c r="T760" s="56"/>
      <c r="U760" s="56"/>
      <c r="V760" s="56"/>
      <c r="W760" s="56"/>
      <c r="X760" s="56"/>
      <c r="Y760" s="56"/>
    </row>
    <row r="761" spans="1:25" ht="15.75" customHeight="1">
      <c r="A761" s="56"/>
      <c r="B761" s="2"/>
      <c r="C761" s="56"/>
      <c r="D761" s="56"/>
      <c r="E761" s="56"/>
      <c r="F761" s="56"/>
      <c r="G761" s="56"/>
      <c r="H761" s="56"/>
      <c r="I761" s="56"/>
      <c r="J761" s="56"/>
      <c r="K761" s="56"/>
      <c r="L761" s="56"/>
      <c r="M761" s="56"/>
      <c r="N761" s="56"/>
      <c r="O761" s="56"/>
      <c r="P761" s="56"/>
      <c r="Q761" s="56"/>
      <c r="R761" s="56"/>
      <c r="S761" s="56"/>
      <c r="T761" s="56"/>
      <c r="U761" s="56"/>
      <c r="V761" s="56"/>
      <c r="W761" s="56"/>
      <c r="X761" s="56"/>
      <c r="Y761" s="56"/>
    </row>
    <row r="762" spans="1:25" ht="15.75" customHeight="1">
      <c r="A762" s="56"/>
      <c r="B762" s="2"/>
      <c r="C762" s="56"/>
      <c r="D762" s="56"/>
      <c r="E762" s="56"/>
      <c r="F762" s="56"/>
      <c r="G762" s="56"/>
      <c r="H762" s="56"/>
      <c r="I762" s="56"/>
      <c r="J762" s="56"/>
      <c r="K762" s="56"/>
      <c r="L762" s="56"/>
      <c r="M762" s="56"/>
      <c r="N762" s="56"/>
      <c r="O762" s="56"/>
      <c r="P762" s="56"/>
      <c r="Q762" s="56"/>
      <c r="R762" s="56"/>
      <c r="S762" s="56"/>
      <c r="T762" s="56"/>
      <c r="U762" s="56"/>
      <c r="V762" s="56"/>
      <c r="W762" s="56"/>
      <c r="X762" s="56"/>
      <c r="Y762" s="56"/>
    </row>
    <row r="763" spans="1:25" ht="15.75" customHeight="1">
      <c r="A763" s="56"/>
      <c r="B763" s="2"/>
      <c r="C763" s="56"/>
      <c r="D763" s="56"/>
      <c r="E763" s="56"/>
      <c r="F763" s="56"/>
      <c r="G763" s="56"/>
      <c r="H763" s="56"/>
      <c r="I763" s="56"/>
      <c r="J763" s="56"/>
      <c r="K763" s="56"/>
      <c r="L763" s="56"/>
      <c r="M763" s="56"/>
      <c r="N763" s="56"/>
      <c r="O763" s="56"/>
      <c r="P763" s="56"/>
      <c r="Q763" s="56"/>
      <c r="R763" s="56"/>
      <c r="S763" s="56"/>
      <c r="T763" s="56"/>
      <c r="U763" s="56"/>
      <c r="V763" s="56"/>
      <c r="W763" s="56"/>
      <c r="X763" s="56"/>
      <c r="Y763" s="56"/>
    </row>
    <row r="764" spans="1:25" ht="15.75" customHeight="1">
      <c r="A764" s="56"/>
      <c r="B764" s="2"/>
      <c r="C764" s="56"/>
      <c r="D764" s="56"/>
      <c r="E764" s="56"/>
      <c r="F764" s="56"/>
      <c r="G764" s="56"/>
      <c r="H764" s="56"/>
      <c r="I764" s="56"/>
      <c r="J764" s="56"/>
      <c r="K764" s="56"/>
      <c r="L764" s="56"/>
      <c r="M764" s="56"/>
      <c r="N764" s="56"/>
      <c r="O764" s="56"/>
      <c r="P764" s="56"/>
      <c r="Q764" s="56"/>
      <c r="R764" s="56"/>
      <c r="S764" s="56"/>
      <c r="T764" s="56"/>
      <c r="U764" s="56"/>
      <c r="V764" s="56"/>
      <c r="W764" s="56"/>
      <c r="X764" s="56"/>
      <c r="Y764" s="56"/>
    </row>
    <row r="765" spans="1:25" ht="15.75" customHeight="1">
      <c r="A765" s="56"/>
      <c r="B765" s="2"/>
      <c r="C765" s="56"/>
      <c r="D765" s="56"/>
      <c r="E765" s="56"/>
      <c r="F765" s="56"/>
      <c r="G765" s="56"/>
      <c r="H765" s="56"/>
      <c r="I765" s="56"/>
      <c r="J765" s="56"/>
      <c r="K765" s="56"/>
      <c r="L765" s="56"/>
      <c r="M765" s="56"/>
      <c r="N765" s="56"/>
      <c r="O765" s="56"/>
      <c r="P765" s="56"/>
      <c r="Q765" s="56"/>
      <c r="R765" s="56"/>
      <c r="S765" s="56"/>
      <c r="T765" s="56"/>
      <c r="U765" s="56"/>
      <c r="V765" s="56"/>
      <c r="W765" s="56"/>
      <c r="X765" s="56"/>
      <c r="Y765" s="56"/>
    </row>
    <row r="766" spans="1:25" ht="15.75" customHeight="1">
      <c r="A766" s="56"/>
      <c r="B766" s="2"/>
      <c r="C766" s="56"/>
      <c r="D766" s="56"/>
      <c r="E766" s="56"/>
      <c r="F766" s="56"/>
      <c r="G766" s="56"/>
      <c r="H766" s="56"/>
      <c r="I766" s="56"/>
      <c r="J766" s="56"/>
      <c r="K766" s="56"/>
      <c r="L766" s="56"/>
      <c r="M766" s="56"/>
      <c r="N766" s="56"/>
      <c r="O766" s="56"/>
      <c r="P766" s="56"/>
      <c r="Q766" s="56"/>
      <c r="R766" s="56"/>
      <c r="S766" s="56"/>
      <c r="T766" s="56"/>
      <c r="U766" s="56"/>
      <c r="V766" s="56"/>
      <c r="W766" s="56"/>
      <c r="X766" s="56"/>
      <c r="Y766" s="56"/>
    </row>
    <row r="767" spans="1:25" ht="15.75" customHeight="1">
      <c r="A767" s="56"/>
      <c r="B767" s="2"/>
      <c r="C767" s="56"/>
      <c r="D767" s="56"/>
      <c r="E767" s="56"/>
      <c r="F767" s="56"/>
      <c r="G767" s="56"/>
      <c r="H767" s="56"/>
      <c r="I767" s="56"/>
      <c r="J767" s="56"/>
      <c r="K767" s="56"/>
      <c r="L767" s="56"/>
      <c r="M767" s="56"/>
      <c r="N767" s="56"/>
      <c r="O767" s="56"/>
      <c r="P767" s="56"/>
      <c r="Q767" s="56"/>
      <c r="R767" s="56"/>
      <c r="S767" s="56"/>
      <c r="T767" s="56"/>
      <c r="U767" s="56"/>
      <c r="V767" s="56"/>
      <c r="W767" s="56"/>
      <c r="X767" s="56"/>
      <c r="Y767" s="56"/>
    </row>
    <row r="768" spans="1:25" ht="15.75" customHeight="1">
      <c r="A768" s="56"/>
      <c r="B768" s="2"/>
      <c r="C768" s="56"/>
      <c r="D768" s="56"/>
      <c r="E768" s="56"/>
      <c r="F768" s="56"/>
      <c r="G768" s="56"/>
      <c r="H768" s="56"/>
      <c r="I768" s="56"/>
      <c r="J768" s="56"/>
      <c r="K768" s="56"/>
      <c r="L768" s="56"/>
      <c r="M768" s="56"/>
      <c r="N768" s="56"/>
      <c r="O768" s="56"/>
      <c r="P768" s="56"/>
      <c r="Q768" s="56"/>
      <c r="R768" s="56"/>
      <c r="S768" s="56"/>
      <c r="T768" s="56"/>
      <c r="U768" s="56"/>
      <c r="V768" s="56"/>
      <c r="W768" s="56"/>
      <c r="X768" s="56"/>
      <c r="Y768" s="56"/>
    </row>
    <row r="769" spans="1:25" ht="15.75" customHeight="1">
      <c r="A769" s="56"/>
      <c r="B769" s="2"/>
      <c r="C769" s="56"/>
      <c r="D769" s="56"/>
      <c r="E769" s="56"/>
      <c r="F769" s="56"/>
      <c r="G769" s="56"/>
      <c r="H769" s="56"/>
      <c r="I769" s="56"/>
      <c r="J769" s="56"/>
      <c r="K769" s="56"/>
      <c r="L769" s="56"/>
      <c r="M769" s="56"/>
      <c r="N769" s="56"/>
      <c r="O769" s="56"/>
      <c r="P769" s="56"/>
      <c r="Q769" s="56"/>
      <c r="R769" s="56"/>
      <c r="S769" s="56"/>
      <c r="T769" s="56"/>
      <c r="U769" s="56"/>
      <c r="V769" s="56"/>
      <c r="W769" s="56"/>
      <c r="X769" s="56"/>
      <c r="Y769" s="56"/>
    </row>
    <row r="770" spans="1:25" ht="15.75" customHeight="1">
      <c r="A770" s="56"/>
      <c r="B770" s="2"/>
      <c r="C770" s="56"/>
      <c r="D770" s="56"/>
      <c r="E770" s="56"/>
      <c r="F770" s="56"/>
      <c r="G770" s="56"/>
      <c r="H770" s="56"/>
      <c r="I770" s="56"/>
      <c r="J770" s="56"/>
      <c r="K770" s="56"/>
      <c r="L770" s="56"/>
      <c r="M770" s="56"/>
      <c r="N770" s="56"/>
      <c r="O770" s="56"/>
      <c r="P770" s="56"/>
      <c r="Q770" s="56"/>
      <c r="R770" s="56"/>
      <c r="S770" s="56"/>
      <c r="T770" s="56"/>
      <c r="U770" s="56"/>
      <c r="V770" s="56"/>
      <c r="W770" s="56"/>
      <c r="X770" s="56"/>
      <c r="Y770" s="56"/>
    </row>
    <row r="771" spans="1:25" ht="15.75" customHeight="1">
      <c r="A771" s="56"/>
      <c r="B771" s="2"/>
      <c r="C771" s="56"/>
      <c r="D771" s="56"/>
      <c r="E771" s="56"/>
      <c r="F771" s="56"/>
      <c r="G771" s="56"/>
      <c r="H771" s="56"/>
      <c r="I771" s="56"/>
      <c r="J771" s="56"/>
      <c r="K771" s="56"/>
      <c r="L771" s="56"/>
      <c r="M771" s="56"/>
      <c r="N771" s="56"/>
      <c r="O771" s="56"/>
      <c r="P771" s="56"/>
      <c r="Q771" s="56"/>
      <c r="R771" s="56"/>
      <c r="S771" s="56"/>
      <c r="T771" s="56"/>
      <c r="U771" s="56"/>
      <c r="V771" s="56"/>
      <c r="W771" s="56"/>
      <c r="X771" s="56"/>
      <c r="Y771" s="56"/>
    </row>
    <row r="772" spans="1:25" ht="15.75" customHeight="1">
      <c r="A772" s="56"/>
      <c r="B772" s="2"/>
      <c r="C772" s="56"/>
      <c r="D772" s="56"/>
      <c r="E772" s="56"/>
      <c r="F772" s="56"/>
      <c r="G772" s="56"/>
      <c r="H772" s="56"/>
      <c r="I772" s="56"/>
      <c r="J772" s="56"/>
      <c r="K772" s="56"/>
      <c r="L772" s="56"/>
      <c r="M772" s="56"/>
      <c r="N772" s="56"/>
      <c r="O772" s="56"/>
      <c r="P772" s="56"/>
      <c r="Q772" s="56"/>
      <c r="R772" s="56"/>
      <c r="S772" s="56"/>
      <c r="T772" s="56"/>
      <c r="U772" s="56"/>
      <c r="V772" s="56"/>
      <c r="W772" s="56"/>
      <c r="X772" s="56"/>
      <c r="Y772" s="56"/>
    </row>
    <row r="773" spans="1:25" ht="15.75" customHeight="1">
      <c r="A773" s="56"/>
      <c r="B773" s="2"/>
      <c r="C773" s="56"/>
      <c r="D773" s="56"/>
      <c r="E773" s="56"/>
      <c r="F773" s="56"/>
      <c r="G773" s="56"/>
      <c r="H773" s="56"/>
      <c r="I773" s="56"/>
      <c r="J773" s="56"/>
      <c r="K773" s="56"/>
      <c r="L773" s="56"/>
      <c r="M773" s="56"/>
      <c r="N773" s="56"/>
      <c r="O773" s="56"/>
      <c r="P773" s="56"/>
      <c r="Q773" s="56"/>
      <c r="R773" s="56"/>
      <c r="S773" s="56"/>
      <c r="T773" s="56"/>
      <c r="U773" s="56"/>
      <c r="V773" s="56"/>
      <c r="W773" s="56"/>
      <c r="X773" s="56"/>
      <c r="Y773" s="56"/>
    </row>
    <row r="774" spans="1:25" ht="15.75" customHeight="1">
      <c r="A774" s="56"/>
      <c r="B774" s="2"/>
      <c r="C774" s="56"/>
      <c r="D774" s="56"/>
      <c r="E774" s="56"/>
      <c r="F774" s="56"/>
      <c r="G774" s="56"/>
      <c r="H774" s="56"/>
      <c r="I774" s="56"/>
      <c r="J774" s="56"/>
      <c r="K774" s="56"/>
      <c r="L774" s="56"/>
      <c r="M774" s="56"/>
      <c r="N774" s="56"/>
      <c r="O774" s="56"/>
      <c r="P774" s="56"/>
      <c r="Q774" s="56"/>
      <c r="R774" s="56"/>
      <c r="S774" s="56"/>
      <c r="T774" s="56"/>
      <c r="U774" s="56"/>
      <c r="V774" s="56"/>
      <c r="W774" s="56"/>
      <c r="X774" s="56"/>
      <c r="Y774" s="56"/>
    </row>
    <row r="775" spans="1:25" ht="15.75" customHeight="1">
      <c r="A775" s="56"/>
      <c r="B775" s="2"/>
      <c r="C775" s="56"/>
      <c r="D775" s="56"/>
      <c r="E775" s="56"/>
      <c r="F775" s="56"/>
      <c r="G775" s="56"/>
      <c r="H775" s="56"/>
      <c r="I775" s="56"/>
      <c r="J775" s="56"/>
      <c r="K775" s="56"/>
      <c r="L775" s="56"/>
      <c r="M775" s="56"/>
      <c r="N775" s="56"/>
      <c r="O775" s="56"/>
      <c r="P775" s="56"/>
      <c r="Q775" s="56"/>
      <c r="R775" s="56"/>
      <c r="S775" s="56"/>
      <c r="T775" s="56"/>
      <c r="U775" s="56"/>
      <c r="V775" s="56"/>
      <c r="W775" s="56"/>
      <c r="X775" s="56"/>
      <c r="Y775" s="56"/>
    </row>
    <row r="776" spans="1:25" ht="15.75" customHeight="1">
      <c r="A776" s="56"/>
      <c r="B776" s="2"/>
      <c r="C776" s="56"/>
      <c r="D776" s="56"/>
      <c r="E776" s="56"/>
      <c r="F776" s="56"/>
      <c r="G776" s="56"/>
      <c r="H776" s="56"/>
      <c r="I776" s="56"/>
      <c r="J776" s="56"/>
      <c r="K776" s="56"/>
      <c r="L776" s="56"/>
      <c r="M776" s="56"/>
      <c r="N776" s="56"/>
      <c r="O776" s="56"/>
      <c r="P776" s="56"/>
      <c r="Q776" s="56"/>
      <c r="R776" s="56"/>
      <c r="S776" s="56"/>
      <c r="T776" s="56"/>
      <c r="U776" s="56"/>
      <c r="V776" s="56"/>
      <c r="W776" s="56"/>
      <c r="X776" s="56"/>
      <c r="Y776" s="56"/>
    </row>
    <row r="777" spans="1:25" ht="15.75" customHeight="1">
      <c r="A777" s="56"/>
      <c r="B777" s="2"/>
      <c r="C777" s="56"/>
      <c r="D777" s="56"/>
      <c r="E777" s="56"/>
      <c r="F777" s="56"/>
      <c r="G777" s="56"/>
      <c r="H777" s="56"/>
      <c r="I777" s="56"/>
      <c r="J777" s="56"/>
      <c r="K777" s="56"/>
      <c r="L777" s="56"/>
      <c r="M777" s="56"/>
      <c r="N777" s="56"/>
      <c r="O777" s="56"/>
      <c r="P777" s="56"/>
      <c r="Q777" s="56"/>
      <c r="R777" s="56"/>
      <c r="S777" s="56"/>
      <c r="T777" s="56"/>
      <c r="U777" s="56"/>
      <c r="V777" s="56"/>
      <c r="W777" s="56"/>
      <c r="X777" s="56"/>
      <c r="Y777" s="56"/>
    </row>
    <row r="778" spans="1:25" ht="15.75" customHeight="1">
      <c r="A778" s="56"/>
      <c r="B778" s="2"/>
      <c r="C778" s="56"/>
      <c r="D778" s="56"/>
      <c r="E778" s="56"/>
      <c r="F778" s="56"/>
      <c r="G778" s="56"/>
      <c r="H778" s="56"/>
      <c r="I778" s="56"/>
      <c r="J778" s="56"/>
      <c r="K778" s="56"/>
      <c r="L778" s="56"/>
      <c r="M778" s="56"/>
      <c r="N778" s="56"/>
      <c r="O778" s="56"/>
      <c r="P778" s="56"/>
      <c r="Q778" s="56"/>
      <c r="R778" s="56"/>
      <c r="S778" s="56"/>
      <c r="T778" s="56"/>
      <c r="U778" s="56"/>
      <c r="V778" s="56"/>
      <c r="W778" s="56"/>
      <c r="X778" s="56"/>
      <c r="Y778" s="56"/>
    </row>
    <row r="779" spans="1:25" ht="15.75" customHeight="1">
      <c r="A779" s="56"/>
      <c r="B779" s="2"/>
      <c r="C779" s="56"/>
      <c r="D779" s="56"/>
      <c r="E779" s="56"/>
      <c r="F779" s="56"/>
      <c r="G779" s="56"/>
      <c r="H779" s="56"/>
      <c r="I779" s="56"/>
      <c r="J779" s="56"/>
      <c r="K779" s="56"/>
      <c r="L779" s="56"/>
      <c r="M779" s="56"/>
      <c r="N779" s="56"/>
      <c r="O779" s="56"/>
      <c r="P779" s="56"/>
      <c r="Q779" s="56"/>
      <c r="R779" s="56"/>
      <c r="S779" s="56"/>
      <c r="T779" s="56"/>
      <c r="U779" s="56"/>
      <c r="V779" s="56"/>
      <c r="W779" s="56"/>
      <c r="X779" s="56"/>
      <c r="Y779" s="56"/>
    </row>
    <row r="780" spans="1:25" ht="15.75" customHeight="1">
      <c r="A780" s="56"/>
      <c r="B780" s="2"/>
      <c r="C780" s="56"/>
      <c r="D780" s="56"/>
      <c r="E780" s="56"/>
      <c r="F780" s="56"/>
      <c r="G780" s="56"/>
      <c r="H780" s="56"/>
      <c r="I780" s="56"/>
      <c r="J780" s="56"/>
      <c r="K780" s="56"/>
      <c r="L780" s="56"/>
      <c r="M780" s="56"/>
      <c r="N780" s="56"/>
      <c r="O780" s="56"/>
      <c r="P780" s="56"/>
      <c r="Q780" s="56"/>
      <c r="R780" s="56"/>
      <c r="S780" s="56"/>
      <c r="T780" s="56"/>
      <c r="U780" s="56"/>
      <c r="V780" s="56"/>
      <c r="W780" s="56"/>
      <c r="X780" s="56"/>
      <c r="Y780" s="56"/>
    </row>
    <row r="781" spans="1:25" ht="15.75" customHeight="1">
      <c r="A781" s="56"/>
      <c r="B781" s="2"/>
      <c r="C781" s="56"/>
      <c r="D781" s="56"/>
      <c r="E781" s="56"/>
      <c r="F781" s="56"/>
      <c r="G781" s="56"/>
      <c r="H781" s="56"/>
      <c r="I781" s="56"/>
      <c r="J781" s="56"/>
      <c r="K781" s="56"/>
      <c r="L781" s="56"/>
      <c r="M781" s="56"/>
      <c r="N781" s="56"/>
      <c r="O781" s="56"/>
      <c r="P781" s="56"/>
      <c r="Q781" s="56"/>
      <c r="R781" s="56"/>
      <c r="S781" s="56"/>
      <c r="T781" s="56"/>
      <c r="U781" s="56"/>
      <c r="V781" s="56"/>
      <c r="W781" s="56"/>
      <c r="X781" s="56"/>
      <c r="Y781" s="56"/>
    </row>
    <row r="782" spans="1:25" ht="15.75" customHeight="1">
      <c r="A782" s="56"/>
      <c r="B782" s="2"/>
      <c r="C782" s="56"/>
      <c r="D782" s="56"/>
      <c r="E782" s="56"/>
      <c r="F782" s="56"/>
      <c r="G782" s="56"/>
      <c r="H782" s="56"/>
      <c r="I782" s="56"/>
      <c r="J782" s="56"/>
      <c r="K782" s="56"/>
      <c r="L782" s="56"/>
      <c r="M782" s="56"/>
      <c r="N782" s="56"/>
      <c r="O782" s="56"/>
      <c r="P782" s="56"/>
      <c r="Q782" s="56"/>
      <c r="R782" s="56"/>
      <c r="S782" s="56"/>
      <c r="T782" s="56"/>
      <c r="U782" s="56"/>
      <c r="V782" s="56"/>
      <c r="W782" s="56"/>
      <c r="X782" s="56"/>
      <c r="Y782" s="56"/>
    </row>
    <row r="783" spans="1:25" ht="15.75" customHeight="1">
      <c r="A783" s="56"/>
      <c r="B783" s="2"/>
      <c r="C783" s="56"/>
      <c r="D783" s="56"/>
      <c r="E783" s="56"/>
      <c r="F783" s="56"/>
      <c r="G783" s="56"/>
      <c r="H783" s="56"/>
      <c r="I783" s="56"/>
      <c r="J783" s="56"/>
      <c r="K783" s="56"/>
      <c r="L783" s="56"/>
      <c r="M783" s="56"/>
      <c r="N783" s="56"/>
      <c r="O783" s="56"/>
      <c r="P783" s="56"/>
      <c r="Q783" s="56"/>
      <c r="R783" s="56"/>
      <c r="S783" s="56"/>
      <c r="T783" s="56"/>
      <c r="U783" s="56"/>
      <c r="V783" s="56"/>
      <c r="W783" s="56"/>
      <c r="X783" s="56"/>
      <c r="Y783" s="56"/>
    </row>
    <row r="784" spans="1:25" ht="15.75" customHeight="1">
      <c r="A784" s="56"/>
      <c r="B784" s="2"/>
      <c r="C784" s="56"/>
      <c r="D784" s="56"/>
      <c r="E784" s="56"/>
      <c r="F784" s="56"/>
      <c r="G784" s="56"/>
      <c r="H784" s="56"/>
      <c r="I784" s="56"/>
      <c r="J784" s="56"/>
      <c r="K784" s="56"/>
      <c r="L784" s="56"/>
      <c r="M784" s="56"/>
      <c r="N784" s="56"/>
      <c r="O784" s="56"/>
      <c r="P784" s="56"/>
      <c r="Q784" s="56"/>
      <c r="R784" s="56"/>
      <c r="S784" s="56"/>
      <c r="T784" s="56"/>
      <c r="U784" s="56"/>
      <c r="V784" s="56"/>
      <c r="W784" s="56"/>
      <c r="X784" s="56"/>
      <c r="Y784" s="56"/>
    </row>
    <row r="785" spans="1:25" ht="15.75" customHeight="1">
      <c r="A785" s="56"/>
      <c r="B785" s="2"/>
      <c r="C785" s="56"/>
      <c r="D785" s="56"/>
      <c r="E785" s="56"/>
      <c r="F785" s="56"/>
      <c r="G785" s="56"/>
      <c r="H785" s="56"/>
      <c r="I785" s="56"/>
      <c r="J785" s="56"/>
      <c r="K785" s="56"/>
      <c r="L785" s="56"/>
      <c r="M785" s="56"/>
      <c r="N785" s="56"/>
      <c r="O785" s="56"/>
      <c r="P785" s="56"/>
      <c r="Q785" s="56"/>
      <c r="R785" s="56"/>
      <c r="S785" s="56"/>
      <c r="T785" s="56"/>
      <c r="U785" s="56"/>
      <c r="V785" s="56"/>
      <c r="W785" s="56"/>
      <c r="X785" s="56"/>
      <c r="Y785" s="56"/>
    </row>
    <row r="786" spans="1:25" ht="15.75" customHeight="1">
      <c r="A786" s="56"/>
      <c r="B786" s="2"/>
      <c r="C786" s="56"/>
      <c r="D786" s="56"/>
      <c r="E786" s="56"/>
      <c r="F786" s="56"/>
      <c r="G786" s="56"/>
      <c r="H786" s="56"/>
      <c r="I786" s="56"/>
      <c r="J786" s="56"/>
      <c r="K786" s="56"/>
      <c r="L786" s="56"/>
      <c r="M786" s="56"/>
      <c r="N786" s="56"/>
      <c r="O786" s="56"/>
      <c r="P786" s="56"/>
      <c r="Q786" s="56"/>
      <c r="R786" s="56"/>
      <c r="S786" s="56"/>
      <c r="T786" s="56"/>
      <c r="U786" s="56"/>
      <c r="V786" s="56"/>
      <c r="W786" s="56"/>
      <c r="X786" s="56"/>
      <c r="Y786" s="56"/>
    </row>
    <row r="787" spans="1:25" ht="15.75" customHeight="1">
      <c r="A787" s="56"/>
      <c r="B787" s="2"/>
      <c r="C787" s="56"/>
      <c r="D787" s="56"/>
      <c r="E787" s="56"/>
      <c r="F787" s="56"/>
      <c r="G787" s="56"/>
      <c r="H787" s="56"/>
      <c r="I787" s="56"/>
      <c r="J787" s="56"/>
      <c r="K787" s="56"/>
      <c r="L787" s="56"/>
      <c r="M787" s="56"/>
      <c r="N787" s="56"/>
      <c r="O787" s="56"/>
      <c r="P787" s="56"/>
      <c r="Q787" s="56"/>
      <c r="R787" s="56"/>
      <c r="S787" s="56"/>
      <c r="T787" s="56"/>
      <c r="U787" s="56"/>
      <c r="V787" s="56"/>
      <c r="W787" s="56"/>
      <c r="X787" s="56"/>
      <c r="Y787" s="56"/>
    </row>
    <row r="788" spans="1:25" ht="15.75" customHeight="1">
      <c r="A788" s="56"/>
      <c r="B788" s="2"/>
      <c r="C788" s="56"/>
      <c r="D788" s="56"/>
      <c r="E788" s="56"/>
      <c r="F788" s="56"/>
      <c r="G788" s="56"/>
      <c r="H788" s="56"/>
      <c r="I788" s="56"/>
      <c r="J788" s="56"/>
      <c r="K788" s="56"/>
      <c r="L788" s="56"/>
      <c r="M788" s="56"/>
      <c r="N788" s="56"/>
      <c r="O788" s="56"/>
      <c r="P788" s="56"/>
      <c r="Q788" s="56"/>
      <c r="R788" s="56"/>
      <c r="S788" s="56"/>
      <c r="T788" s="56"/>
      <c r="U788" s="56"/>
      <c r="V788" s="56"/>
      <c r="W788" s="56"/>
      <c r="X788" s="56"/>
      <c r="Y788" s="56"/>
    </row>
    <row r="789" spans="1:25" ht="15.75" customHeight="1">
      <c r="A789" s="56"/>
      <c r="B789" s="2"/>
      <c r="C789" s="56"/>
      <c r="D789" s="56"/>
      <c r="E789" s="56"/>
      <c r="F789" s="56"/>
      <c r="G789" s="56"/>
      <c r="H789" s="56"/>
      <c r="I789" s="56"/>
      <c r="J789" s="56"/>
      <c r="K789" s="56"/>
      <c r="L789" s="56"/>
      <c r="M789" s="56"/>
      <c r="N789" s="56"/>
      <c r="O789" s="56"/>
      <c r="P789" s="56"/>
      <c r="Q789" s="56"/>
      <c r="R789" s="56"/>
      <c r="S789" s="56"/>
      <c r="T789" s="56"/>
      <c r="U789" s="56"/>
      <c r="V789" s="56"/>
      <c r="W789" s="56"/>
      <c r="X789" s="56"/>
      <c r="Y789" s="56"/>
    </row>
    <row r="790" spans="1:25" ht="15.75" customHeight="1">
      <c r="A790" s="56"/>
      <c r="B790" s="2"/>
      <c r="C790" s="56"/>
      <c r="D790" s="56"/>
      <c r="E790" s="56"/>
      <c r="F790" s="56"/>
      <c r="G790" s="56"/>
      <c r="H790" s="56"/>
      <c r="I790" s="56"/>
      <c r="J790" s="56"/>
      <c r="K790" s="56"/>
      <c r="L790" s="56"/>
      <c r="M790" s="56"/>
      <c r="N790" s="56"/>
      <c r="O790" s="56"/>
      <c r="P790" s="56"/>
      <c r="Q790" s="56"/>
      <c r="R790" s="56"/>
      <c r="S790" s="56"/>
      <c r="T790" s="56"/>
      <c r="U790" s="56"/>
      <c r="V790" s="56"/>
      <c r="W790" s="56"/>
      <c r="X790" s="56"/>
      <c r="Y790" s="56"/>
    </row>
    <row r="791" spans="1:25" ht="15.75" customHeight="1">
      <c r="A791" s="56"/>
      <c r="B791" s="2"/>
      <c r="C791" s="56"/>
      <c r="D791" s="56"/>
      <c r="E791" s="56"/>
      <c r="F791" s="56"/>
      <c r="G791" s="56"/>
      <c r="H791" s="56"/>
      <c r="I791" s="56"/>
      <c r="J791" s="56"/>
      <c r="K791" s="56"/>
      <c r="L791" s="56"/>
      <c r="M791" s="56"/>
      <c r="N791" s="56"/>
      <c r="O791" s="56"/>
      <c r="P791" s="56"/>
      <c r="Q791" s="56"/>
      <c r="R791" s="56"/>
      <c r="S791" s="56"/>
      <c r="T791" s="56"/>
      <c r="U791" s="56"/>
      <c r="V791" s="56"/>
      <c r="W791" s="56"/>
      <c r="X791" s="56"/>
      <c r="Y791" s="56"/>
    </row>
    <row r="792" spans="1:25" ht="15.75" customHeight="1">
      <c r="A792" s="56"/>
      <c r="B792" s="2"/>
      <c r="C792" s="56"/>
      <c r="D792" s="56"/>
      <c r="E792" s="56"/>
      <c r="F792" s="56"/>
      <c r="G792" s="56"/>
      <c r="H792" s="56"/>
      <c r="I792" s="56"/>
      <c r="J792" s="56"/>
      <c r="K792" s="56"/>
      <c r="L792" s="56"/>
      <c r="M792" s="56"/>
      <c r="N792" s="56"/>
      <c r="O792" s="56"/>
      <c r="P792" s="56"/>
      <c r="Q792" s="56"/>
      <c r="R792" s="56"/>
      <c r="S792" s="56"/>
      <c r="T792" s="56"/>
      <c r="U792" s="56"/>
      <c r="V792" s="56"/>
      <c r="W792" s="56"/>
      <c r="X792" s="56"/>
      <c r="Y792" s="56"/>
    </row>
    <row r="793" spans="1:25" ht="15.75" customHeight="1">
      <c r="A793" s="56"/>
      <c r="B793" s="2"/>
      <c r="C793" s="56"/>
      <c r="D793" s="56"/>
      <c r="E793" s="56"/>
      <c r="F793" s="56"/>
      <c r="G793" s="56"/>
      <c r="H793" s="56"/>
      <c r="I793" s="56"/>
      <c r="J793" s="56"/>
      <c r="K793" s="56"/>
      <c r="L793" s="56"/>
      <c r="M793" s="56"/>
      <c r="N793" s="56"/>
      <c r="O793" s="56"/>
      <c r="P793" s="56"/>
      <c r="Q793" s="56"/>
      <c r="R793" s="56"/>
      <c r="S793" s="56"/>
      <c r="T793" s="56"/>
      <c r="U793" s="56"/>
      <c r="V793" s="56"/>
      <c r="W793" s="56"/>
      <c r="X793" s="56"/>
      <c r="Y793" s="56"/>
    </row>
    <row r="794" spans="1:25" ht="15.75" customHeight="1">
      <c r="A794" s="56"/>
      <c r="B794" s="2"/>
      <c r="C794" s="56"/>
      <c r="D794" s="56"/>
      <c r="E794" s="56"/>
      <c r="F794" s="56"/>
      <c r="G794" s="56"/>
      <c r="H794" s="56"/>
      <c r="I794" s="56"/>
      <c r="J794" s="56"/>
      <c r="K794" s="56"/>
      <c r="L794" s="56"/>
      <c r="M794" s="56"/>
      <c r="N794" s="56"/>
      <c r="O794" s="56"/>
      <c r="P794" s="56"/>
      <c r="Q794" s="56"/>
      <c r="R794" s="56"/>
      <c r="S794" s="56"/>
      <c r="T794" s="56"/>
      <c r="U794" s="56"/>
      <c r="V794" s="56"/>
      <c r="W794" s="56"/>
      <c r="X794" s="56"/>
      <c r="Y794" s="56"/>
    </row>
    <row r="795" spans="1:25" ht="15.75" customHeight="1">
      <c r="A795" s="56"/>
      <c r="B795" s="2"/>
      <c r="C795" s="56"/>
      <c r="D795" s="56"/>
      <c r="E795" s="56"/>
      <c r="F795" s="56"/>
      <c r="G795" s="56"/>
      <c r="H795" s="56"/>
      <c r="I795" s="56"/>
      <c r="J795" s="56"/>
      <c r="K795" s="56"/>
      <c r="L795" s="56"/>
      <c r="M795" s="56"/>
      <c r="N795" s="56"/>
      <c r="O795" s="56"/>
      <c r="P795" s="56"/>
      <c r="Q795" s="56"/>
      <c r="R795" s="56"/>
      <c r="S795" s="56"/>
      <c r="T795" s="56"/>
      <c r="U795" s="56"/>
      <c r="V795" s="56"/>
      <c r="W795" s="56"/>
      <c r="X795" s="56"/>
      <c r="Y795" s="56"/>
    </row>
    <row r="796" spans="1:25" ht="15.75" customHeight="1">
      <c r="A796" s="56"/>
      <c r="B796" s="2"/>
      <c r="C796" s="56"/>
      <c r="D796" s="56"/>
      <c r="E796" s="56"/>
      <c r="F796" s="56"/>
      <c r="G796" s="56"/>
      <c r="H796" s="56"/>
      <c r="I796" s="56"/>
      <c r="J796" s="56"/>
      <c r="K796" s="56"/>
      <c r="L796" s="56"/>
      <c r="M796" s="56"/>
      <c r="N796" s="56"/>
      <c r="O796" s="56"/>
      <c r="P796" s="56"/>
      <c r="Q796" s="56"/>
      <c r="R796" s="56"/>
      <c r="S796" s="56"/>
      <c r="T796" s="56"/>
      <c r="U796" s="56"/>
      <c r="V796" s="56"/>
      <c r="W796" s="56"/>
      <c r="X796" s="56"/>
      <c r="Y796" s="56"/>
    </row>
    <row r="797" spans="1:25" ht="15.75" customHeight="1">
      <c r="A797" s="56"/>
      <c r="B797" s="2"/>
      <c r="C797" s="56"/>
      <c r="D797" s="56"/>
      <c r="E797" s="56"/>
      <c r="F797" s="56"/>
      <c r="G797" s="56"/>
      <c r="H797" s="56"/>
      <c r="I797" s="56"/>
      <c r="J797" s="56"/>
      <c r="K797" s="56"/>
      <c r="L797" s="56"/>
      <c r="M797" s="56"/>
      <c r="N797" s="56"/>
      <c r="O797" s="56"/>
      <c r="P797" s="56"/>
      <c r="Q797" s="56"/>
      <c r="R797" s="56"/>
      <c r="S797" s="56"/>
      <c r="T797" s="56"/>
      <c r="U797" s="56"/>
      <c r="V797" s="56"/>
      <c r="W797" s="56"/>
      <c r="X797" s="56"/>
      <c r="Y797" s="56"/>
    </row>
    <row r="798" spans="1:25" ht="15.75" customHeight="1">
      <c r="A798" s="56"/>
      <c r="B798" s="2"/>
      <c r="C798" s="56"/>
      <c r="D798" s="56"/>
      <c r="E798" s="56"/>
      <c r="F798" s="56"/>
      <c r="G798" s="56"/>
      <c r="H798" s="56"/>
      <c r="I798" s="56"/>
      <c r="J798" s="56"/>
      <c r="K798" s="56"/>
      <c r="L798" s="56"/>
      <c r="M798" s="56"/>
      <c r="N798" s="56"/>
      <c r="O798" s="56"/>
      <c r="P798" s="56"/>
      <c r="Q798" s="56"/>
      <c r="R798" s="56"/>
      <c r="S798" s="56"/>
      <c r="T798" s="56"/>
      <c r="U798" s="56"/>
      <c r="V798" s="56"/>
      <c r="W798" s="56"/>
      <c r="X798" s="56"/>
      <c r="Y798" s="56"/>
    </row>
    <row r="799" spans="1:25" ht="15.75" customHeight="1">
      <c r="A799" s="56"/>
      <c r="B799" s="2"/>
      <c r="C799" s="56"/>
      <c r="D799" s="56"/>
      <c r="E799" s="56"/>
      <c r="F799" s="56"/>
      <c r="G799" s="56"/>
      <c r="H799" s="56"/>
      <c r="I799" s="56"/>
      <c r="J799" s="56"/>
      <c r="K799" s="56"/>
      <c r="L799" s="56"/>
      <c r="M799" s="56"/>
      <c r="N799" s="56"/>
      <c r="O799" s="56"/>
      <c r="P799" s="56"/>
      <c r="Q799" s="56"/>
      <c r="R799" s="56"/>
      <c r="S799" s="56"/>
      <c r="T799" s="56"/>
      <c r="U799" s="56"/>
      <c r="V799" s="56"/>
      <c r="W799" s="56"/>
      <c r="X799" s="56"/>
      <c r="Y799" s="56"/>
    </row>
    <row r="800" spans="1:25" ht="15.75" customHeight="1">
      <c r="A800" s="56"/>
      <c r="B800" s="2"/>
      <c r="C800" s="56"/>
      <c r="D800" s="56"/>
      <c r="E800" s="56"/>
      <c r="F800" s="56"/>
      <c r="G800" s="56"/>
      <c r="H800" s="56"/>
      <c r="I800" s="56"/>
      <c r="J800" s="56"/>
      <c r="K800" s="56"/>
      <c r="L800" s="56"/>
      <c r="M800" s="56"/>
      <c r="N800" s="56"/>
      <c r="O800" s="56"/>
      <c r="P800" s="56"/>
      <c r="Q800" s="56"/>
      <c r="R800" s="56"/>
      <c r="S800" s="56"/>
      <c r="T800" s="56"/>
      <c r="U800" s="56"/>
      <c r="V800" s="56"/>
      <c r="W800" s="56"/>
      <c r="X800" s="56"/>
      <c r="Y800" s="56"/>
    </row>
    <row r="801" spans="1:25" ht="15.75" customHeight="1">
      <c r="A801" s="56"/>
      <c r="B801" s="2"/>
      <c r="C801" s="56"/>
      <c r="D801" s="56"/>
      <c r="E801" s="56"/>
      <c r="F801" s="56"/>
      <c r="G801" s="56"/>
      <c r="H801" s="56"/>
      <c r="I801" s="56"/>
      <c r="J801" s="56"/>
      <c r="K801" s="56"/>
      <c r="L801" s="56"/>
      <c r="M801" s="56"/>
      <c r="N801" s="56"/>
      <c r="O801" s="56"/>
      <c r="P801" s="56"/>
      <c r="Q801" s="56"/>
      <c r="R801" s="56"/>
      <c r="S801" s="56"/>
      <c r="T801" s="56"/>
      <c r="U801" s="56"/>
      <c r="V801" s="56"/>
      <c r="W801" s="56"/>
      <c r="X801" s="56"/>
      <c r="Y801" s="56"/>
    </row>
    <row r="802" spans="1:25" ht="15.75" customHeight="1">
      <c r="A802" s="56"/>
      <c r="B802" s="2"/>
      <c r="C802" s="56"/>
      <c r="D802" s="56"/>
      <c r="E802" s="56"/>
      <c r="F802" s="56"/>
      <c r="G802" s="56"/>
      <c r="H802" s="56"/>
      <c r="I802" s="56"/>
      <c r="J802" s="56"/>
      <c r="K802" s="56"/>
      <c r="L802" s="56"/>
      <c r="M802" s="56"/>
      <c r="N802" s="56"/>
      <c r="O802" s="56"/>
      <c r="P802" s="56"/>
      <c r="Q802" s="56"/>
      <c r="R802" s="56"/>
      <c r="S802" s="56"/>
      <c r="T802" s="56"/>
      <c r="U802" s="56"/>
      <c r="V802" s="56"/>
      <c r="W802" s="56"/>
      <c r="X802" s="56"/>
      <c r="Y802" s="56"/>
    </row>
    <row r="803" spans="1:25" ht="15.75" customHeight="1">
      <c r="A803" s="56"/>
      <c r="B803" s="2"/>
      <c r="C803" s="56"/>
      <c r="D803" s="56"/>
      <c r="E803" s="56"/>
      <c r="F803" s="56"/>
      <c r="G803" s="56"/>
      <c r="H803" s="56"/>
      <c r="I803" s="56"/>
      <c r="J803" s="56"/>
      <c r="K803" s="56"/>
      <c r="L803" s="56"/>
      <c r="M803" s="56"/>
      <c r="N803" s="56"/>
      <c r="O803" s="56"/>
      <c r="P803" s="56"/>
      <c r="Q803" s="56"/>
      <c r="R803" s="56"/>
      <c r="S803" s="56"/>
      <c r="T803" s="56"/>
      <c r="U803" s="56"/>
      <c r="V803" s="56"/>
      <c r="W803" s="56"/>
      <c r="X803" s="56"/>
      <c r="Y803" s="56"/>
    </row>
    <row r="804" spans="1:25" ht="15.75" customHeight="1">
      <c r="A804" s="56"/>
      <c r="B804" s="2"/>
      <c r="C804" s="56"/>
      <c r="D804" s="56"/>
      <c r="E804" s="56"/>
      <c r="F804" s="56"/>
      <c r="G804" s="56"/>
      <c r="H804" s="56"/>
      <c r="I804" s="56"/>
      <c r="J804" s="56"/>
      <c r="K804" s="56"/>
      <c r="L804" s="56"/>
      <c r="M804" s="56"/>
      <c r="N804" s="56"/>
      <c r="O804" s="56"/>
      <c r="P804" s="56"/>
      <c r="Q804" s="56"/>
      <c r="R804" s="56"/>
      <c r="S804" s="56"/>
      <c r="T804" s="56"/>
      <c r="U804" s="56"/>
      <c r="V804" s="56"/>
      <c r="W804" s="56"/>
      <c r="X804" s="56"/>
      <c r="Y804" s="56"/>
    </row>
    <row r="805" spans="1:25" ht="15.75" customHeight="1">
      <c r="A805" s="56"/>
      <c r="B805" s="2"/>
      <c r="C805" s="56"/>
      <c r="D805" s="56"/>
      <c r="E805" s="56"/>
      <c r="F805" s="56"/>
      <c r="G805" s="56"/>
      <c r="H805" s="56"/>
      <c r="I805" s="56"/>
      <c r="J805" s="56"/>
      <c r="K805" s="56"/>
      <c r="L805" s="56"/>
      <c r="M805" s="56"/>
      <c r="N805" s="56"/>
      <c r="O805" s="56"/>
      <c r="P805" s="56"/>
      <c r="Q805" s="56"/>
      <c r="R805" s="56"/>
      <c r="S805" s="56"/>
      <c r="T805" s="56"/>
      <c r="U805" s="56"/>
      <c r="V805" s="56"/>
      <c r="W805" s="56"/>
      <c r="X805" s="56"/>
      <c r="Y805" s="56"/>
    </row>
    <row r="806" spans="1:25" ht="15.75" customHeight="1">
      <c r="A806" s="56"/>
      <c r="B806" s="2"/>
      <c r="C806" s="56"/>
      <c r="D806" s="56"/>
      <c r="E806" s="56"/>
      <c r="F806" s="56"/>
      <c r="G806" s="56"/>
      <c r="H806" s="56"/>
      <c r="I806" s="56"/>
      <c r="J806" s="56"/>
      <c r="K806" s="56"/>
      <c r="L806" s="56"/>
      <c r="M806" s="56"/>
      <c r="N806" s="56"/>
      <c r="O806" s="56"/>
      <c r="P806" s="56"/>
      <c r="Q806" s="56"/>
      <c r="R806" s="56"/>
      <c r="S806" s="56"/>
      <c r="T806" s="56"/>
      <c r="U806" s="56"/>
      <c r="V806" s="56"/>
      <c r="W806" s="56"/>
      <c r="X806" s="56"/>
      <c r="Y806" s="56"/>
    </row>
    <row r="807" spans="1:25" ht="15.75" customHeight="1">
      <c r="A807" s="56"/>
      <c r="B807" s="2"/>
      <c r="C807" s="56"/>
      <c r="D807" s="56"/>
      <c r="E807" s="56"/>
      <c r="F807" s="56"/>
      <c r="G807" s="56"/>
      <c r="H807" s="56"/>
      <c r="I807" s="56"/>
      <c r="J807" s="56"/>
      <c r="K807" s="56"/>
      <c r="L807" s="56"/>
      <c r="M807" s="56"/>
      <c r="N807" s="56"/>
      <c r="O807" s="56"/>
      <c r="P807" s="56"/>
      <c r="Q807" s="56"/>
      <c r="R807" s="56"/>
      <c r="S807" s="56"/>
      <c r="T807" s="56"/>
      <c r="U807" s="56"/>
      <c r="V807" s="56"/>
      <c r="W807" s="56"/>
      <c r="X807" s="56"/>
      <c r="Y807" s="56"/>
    </row>
    <row r="808" spans="1:25" ht="15.75" customHeight="1">
      <c r="A808" s="56"/>
      <c r="B808" s="2"/>
      <c r="C808" s="56"/>
      <c r="D808" s="56"/>
      <c r="E808" s="56"/>
      <c r="F808" s="56"/>
      <c r="G808" s="56"/>
      <c r="H808" s="56"/>
      <c r="I808" s="56"/>
      <c r="J808" s="56"/>
      <c r="K808" s="56"/>
      <c r="L808" s="56"/>
      <c r="M808" s="56"/>
      <c r="N808" s="56"/>
      <c r="O808" s="56"/>
      <c r="P808" s="56"/>
      <c r="Q808" s="56"/>
      <c r="R808" s="56"/>
      <c r="S808" s="56"/>
      <c r="T808" s="56"/>
      <c r="U808" s="56"/>
      <c r="V808" s="56"/>
      <c r="W808" s="56"/>
      <c r="X808" s="56"/>
      <c r="Y808" s="56"/>
    </row>
    <row r="809" spans="1:25" ht="15.75" customHeight="1">
      <c r="A809" s="56"/>
      <c r="B809" s="2"/>
      <c r="C809" s="56"/>
      <c r="D809" s="56"/>
      <c r="E809" s="56"/>
      <c r="F809" s="56"/>
      <c r="G809" s="56"/>
      <c r="H809" s="56"/>
      <c r="I809" s="56"/>
      <c r="J809" s="56"/>
      <c r="K809" s="56"/>
      <c r="L809" s="56"/>
      <c r="M809" s="56"/>
      <c r="N809" s="56"/>
      <c r="O809" s="56"/>
      <c r="P809" s="56"/>
      <c r="Q809" s="56"/>
      <c r="R809" s="56"/>
      <c r="S809" s="56"/>
      <c r="T809" s="56"/>
      <c r="U809" s="56"/>
      <c r="V809" s="56"/>
      <c r="W809" s="56"/>
      <c r="X809" s="56"/>
      <c r="Y809" s="56"/>
    </row>
    <row r="810" spans="1:25" ht="15.75" customHeight="1">
      <c r="A810" s="56"/>
      <c r="B810" s="2"/>
      <c r="C810" s="56"/>
      <c r="D810" s="56"/>
      <c r="E810" s="56"/>
      <c r="F810" s="56"/>
      <c r="G810" s="56"/>
      <c r="H810" s="56"/>
      <c r="I810" s="56"/>
      <c r="J810" s="56"/>
      <c r="K810" s="56"/>
      <c r="L810" s="56"/>
      <c r="M810" s="56"/>
      <c r="N810" s="56"/>
      <c r="O810" s="56"/>
      <c r="P810" s="56"/>
      <c r="Q810" s="56"/>
      <c r="R810" s="56"/>
      <c r="S810" s="56"/>
      <c r="T810" s="56"/>
      <c r="U810" s="56"/>
      <c r="V810" s="56"/>
      <c r="W810" s="56"/>
      <c r="X810" s="56"/>
      <c r="Y810" s="56"/>
    </row>
    <row r="811" spans="1:25" ht="15.75" customHeight="1">
      <c r="A811" s="56"/>
      <c r="B811" s="2"/>
      <c r="C811" s="56"/>
      <c r="D811" s="56"/>
      <c r="E811" s="56"/>
      <c r="F811" s="56"/>
      <c r="G811" s="56"/>
      <c r="H811" s="56"/>
      <c r="I811" s="56"/>
      <c r="J811" s="56"/>
      <c r="K811" s="56"/>
      <c r="L811" s="56"/>
      <c r="M811" s="56"/>
      <c r="N811" s="56"/>
      <c r="O811" s="56"/>
      <c r="P811" s="56"/>
      <c r="Q811" s="56"/>
      <c r="R811" s="56"/>
      <c r="S811" s="56"/>
      <c r="T811" s="56"/>
      <c r="U811" s="56"/>
      <c r="V811" s="56"/>
      <c r="W811" s="56"/>
      <c r="X811" s="56"/>
      <c r="Y811" s="56"/>
    </row>
    <row r="812" spans="1:25" ht="15.75" customHeight="1">
      <c r="A812" s="56"/>
      <c r="B812" s="2"/>
      <c r="C812" s="56"/>
      <c r="D812" s="56"/>
      <c r="E812" s="56"/>
      <c r="F812" s="56"/>
      <c r="G812" s="56"/>
      <c r="H812" s="56"/>
      <c r="I812" s="56"/>
      <c r="J812" s="56"/>
      <c r="K812" s="56"/>
      <c r="L812" s="56"/>
      <c r="M812" s="56"/>
      <c r="N812" s="56"/>
      <c r="O812" s="56"/>
      <c r="P812" s="56"/>
      <c r="Q812" s="56"/>
      <c r="R812" s="56"/>
      <c r="S812" s="56"/>
      <c r="T812" s="56"/>
      <c r="U812" s="56"/>
      <c r="V812" s="56"/>
      <c r="W812" s="56"/>
      <c r="X812" s="56"/>
      <c r="Y812" s="56"/>
    </row>
    <row r="813" spans="1:25" ht="15.75" customHeight="1">
      <c r="A813" s="56"/>
      <c r="B813" s="2"/>
      <c r="C813" s="56"/>
      <c r="D813" s="56"/>
      <c r="E813" s="56"/>
      <c r="F813" s="56"/>
      <c r="G813" s="56"/>
      <c r="H813" s="56"/>
      <c r="I813" s="56"/>
      <c r="J813" s="56"/>
      <c r="K813" s="56"/>
      <c r="L813" s="56"/>
      <c r="M813" s="56"/>
      <c r="N813" s="56"/>
      <c r="O813" s="56"/>
      <c r="P813" s="56"/>
      <c r="Q813" s="56"/>
      <c r="R813" s="56"/>
      <c r="S813" s="56"/>
      <c r="T813" s="56"/>
      <c r="U813" s="56"/>
      <c r="V813" s="56"/>
      <c r="W813" s="56"/>
      <c r="X813" s="56"/>
      <c r="Y813" s="56"/>
    </row>
    <row r="814" spans="1:25" ht="15.75" customHeight="1">
      <c r="A814" s="56"/>
      <c r="B814" s="2"/>
      <c r="C814" s="56"/>
      <c r="D814" s="56"/>
      <c r="E814" s="56"/>
      <c r="F814" s="56"/>
      <c r="G814" s="56"/>
      <c r="H814" s="56"/>
      <c r="I814" s="56"/>
      <c r="J814" s="56"/>
      <c r="K814" s="56"/>
      <c r="L814" s="56"/>
      <c r="M814" s="56"/>
      <c r="N814" s="56"/>
      <c r="O814" s="56"/>
      <c r="P814" s="56"/>
      <c r="Q814" s="56"/>
      <c r="R814" s="56"/>
      <c r="S814" s="56"/>
      <c r="T814" s="56"/>
      <c r="U814" s="56"/>
      <c r="V814" s="56"/>
      <c r="W814" s="56"/>
      <c r="X814" s="56"/>
      <c r="Y814" s="56"/>
    </row>
    <row r="815" spans="1:25" ht="15.75" customHeight="1">
      <c r="A815" s="56"/>
      <c r="B815" s="2"/>
      <c r="C815" s="56"/>
      <c r="D815" s="56"/>
      <c r="E815" s="56"/>
      <c r="F815" s="56"/>
      <c r="G815" s="56"/>
      <c r="H815" s="56"/>
      <c r="I815" s="56"/>
      <c r="J815" s="56"/>
      <c r="K815" s="56"/>
      <c r="L815" s="56"/>
      <c r="M815" s="56"/>
      <c r="N815" s="56"/>
      <c r="O815" s="56"/>
      <c r="P815" s="56"/>
      <c r="Q815" s="56"/>
      <c r="R815" s="56"/>
      <c r="S815" s="56"/>
      <c r="T815" s="56"/>
      <c r="U815" s="56"/>
      <c r="V815" s="56"/>
      <c r="W815" s="56"/>
      <c r="X815" s="56"/>
      <c r="Y815" s="56"/>
    </row>
    <row r="816" spans="1:25" ht="15.75" customHeight="1">
      <c r="A816" s="56"/>
      <c r="B816" s="2"/>
      <c r="C816" s="56"/>
      <c r="D816" s="56"/>
      <c r="E816" s="56"/>
      <c r="F816" s="56"/>
      <c r="G816" s="56"/>
      <c r="H816" s="56"/>
      <c r="I816" s="56"/>
      <c r="J816" s="56"/>
      <c r="K816" s="56"/>
      <c r="L816" s="56"/>
      <c r="M816" s="56"/>
      <c r="N816" s="56"/>
      <c r="O816" s="56"/>
      <c r="P816" s="56"/>
      <c r="Q816" s="56"/>
      <c r="R816" s="56"/>
      <c r="S816" s="56"/>
      <c r="T816" s="56"/>
      <c r="U816" s="56"/>
      <c r="V816" s="56"/>
      <c r="W816" s="56"/>
      <c r="X816" s="56"/>
      <c r="Y816" s="56"/>
    </row>
    <row r="817" spans="1:25" ht="15.75" customHeight="1">
      <c r="A817" s="56"/>
      <c r="B817" s="2"/>
      <c r="C817" s="56"/>
      <c r="D817" s="56"/>
      <c r="E817" s="56"/>
      <c r="F817" s="56"/>
      <c r="G817" s="56"/>
      <c r="H817" s="56"/>
      <c r="I817" s="56"/>
      <c r="J817" s="56"/>
      <c r="K817" s="56"/>
      <c r="L817" s="56"/>
      <c r="M817" s="56"/>
      <c r="N817" s="56"/>
      <c r="O817" s="56"/>
      <c r="P817" s="56"/>
      <c r="Q817" s="56"/>
      <c r="R817" s="56"/>
      <c r="S817" s="56"/>
      <c r="T817" s="56"/>
      <c r="U817" s="56"/>
      <c r="V817" s="56"/>
      <c r="W817" s="56"/>
      <c r="X817" s="56"/>
      <c r="Y817" s="56"/>
    </row>
    <row r="818" spans="1:25" ht="15.75" customHeight="1">
      <c r="A818" s="56"/>
      <c r="B818" s="2"/>
      <c r="C818" s="56"/>
      <c r="D818" s="56"/>
      <c r="E818" s="56"/>
      <c r="F818" s="56"/>
      <c r="G818" s="56"/>
      <c r="H818" s="56"/>
      <c r="I818" s="56"/>
      <c r="J818" s="56"/>
      <c r="K818" s="56"/>
      <c r="L818" s="56"/>
      <c r="M818" s="56"/>
      <c r="N818" s="56"/>
      <c r="O818" s="56"/>
      <c r="P818" s="56"/>
      <c r="Q818" s="56"/>
      <c r="R818" s="56"/>
      <c r="S818" s="56"/>
      <c r="T818" s="56"/>
      <c r="U818" s="56"/>
      <c r="V818" s="56"/>
      <c r="W818" s="56"/>
      <c r="X818" s="56"/>
      <c r="Y818" s="56"/>
    </row>
    <row r="819" spans="1:25" ht="15.75" customHeight="1">
      <c r="A819" s="56"/>
      <c r="B819" s="2"/>
      <c r="C819" s="56"/>
      <c r="D819" s="56"/>
      <c r="E819" s="56"/>
      <c r="F819" s="56"/>
      <c r="G819" s="56"/>
      <c r="H819" s="56"/>
      <c r="I819" s="56"/>
      <c r="J819" s="56"/>
      <c r="K819" s="56"/>
      <c r="L819" s="56"/>
      <c r="M819" s="56"/>
      <c r="N819" s="56"/>
      <c r="O819" s="56"/>
      <c r="P819" s="56"/>
      <c r="Q819" s="56"/>
      <c r="R819" s="56"/>
      <c r="S819" s="56"/>
      <c r="T819" s="56"/>
      <c r="U819" s="56"/>
      <c r="V819" s="56"/>
      <c r="W819" s="56"/>
      <c r="X819" s="56"/>
      <c r="Y819" s="56"/>
    </row>
    <row r="820" spans="1:25" ht="15.75" customHeight="1">
      <c r="A820" s="56"/>
      <c r="B820" s="2"/>
      <c r="C820" s="56"/>
      <c r="D820" s="56"/>
      <c r="E820" s="56"/>
      <c r="F820" s="56"/>
      <c r="G820" s="56"/>
      <c r="H820" s="56"/>
      <c r="I820" s="56"/>
      <c r="J820" s="56"/>
      <c r="K820" s="56"/>
      <c r="L820" s="56"/>
      <c r="M820" s="56"/>
      <c r="N820" s="56"/>
      <c r="O820" s="56"/>
      <c r="P820" s="56"/>
      <c r="Q820" s="56"/>
      <c r="R820" s="56"/>
      <c r="S820" s="56"/>
      <c r="T820" s="56"/>
      <c r="U820" s="56"/>
      <c r="V820" s="56"/>
      <c r="W820" s="56"/>
      <c r="X820" s="56"/>
      <c r="Y820" s="56"/>
    </row>
    <row r="821" spans="1:25" ht="15.75" customHeight="1">
      <c r="A821" s="56"/>
      <c r="B821" s="2"/>
      <c r="C821" s="56"/>
      <c r="D821" s="56"/>
      <c r="E821" s="56"/>
      <c r="F821" s="56"/>
      <c r="G821" s="56"/>
      <c r="H821" s="56"/>
      <c r="I821" s="56"/>
      <c r="J821" s="56"/>
      <c r="K821" s="56"/>
      <c r="L821" s="56"/>
      <c r="M821" s="56"/>
      <c r="N821" s="56"/>
      <c r="O821" s="56"/>
      <c r="P821" s="56"/>
      <c r="Q821" s="56"/>
      <c r="R821" s="56"/>
      <c r="S821" s="56"/>
      <c r="T821" s="56"/>
      <c r="U821" s="56"/>
      <c r="V821" s="56"/>
      <c r="W821" s="56"/>
      <c r="X821" s="56"/>
      <c r="Y821" s="56"/>
    </row>
    <row r="822" spans="1:25" ht="15.75" customHeight="1">
      <c r="A822" s="56"/>
      <c r="B822" s="2"/>
      <c r="C822" s="56"/>
      <c r="D822" s="56"/>
      <c r="E822" s="56"/>
      <c r="F822" s="56"/>
      <c r="G822" s="56"/>
      <c r="H822" s="56"/>
      <c r="I822" s="56"/>
      <c r="J822" s="56"/>
      <c r="K822" s="56"/>
      <c r="L822" s="56"/>
      <c r="M822" s="56"/>
      <c r="N822" s="56"/>
      <c r="O822" s="56"/>
      <c r="P822" s="56"/>
      <c r="Q822" s="56"/>
      <c r="R822" s="56"/>
      <c r="S822" s="56"/>
      <c r="T822" s="56"/>
      <c r="U822" s="56"/>
      <c r="V822" s="56"/>
      <c r="W822" s="56"/>
      <c r="X822" s="56"/>
      <c r="Y822" s="56"/>
    </row>
    <row r="823" spans="1:25" ht="15.75" customHeight="1">
      <c r="A823" s="56"/>
      <c r="B823" s="2"/>
      <c r="C823" s="56"/>
      <c r="D823" s="56"/>
      <c r="E823" s="56"/>
      <c r="F823" s="56"/>
      <c r="G823" s="56"/>
      <c r="H823" s="56"/>
      <c r="I823" s="56"/>
      <c r="J823" s="56"/>
      <c r="K823" s="56"/>
      <c r="L823" s="56"/>
      <c r="M823" s="56"/>
      <c r="N823" s="56"/>
      <c r="O823" s="56"/>
      <c r="P823" s="56"/>
      <c r="Q823" s="56"/>
      <c r="R823" s="56"/>
      <c r="S823" s="56"/>
      <c r="T823" s="56"/>
      <c r="U823" s="56"/>
      <c r="V823" s="56"/>
      <c r="W823" s="56"/>
      <c r="X823" s="56"/>
      <c r="Y823" s="56"/>
    </row>
    <row r="824" spans="1:25" ht="15.75" customHeight="1">
      <c r="A824" s="56"/>
      <c r="B824" s="2"/>
      <c r="C824" s="56"/>
      <c r="D824" s="56"/>
      <c r="E824" s="56"/>
      <c r="F824" s="56"/>
      <c r="G824" s="56"/>
      <c r="H824" s="56"/>
      <c r="I824" s="56"/>
      <c r="J824" s="56"/>
      <c r="K824" s="56"/>
      <c r="L824" s="56"/>
      <c r="M824" s="56"/>
      <c r="N824" s="56"/>
      <c r="O824" s="56"/>
      <c r="P824" s="56"/>
      <c r="Q824" s="56"/>
      <c r="R824" s="56"/>
      <c r="S824" s="56"/>
      <c r="T824" s="56"/>
      <c r="U824" s="56"/>
      <c r="V824" s="56"/>
      <c r="W824" s="56"/>
      <c r="X824" s="56"/>
      <c r="Y824" s="56"/>
    </row>
    <row r="825" spans="1:25" ht="15.75" customHeight="1">
      <c r="A825" s="56"/>
      <c r="B825" s="2"/>
      <c r="C825" s="56"/>
      <c r="D825" s="56"/>
      <c r="E825" s="56"/>
      <c r="F825" s="56"/>
      <c r="G825" s="56"/>
      <c r="H825" s="56"/>
      <c r="I825" s="56"/>
      <c r="J825" s="56"/>
      <c r="K825" s="56"/>
      <c r="L825" s="56"/>
      <c r="M825" s="56"/>
      <c r="N825" s="56"/>
      <c r="O825" s="56"/>
      <c r="P825" s="56"/>
      <c r="Q825" s="56"/>
      <c r="R825" s="56"/>
      <c r="S825" s="56"/>
      <c r="T825" s="56"/>
      <c r="U825" s="56"/>
      <c r="V825" s="56"/>
      <c r="W825" s="56"/>
      <c r="X825" s="56"/>
      <c r="Y825" s="56"/>
    </row>
    <row r="826" spans="1:25" ht="15.75" customHeight="1">
      <c r="A826" s="56"/>
      <c r="B826" s="2"/>
      <c r="C826" s="56"/>
      <c r="D826" s="56"/>
      <c r="E826" s="56"/>
      <c r="F826" s="56"/>
      <c r="G826" s="56"/>
      <c r="H826" s="56"/>
      <c r="I826" s="56"/>
      <c r="J826" s="56"/>
      <c r="K826" s="56"/>
      <c r="L826" s="56"/>
      <c r="M826" s="56"/>
      <c r="N826" s="56"/>
      <c r="O826" s="56"/>
      <c r="P826" s="56"/>
      <c r="Q826" s="56"/>
      <c r="R826" s="56"/>
      <c r="S826" s="56"/>
      <c r="T826" s="56"/>
      <c r="U826" s="56"/>
      <c r="V826" s="56"/>
      <c r="W826" s="56"/>
      <c r="X826" s="56"/>
      <c r="Y826" s="56"/>
    </row>
    <row r="827" spans="1:25" ht="15.75" customHeight="1">
      <c r="A827" s="56"/>
      <c r="B827" s="2"/>
      <c r="C827" s="56"/>
      <c r="D827" s="56"/>
      <c r="E827" s="56"/>
      <c r="F827" s="56"/>
      <c r="G827" s="56"/>
      <c r="H827" s="56"/>
      <c r="I827" s="56"/>
      <c r="J827" s="56"/>
      <c r="K827" s="56"/>
      <c r="L827" s="56"/>
      <c r="M827" s="56"/>
      <c r="N827" s="56"/>
      <c r="O827" s="56"/>
      <c r="P827" s="56"/>
      <c r="Q827" s="56"/>
      <c r="R827" s="56"/>
      <c r="S827" s="56"/>
      <c r="T827" s="56"/>
      <c r="U827" s="56"/>
      <c r="V827" s="56"/>
      <c r="W827" s="56"/>
      <c r="X827" s="56"/>
      <c r="Y827" s="56"/>
    </row>
    <row r="828" spans="1:25" ht="15.75" customHeight="1">
      <c r="A828" s="56"/>
      <c r="B828" s="2"/>
      <c r="C828" s="56"/>
      <c r="D828" s="56"/>
      <c r="E828" s="56"/>
      <c r="F828" s="56"/>
      <c r="G828" s="56"/>
      <c r="H828" s="56"/>
      <c r="I828" s="56"/>
      <c r="J828" s="56"/>
      <c r="K828" s="56"/>
      <c r="L828" s="56"/>
      <c r="M828" s="56"/>
      <c r="N828" s="56"/>
      <c r="O828" s="56"/>
      <c r="P828" s="56"/>
      <c r="Q828" s="56"/>
      <c r="R828" s="56"/>
      <c r="S828" s="56"/>
      <c r="T828" s="56"/>
      <c r="U828" s="56"/>
      <c r="V828" s="56"/>
      <c r="W828" s="56"/>
      <c r="X828" s="56"/>
      <c r="Y828" s="56"/>
    </row>
    <row r="829" spans="1:25" ht="15.75" customHeight="1">
      <c r="A829" s="56"/>
      <c r="B829" s="2"/>
      <c r="C829" s="56"/>
      <c r="D829" s="56"/>
      <c r="E829" s="56"/>
      <c r="F829" s="56"/>
      <c r="G829" s="56"/>
      <c r="H829" s="56"/>
      <c r="I829" s="56"/>
      <c r="J829" s="56"/>
      <c r="K829" s="56"/>
      <c r="L829" s="56"/>
      <c r="M829" s="56"/>
      <c r="N829" s="56"/>
      <c r="O829" s="56"/>
      <c r="P829" s="56"/>
      <c r="Q829" s="56"/>
      <c r="R829" s="56"/>
      <c r="S829" s="56"/>
      <c r="T829" s="56"/>
      <c r="U829" s="56"/>
      <c r="V829" s="56"/>
      <c r="W829" s="56"/>
      <c r="X829" s="56"/>
      <c r="Y829" s="56"/>
    </row>
    <row r="830" spans="1:25" ht="15.75" customHeight="1">
      <c r="A830" s="56"/>
      <c r="B830" s="2"/>
      <c r="C830" s="56"/>
      <c r="D830" s="56"/>
      <c r="E830" s="56"/>
      <c r="F830" s="56"/>
      <c r="G830" s="56"/>
      <c r="H830" s="56"/>
      <c r="I830" s="56"/>
      <c r="J830" s="56"/>
      <c r="K830" s="56"/>
      <c r="L830" s="56"/>
      <c r="M830" s="56"/>
      <c r="N830" s="56"/>
      <c r="O830" s="56"/>
      <c r="P830" s="56"/>
      <c r="Q830" s="56"/>
      <c r="R830" s="56"/>
      <c r="S830" s="56"/>
      <c r="T830" s="56"/>
      <c r="U830" s="56"/>
      <c r="V830" s="56"/>
      <c r="W830" s="56"/>
      <c r="X830" s="56"/>
      <c r="Y830" s="56"/>
    </row>
    <row r="831" spans="1:25" ht="15.75" customHeight="1">
      <c r="A831" s="56"/>
      <c r="B831" s="2"/>
      <c r="C831" s="56"/>
      <c r="D831" s="56"/>
      <c r="E831" s="56"/>
      <c r="F831" s="56"/>
      <c r="G831" s="56"/>
      <c r="H831" s="56"/>
      <c r="I831" s="56"/>
      <c r="J831" s="56"/>
      <c r="K831" s="56"/>
      <c r="L831" s="56"/>
      <c r="M831" s="56"/>
      <c r="N831" s="56"/>
      <c r="O831" s="56"/>
      <c r="P831" s="56"/>
      <c r="Q831" s="56"/>
      <c r="R831" s="56"/>
      <c r="S831" s="56"/>
      <c r="T831" s="56"/>
      <c r="U831" s="56"/>
      <c r="V831" s="56"/>
      <c r="W831" s="56"/>
      <c r="X831" s="56"/>
      <c r="Y831" s="56"/>
    </row>
    <row r="832" spans="1:25" ht="15.75" customHeight="1">
      <c r="A832" s="56"/>
      <c r="B832" s="2"/>
      <c r="C832" s="56"/>
      <c r="D832" s="56"/>
      <c r="E832" s="56"/>
      <c r="F832" s="56"/>
      <c r="G832" s="56"/>
      <c r="H832" s="56"/>
      <c r="I832" s="56"/>
      <c r="J832" s="56"/>
      <c r="K832" s="56"/>
      <c r="L832" s="56"/>
      <c r="M832" s="56"/>
      <c r="N832" s="56"/>
      <c r="O832" s="56"/>
      <c r="P832" s="56"/>
      <c r="Q832" s="56"/>
      <c r="R832" s="56"/>
      <c r="S832" s="56"/>
      <c r="T832" s="56"/>
      <c r="U832" s="56"/>
      <c r="V832" s="56"/>
      <c r="W832" s="56"/>
      <c r="X832" s="56"/>
      <c r="Y832" s="56"/>
    </row>
    <row r="833" spans="1:25" ht="15.75" customHeight="1">
      <c r="A833" s="56"/>
      <c r="B833" s="2"/>
      <c r="C833" s="56"/>
      <c r="D833" s="56"/>
      <c r="E833" s="56"/>
      <c r="F833" s="56"/>
      <c r="G833" s="56"/>
      <c r="H833" s="56"/>
      <c r="I833" s="56"/>
      <c r="J833" s="56"/>
      <c r="K833" s="56"/>
      <c r="L833" s="56"/>
      <c r="M833" s="56"/>
      <c r="N833" s="56"/>
      <c r="O833" s="56"/>
      <c r="P833" s="56"/>
      <c r="Q833" s="56"/>
      <c r="R833" s="56"/>
      <c r="S833" s="56"/>
      <c r="T833" s="56"/>
      <c r="U833" s="56"/>
      <c r="V833" s="56"/>
      <c r="W833" s="56"/>
      <c r="X833" s="56"/>
      <c r="Y833" s="56"/>
    </row>
    <row r="834" spans="1:25" ht="15.75" customHeight="1">
      <c r="A834" s="56"/>
      <c r="B834" s="2"/>
      <c r="C834" s="56"/>
      <c r="D834" s="56"/>
      <c r="E834" s="56"/>
      <c r="F834" s="56"/>
      <c r="G834" s="56"/>
      <c r="H834" s="56"/>
      <c r="I834" s="56"/>
      <c r="J834" s="56"/>
      <c r="K834" s="56"/>
      <c r="L834" s="56"/>
      <c r="M834" s="56"/>
      <c r="N834" s="56"/>
      <c r="O834" s="56"/>
      <c r="P834" s="56"/>
      <c r="Q834" s="56"/>
      <c r="R834" s="56"/>
      <c r="S834" s="56"/>
      <c r="T834" s="56"/>
      <c r="U834" s="56"/>
      <c r="V834" s="56"/>
      <c r="W834" s="56"/>
      <c r="X834" s="56"/>
      <c r="Y834" s="56"/>
    </row>
    <row r="835" spans="1:25" ht="15.75" customHeight="1">
      <c r="A835" s="56"/>
      <c r="B835" s="2"/>
      <c r="C835" s="56"/>
      <c r="D835" s="56"/>
      <c r="E835" s="56"/>
      <c r="F835" s="56"/>
      <c r="G835" s="56"/>
      <c r="H835" s="56"/>
      <c r="I835" s="56"/>
      <c r="J835" s="56"/>
      <c r="K835" s="56"/>
      <c r="L835" s="56"/>
      <c r="M835" s="56"/>
      <c r="N835" s="56"/>
      <c r="O835" s="56"/>
      <c r="P835" s="56"/>
      <c r="Q835" s="56"/>
      <c r="R835" s="56"/>
      <c r="S835" s="56"/>
      <c r="T835" s="56"/>
      <c r="U835" s="56"/>
      <c r="V835" s="56"/>
      <c r="W835" s="56"/>
      <c r="X835" s="56"/>
      <c r="Y835" s="56"/>
    </row>
    <row r="836" spans="1:25" ht="15.75" customHeight="1">
      <c r="A836" s="56"/>
      <c r="B836" s="2"/>
      <c r="C836" s="56"/>
      <c r="D836" s="56"/>
      <c r="E836" s="56"/>
      <c r="F836" s="56"/>
      <c r="G836" s="56"/>
      <c r="H836" s="56"/>
      <c r="I836" s="56"/>
      <c r="J836" s="56"/>
      <c r="K836" s="56"/>
      <c r="L836" s="56"/>
      <c r="M836" s="56"/>
      <c r="N836" s="56"/>
      <c r="O836" s="56"/>
      <c r="P836" s="56"/>
      <c r="Q836" s="56"/>
      <c r="R836" s="56"/>
      <c r="S836" s="56"/>
      <c r="T836" s="56"/>
      <c r="U836" s="56"/>
      <c r="V836" s="56"/>
      <c r="W836" s="56"/>
      <c r="X836" s="56"/>
      <c r="Y836" s="56"/>
    </row>
    <row r="837" spans="1:25" ht="15.75" customHeight="1">
      <c r="A837" s="56"/>
      <c r="B837" s="2"/>
      <c r="C837" s="56"/>
      <c r="D837" s="56"/>
      <c r="E837" s="56"/>
      <c r="F837" s="56"/>
      <c r="G837" s="56"/>
      <c r="H837" s="56"/>
      <c r="I837" s="56"/>
      <c r="J837" s="56"/>
      <c r="K837" s="56"/>
      <c r="L837" s="56"/>
      <c r="M837" s="56"/>
      <c r="N837" s="56"/>
      <c r="O837" s="56"/>
      <c r="P837" s="56"/>
      <c r="Q837" s="56"/>
      <c r="R837" s="56"/>
      <c r="S837" s="56"/>
      <c r="T837" s="56"/>
      <c r="U837" s="56"/>
      <c r="V837" s="56"/>
      <c r="W837" s="56"/>
      <c r="X837" s="56"/>
      <c r="Y837" s="56"/>
    </row>
    <row r="838" spans="1:25" ht="15.75" customHeight="1">
      <c r="A838" s="56"/>
      <c r="B838" s="2"/>
      <c r="C838" s="56"/>
      <c r="D838" s="56"/>
      <c r="E838" s="56"/>
      <c r="F838" s="56"/>
      <c r="G838" s="56"/>
      <c r="H838" s="56"/>
      <c r="I838" s="56"/>
      <c r="J838" s="56"/>
      <c r="K838" s="56"/>
      <c r="L838" s="56"/>
      <c r="M838" s="56"/>
      <c r="N838" s="56"/>
      <c r="O838" s="56"/>
      <c r="P838" s="56"/>
      <c r="Q838" s="56"/>
      <c r="R838" s="56"/>
      <c r="S838" s="56"/>
      <c r="T838" s="56"/>
      <c r="U838" s="56"/>
      <c r="V838" s="56"/>
      <c r="W838" s="56"/>
      <c r="X838" s="56"/>
      <c r="Y838" s="56"/>
    </row>
    <row r="839" spans="1:25" ht="15.75" customHeight="1">
      <c r="A839" s="56"/>
      <c r="B839" s="2"/>
      <c r="C839" s="56"/>
      <c r="D839" s="56"/>
      <c r="E839" s="56"/>
      <c r="F839" s="56"/>
      <c r="G839" s="56"/>
      <c r="H839" s="56"/>
      <c r="I839" s="56"/>
      <c r="J839" s="56"/>
      <c r="K839" s="56"/>
      <c r="L839" s="56"/>
      <c r="M839" s="56"/>
      <c r="N839" s="56"/>
      <c r="O839" s="56"/>
      <c r="P839" s="56"/>
      <c r="Q839" s="56"/>
      <c r="R839" s="56"/>
      <c r="S839" s="56"/>
      <c r="T839" s="56"/>
      <c r="U839" s="56"/>
      <c r="V839" s="56"/>
      <c r="W839" s="56"/>
      <c r="X839" s="56"/>
      <c r="Y839" s="56"/>
    </row>
    <row r="840" spans="1:25" ht="15.75" customHeight="1">
      <c r="A840" s="56"/>
      <c r="B840" s="2"/>
      <c r="C840" s="56"/>
      <c r="D840" s="56"/>
      <c r="E840" s="56"/>
      <c r="F840" s="56"/>
      <c r="G840" s="56"/>
      <c r="H840" s="56"/>
      <c r="I840" s="56"/>
      <c r="J840" s="56"/>
      <c r="K840" s="56"/>
      <c r="L840" s="56"/>
      <c r="M840" s="56"/>
      <c r="N840" s="56"/>
      <c r="O840" s="56"/>
      <c r="P840" s="56"/>
      <c r="Q840" s="56"/>
      <c r="R840" s="56"/>
      <c r="S840" s="56"/>
      <c r="T840" s="56"/>
      <c r="U840" s="56"/>
      <c r="V840" s="56"/>
      <c r="W840" s="56"/>
      <c r="X840" s="56"/>
      <c r="Y840" s="56"/>
    </row>
    <row r="841" spans="1:25" ht="15.75" customHeight="1">
      <c r="A841" s="56"/>
      <c r="B841" s="2"/>
      <c r="C841" s="56"/>
      <c r="D841" s="56"/>
      <c r="E841" s="56"/>
      <c r="F841" s="56"/>
      <c r="G841" s="56"/>
      <c r="H841" s="56"/>
      <c r="I841" s="56"/>
      <c r="J841" s="56"/>
      <c r="K841" s="56"/>
      <c r="L841" s="56"/>
      <c r="M841" s="56"/>
      <c r="N841" s="56"/>
      <c r="O841" s="56"/>
      <c r="P841" s="56"/>
      <c r="Q841" s="56"/>
      <c r="R841" s="56"/>
      <c r="S841" s="56"/>
      <c r="T841" s="56"/>
      <c r="U841" s="56"/>
      <c r="V841" s="56"/>
      <c r="W841" s="56"/>
      <c r="X841" s="56"/>
      <c r="Y841" s="56"/>
    </row>
    <row r="842" spans="1:25" ht="15.75" customHeight="1">
      <c r="A842" s="56"/>
      <c r="B842" s="2"/>
      <c r="C842" s="56"/>
      <c r="D842" s="56"/>
      <c r="E842" s="56"/>
      <c r="F842" s="56"/>
      <c r="G842" s="56"/>
      <c r="H842" s="56"/>
      <c r="I842" s="56"/>
      <c r="J842" s="56"/>
      <c r="K842" s="56"/>
      <c r="L842" s="56"/>
      <c r="M842" s="56"/>
      <c r="N842" s="56"/>
      <c r="O842" s="56"/>
      <c r="P842" s="56"/>
      <c r="Q842" s="56"/>
      <c r="R842" s="56"/>
      <c r="S842" s="56"/>
      <c r="T842" s="56"/>
      <c r="U842" s="56"/>
      <c r="V842" s="56"/>
      <c r="W842" s="56"/>
      <c r="X842" s="56"/>
      <c r="Y842" s="56"/>
    </row>
    <row r="843" spans="1:25" ht="15.75" customHeight="1">
      <c r="A843" s="56"/>
      <c r="B843" s="2"/>
      <c r="C843" s="56"/>
      <c r="D843" s="56"/>
      <c r="E843" s="56"/>
      <c r="F843" s="56"/>
      <c r="G843" s="56"/>
      <c r="H843" s="56"/>
      <c r="I843" s="56"/>
      <c r="J843" s="56"/>
      <c r="K843" s="56"/>
      <c r="L843" s="56"/>
      <c r="M843" s="56"/>
      <c r="N843" s="56"/>
      <c r="O843" s="56"/>
      <c r="P843" s="56"/>
      <c r="Q843" s="56"/>
      <c r="R843" s="56"/>
      <c r="S843" s="56"/>
      <c r="T843" s="56"/>
      <c r="U843" s="56"/>
      <c r="V843" s="56"/>
      <c r="W843" s="56"/>
      <c r="X843" s="56"/>
      <c r="Y843" s="56"/>
    </row>
    <row r="844" spans="1:25" ht="15.75" customHeight="1">
      <c r="A844" s="56"/>
      <c r="B844" s="2"/>
      <c r="C844" s="56"/>
      <c r="D844" s="56"/>
      <c r="E844" s="56"/>
      <c r="F844" s="56"/>
      <c r="G844" s="56"/>
      <c r="H844" s="56"/>
      <c r="I844" s="56"/>
      <c r="J844" s="56"/>
      <c r="K844" s="56"/>
      <c r="L844" s="56"/>
      <c r="M844" s="56"/>
      <c r="N844" s="56"/>
      <c r="O844" s="56"/>
      <c r="P844" s="56"/>
      <c r="Q844" s="56"/>
      <c r="R844" s="56"/>
      <c r="S844" s="56"/>
      <c r="T844" s="56"/>
      <c r="U844" s="56"/>
      <c r="V844" s="56"/>
      <c r="W844" s="56"/>
      <c r="X844" s="56"/>
      <c r="Y844" s="56"/>
    </row>
    <row r="845" spans="1:25" ht="15.75" customHeight="1">
      <c r="A845" s="56"/>
      <c r="B845" s="2"/>
      <c r="C845" s="56"/>
      <c r="D845" s="56"/>
      <c r="E845" s="56"/>
      <c r="F845" s="56"/>
      <c r="G845" s="56"/>
      <c r="H845" s="56"/>
      <c r="I845" s="56"/>
      <c r="J845" s="56"/>
      <c r="K845" s="56"/>
      <c r="L845" s="56"/>
      <c r="M845" s="56"/>
      <c r="N845" s="56"/>
      <c r="O845" s="56"/>
      <c r="P845" s="56"/>
      <c r="Q845" s="56"/>
      <c r="R845" s="56"/>
      <c r="S845" s="56"/>
      <c r="T845" s="56"/>
      <c r="U845" s="56"/>
      <c r="V845" s="56"/>
      <c r="W845" s="56"/>
      <c r="X845" s="56"/>
      <c r="Y845" s="56"/>
    </row>
    <row r="846" spans="1:25" ht="15.75" customHeight="1">
      <c r="A846" s="56"/>
      <c r="B846" s="2"/>
      <c r="C846" s="56"/>
      <c r="D846" s="56"/>
      <c r="E846" s="56"/>
      <c r="F846" s="56"/>
      <c r="G846" s="56"/>
      <c r="H846" s="56"/>
      <c r="I846" s="56"/>
      <c r="J846" s="56"/>
      <c r="K846" s="56"/>
      <c r="L846" s="56"/>
      <c r="M846" s="56"/>
      <c r="N846" s="56"/>
      <c r="O846" s="56"/>
      <c r="P846" s="56"/>
      <c r="Q846" s="56"/>
      <c r="R846" s="56"/>
      <c r="S846" s="56"/>
      <c r="T846" s="56"/>
      <c r="U846" s="56"/>
      <c r="V846" s="56"/>
      <c r="W846" s="56"/>
      <c r="X846" s="56"/>
      <c r="Y846" s="56"/>
    </row>
    <row r="847" spans="1:25" ht="15.75" customHeight="1">
      <c r="A847" s="56"/>
      <c r="B847" s="2"/>
      <c r="C847" s="56"/>
      <c r="D847" s="56"/>
      <c r="E847" s="56"/>
      <c r="F847" s="56"/>
      <c r="G847" s="56"/>
      <c r="H847" s="56"/>
      <c r="I847" s="56"/>
      <c r="J847" s="56"/>
      <c r="K847" s="56"/>
      <c r="L847" s="56"/>
      <c r="M847" s="56"/>
      <c r="N847" s="56"/>
      <c r="O847" s="56"/>
      <c r="P847" s="56"/>
      <c r="Q847" s="56"/>
      <c r="R847" s="56"/>
      <c r="S847" s="56"/>
      <c r="T847" s="56"/>
      <c r="U847" s="56"/>
      <c r="V847" s="56"/>
      <c r="W847" s="56"/>
      <c r="X847" s="56"/>
      <c r="Y847" s="56"/>
    </row>
    <row r="848" spans="1:25" ht="15.75" customHeight="1">
      <c r="A848" s="56"/>
      <c r="B848" s="2"/>
      <c r="C848" s="56"/>
      <c r="D848" s="56"/>
      <c r="E848" s="56"/>
      <c r="F848" s="56"/>
      <c r="G848" s="56"/>
      <c r="H848" s="56"/>
      <c r="I848" s="56"/>
      <c r="J848" s="56"/>
      <c r="K848" s="56"/>
      <c r="L848" s="56"/>
      <c r="M848" s="56"/>
      <c r="N848" s="56"/>
      <c r="O848" s="56"/>
      <c r="P848" s="56"/>
      <c r="Q848" s="56"/>
      <c r="R848" s="56"/>
      <c r="S848" s="56"/>
      <c r="T848" s="56"/>
      <c r="U848" s="56"/>
      <c r="V848" s="56"/>
      <c r="W848" s="56"/>
      <c r="X848" s="56"/>
      <c r="Y848" s="56"/>
    </row>
    <row r="849" spans="1:25" ht="15.75" customHeight="1">
      <c r="A849" s="56"/>
      <c r="B849" s="2"/>
      <c r="C849" s="56"/>
      <c r="D849" s="56"/>
      <c r="E849" s="56"/>
      <c r="F849" s="56"/>
      <c r="G849" s="56"/>
      <c r="H849" s="56"/>
      <c r="I849" s="56"/>
      <c r="J849" s="56"/>
      <c r="K849" s="56"/>
      <c r="L849" s="56"/>
      <c r="M849" s="56"/>
      <c r="N849" s="56"/>
      <c r="O849" s="56"/>
      <c r="P849" s="56"/>
      <c r="Q849" s="56"/>
      <c r="R849" s="56"/>
      <c r="S849" s="56"/>
      <c r="T849" s="56"/>
      <c r="U849" s="56"/>
      <c r="V849" s="56"/>
      <c r="W849" s="56"/>
      <c r="X849" s="56"/>
      <c r="Y849" s="56"/>
    </row>
    <row r="850" spans="1:25" ht="15.75" customHeight="1">
      <c r="A850" s="56"/>
      <c r="B850" s="2"/>
      <c r="C850" s="56"/>
      <c r="D850" s="56"/>
      <c r="E850" s="56"/>
      <c r="F850" s="56"/>
      <c r="G850" s="56"/>
      <c r="H850" s="56"/>
      <c r="I850" s="56"/>
      <c r="J850" s="56"/>
      <c r="K850" s="56"/>
      <c r="L850" s="56"/>
      <c r="M850" s="56"/>
      <c r="N850" s="56"/>
      <c r="O850" s="56"/>
      <c r="P850" s="56"/>
      <c r="Q850" s="56"/>
      <c r="R850" s="56"/>
      <c r="S850" s="56"/>
      <c r="T850" s="56"/>
      <c r="U850" s="56"/>
      <c r="V850" s="56"/>
      <c r="W850" s="56"/>
      <c r="X850" s="56"/>
      <c r="Y850" s="56"/>
    </row>
    <row r="851" spans="1:25" ht="15.75" customHeight="1">
      <c r="A851" s="56"/>
      <c r="B851" s="2"/>
      <c r="C851" s="56"/>
      <c r="D851" s="56"/>
      <c r="E851" s="56"/>
      <c r="F851" s="56"/>
      <c r="G851" s="56"/>
      <c r="H851" s="56"/>
      <c r="I851" s="56"/>
      <c r="J851" s="56"/>
      <c r="K851" s="56"/>
      <c r="L851" s="56"/>
      <c r="M851" s="56"/>
      <c r="N851" s="56"/>
      <c r="O851" s="56"/>
      <c r="P851" s="56"/>
      <c r="Q851" s="56"/>
      <c r="R851" s="56"/>
      <c r="S851" s="56"/>
      <c r="T851" s="56"/>
      <c r="U851" s="56"/>
      <c r="V851" s="56"/>
      <c r="W851" s="56"/>
      <c r="X851" s="56"/>
      <c r="Y851" s="56"/>
    </row>
    <row r="852" spans="1:25" ht="15.75" customHeight="1">
      <c r="A852" s="56"/>
      <c r="B852" s="2"/>
      <c r="C852" s="56"/>
      <c r="D852" s="56"/>
      <c r="E852" s="56"/>
      <c r="F852" s="56"/>
      <c r="G852" s="56"/>
      <c r="H852" s="56"/>
      <c r="I852" s="56"/>
      <c r="J852" s="56"/>
      <c r="K852" s="56"/>
      <c r="L852" s="56"/>
      <c r="M852" s="56"/>
      <c r="N852" s="56"/>
      <c r="O852" s="56"/>
      <c r="P852" s="56"/>
      <c r="Q852" s="56"/>
      <c r="R852" s="56"/>
      <c r="S852" s="56"/>
      <c r="T852" s="56"/>
      <c r="U852" s="56"/>
      <c r="V852" s="56"/>
      <c r="W852" s="56"/>
      <c r="X852" s="56"/>
      <c r="Y852" s="56"/>
    </row>
    <row r="853" spans="1:25" ht="15.75" customHeight="1">
      <c r="A853" s="56"/>
      <c r="B853" s="2"/>
      <c r="C853" s="56"/>
      <c r="D853" s="56"/>
      <c r="E853" s="56"/>
      <c r="F853" s="56"/>
      <c r="G853" s="56"/>
      <c r="H853" s="56"/>
      <c r="I853" s="56"/>
      <c r="J853" s="56"/>
      <c r="K853" s="56"/>
      <c r="L853" s="56"/>
      <c r="M853" s="56"/>
      <c r="N853" s="56"/>
      <c r="O853" s="56"/>
      <c r="P853" s="56"/>
      <c r="Q853" s="56"/>
      <c r="R853" s="56"/>
      <c r="S853" s="56"/>
      <c r="T853" s="56"/>
      <c r="U853" s="56"/>
      <c r="V853" s="56"/>
      <c r="W853" s="56"/>
      <c r="X853" s="56"/>
      <c r="Y853" s="56"/>
    </row>
    <row r="854" spans="1:25" ht="15.75" customHeight="1">
      <c r="A854" s="56"/>
      <c r="B854" s="2"/>
      <c r="C854" s="56"/>
      <c r="D854" s="56"/>
      <c r="E854" s="56"/>
      <c r="F854" s="56"/>
      <c r="G854" s="56"/>
      <c r="H854" s="56"/>
      <c r="I854" s="56"/>
      <c r="J854" s="56"/>
      <c r="K854" s="56"/>
      <c r="L854" s="56"/>
      <c r="M854" s="56"/>
      <c r="N854" s="56"/>
      <c r="O854" s="56"/>
      <c r="P854" s="56"/>
      <c r="Q854" s="56"/>
      <c r="R854" s="56"/>
      <c r="S854" s="56"/>
      <c r="T854" s="56"/>
      <c r="U854" s="56"/>
      <c r="V854" s="56"/>
      <c r="W854" s="56"/>
      <c r="X854" s="56"/>
      <c r="Y854" s="56"/>
    </row>
    <row r="855" spans="1:25" ht="15.75" customHeight="1">
      <c r="A855" s="56"/>
      <c r="B855" s="2"/>
      <c r="C855" s="56"/>
      <c r="D855" s="56"/>
      <c r="E855" s="56"/>
      <c r="F855" s="56"/>
      <c r="G855" s="56"/>
      <c r="H855" s="56"/>
      <c r="I855" s="56"/>
      <c r="J855" s="56"/>
      <c r="K855" s="56"/>
      <c r="L855" s="56"/>
      <c r="M855" s="56"/>
      <c r="N855" s="56"/>
      <c r="O855" s="56"/>
      <c r="P855" s="56"/>
      <c r="Q855" s="56"/>
      <c r="R855" s="56"/>
      <c r="S855" s="56"/>
      <c r="T855" s="56"/>
      <c r="U855" s="56"/>
      <c r="V855" s="56"/>
      <c r="W855" s="56"/>
      <c r="X855" s="56"/>
      <c r="Y855" s="56"/>
    </row>
    <row r="856" spans="1:25" ht="15.75" customHeight="1">
      <c r="A856" s="56"/>
      <c r="B856" s="2"/>
      <c r="C856" s="56"/>
      <c r="D856" s="56"/>
      <c r="E856" s="56"/>
      <c r="F856" s="56"/>
      <c r="G856" s="56"/>
      <c r="H856" s="56"/>
      <c r="I856" s="56"/>
      <c r="J856" s="56"/>
      <c r="K856" s="56"/>
      <c r="L856" s="56"/>
      <c r="M856" s="56"/>
      <c r="N856" s="56"/>
      <c r="O856" s="56"/>
      <c r="P856" s="56"/>
      <c r="Q856" s="56"/>
      <c r="R856" s="56"/>
      <c r="S856" s="56"/>
      <c r="T856" s="56"/>
      <c r="U856" s="56"/>
      <c r="V856" s="56"/>
      <c r="W856" s="56"/>
      <c r="X856" s="56"/>
      <c r="Y856" s="56"/>
    </row>
    <row r="857" spans="1:25" ht="15.75" customHeight="1">
      <c r="A857" s="56"/>
      <c r="B857" s="2"/>
      <c r="C857" s="56"/>
      <c r="D857" s="56"/>
      <c r="E857" s="56"/>
      <c r="F857" s="56"/>
      <c r="G857" s="56"/>
      <c r="H857" s="56"/>
      <c r="I857" s="56"/>
      <c r="J857" s="56"/>
      <c r="K857" s="56"/>
      <c r="L857" s="56"/>
      <c r="M857" s="56"/>
      <c r="N857" s="56"/>
      <c r="O857" s="56"/>
      <c r="P857" s="56"/>
      <c r="Q857" s="56"/>
      <c r="R857" s="56"/>
      <c r="S857" s="56"/>
      <c r="T857" s="56"/>
      <c r="U857" s="56"/>
      <c r="V857" s="56"/>
      <c r="W857" s="56"/>
      <c r="X857" s="56"/>
      <c r="Y857" s="56"/>
    </row>
    <row r="858" spans="1:25" ht="15.75" customHeight="1">
      <c r="A858" s="56"/>
      <c r="B858" s="2"/>
      <c r="C858" s="56"/>
      <c r="D858" s="56"/>
      <c r="E858" s="56"/>
      <c r="F858" s="56"/>
      <c r="G858" s="56"/>
      <c r="H858" s="56"/>
      <c r="I858" s="56"/>
      <c r="J858" s="56"/>
      <c r="K858" s="56"/>
      <c r="L858" s="56"/>
      <c r="M858" s="56"/>
      <c r="N858" s="56"/>
      <c r="O858" s="56"/>
      <c r="P858" s="56"/>
      <c r="Q858" s="56"/>
      <c r="R858" s="56"/>
      <c r="S858" s="56"/>
      <c r="T858" s="56"/>
      <c r="U858" s="56"/>
      <c r="V858" s="56"/>
      <c r="W858" s="56"/>
      <c r="X858" s="56"/>
      <c r="Y858" s="56"/>
    </row>
    <row r="859" spans="1:25" ht="15.75" customHeight="1">
      <c r="A859" s="56"/>
      <c r="B859" s="2"/>
      <c r="C859" s="56"/>
      <c r="D859" s="56"/>
      <c r="E859" s="56"/>
      <c r="F859" s="56"/>
      <c r="G859" s="56"/>
      <c r="H859" s="56"/>
      <c r="I859" s="56"/>
      <c r="J859" s="56"/>
      <c r="K859" s="56"/>
      <c r="L859" s="56"/>
      <c r="M859" s="56"/>
      <c r="N859" s="56"/>
      <c r="O859" s="56"/>
      <c r="P859" s="56"/>
      <c r="Q859" s="56"/>
      <c r="R859" s="56"/>
      <c r="S859" s="56"/>
      <c r="T859" s="56"/>
      <c r="U859" s="56"/>
      <c r="V859" s="56"/>
      <c r="W859" s="56"/>
      <c r="X859" s="56"/>
      <c r="Y859" s="56"/>
    </row>
    <row r="860" spans="1:25" ht="15.75" customHeight="1">
      <c r="A860" s="56"/>
      <c r="B860" s="2"/>
      <c r="C860" s="56"/>
      <c r="D860" s="56"/>
      <c r="E860" s="56"/>
      <c r="F860" s="56"/>
      <c r="G860" s="56"/>
      <c r="H860" s="56"/>
      <c r="I860" s="56"/>
      <c r="J860" s="56"/>
      <c r="K860" s="56"/>
      <c r="L860" s="56"/>
      <c r="M860" s="56"/>
      <c r="N860" s="56"/>
      <c r="O860" s="56"/>
      <c r="P860" s="56"/>
      <c r="Q860" s="56"/>
      <c r="R860" s="56"/>
      <c r="S860" s="56"/>
      <c r="T860" s="56"/>
      <c r="U860" s="56"/>
      <c r="V860" s="56"/>
      <c r="W860" s="56"/>
      <c r="X860" s="56"/>
      <c r="Y860" s="56"/>
    </row>
    <row r="861" spans="1:25" ht="15.75" customHeight="1">
      <c r="A861" s="56"/>
      <c r="B861" s="2"/>
      <c r="C861" s="56"/>
      <c r="D861" s="56"/>
      <c r="E861" s="56"/>
      <c r="F861" s="56"/>
      <c r="G861" s="56"/>
      <c r="H861" s="56"/>
      <c r="I861" s="56"/>
      <c r="J861" s="56"/>
      <c r="K861" s="56"/>
      <c r="L861" s="56"/>
      <c r="M861" s="56"/>
      <c r="N861" s="56"/>
      <c r="O861" s="56"/>
      <c r="P861" s="56"/>
      <c r="Q861" s="56"/>
      <c r="R861" s="56"/>
      <c r="S861" s="56"/>
      <c r="T861" s="56"/>
      <c r="U861" s="56"/>
      <c r="V861" s="56"/>
      <c r="W861" s="56"/>
      <c r="X861" s="56"/>
      <c r="Y861" s="56"/>
    </row>
    <row r="862" spans="1:25" ht="15.75" customHeight="1">
      <c r="A862" s="56"/>
      <c r="B862" s="2"/>
      <c r="C862" s="56"/>
      <c r="D862" s="56"/>
      <c r="E862" s="56"/>
      <c r="F862" s="56"/>
      <c r="G862" s="56"/>
      <c r="H862" s="56"/>
      <c r="I862" s="56"/>
      <c r="J862" s="56"/>
      <c r="K862" s="56"/>
      <c r="L862" s="56"/>
      <c r="M862" s="56"/>
      <c r="N862" s="56"/>
      <c r="O862" s="56"/>
      <c r="P862" s="56"/>
      <c r="Q862" s="56"/>
      <c r="R862" s="56"/>
      <c r="S862" s="56"/>
      <c r="T862" s="56"/>
      <c r="U862" s="56"/>
      <c r="V862" s="56"/>
      <c r="W862" s="56"/>
      <c r="X862" s="56"/>
      <c r="Y862" s="56"/>
    </row>
    <row r="863" spans="1:25" ht="15.75" customHeight="1">
      <c r="A863" s="56"/>
      <c r="B863" s="2"/>
      <c r="C863" s="56"/>
      <c r="D863" s="56"/>
      <c r="E863" s="56"/>
      <c r="F863" s="56"/>
      <c r="G863" s="56"/>
      <c r="H863" s="56"/>
      <c r="I863" s="56"/>
      <c r="J863" s="56"/>
      <c r="K863" s="56"/>
      <c r="L863" s="56"/>
      <c r="M863" s="56"/>
      <c r="N863" s="56"/>
      <c r="O863" s="56"/>
      <c r="P863" s="56"/>
      <c r="Q863" s="56"/>
      <c r="R863" s="56"/>
      <c r="S863" s="56"/>
      <c r="T863" s="56"/>
      <c r="U863" s="56"/>
      <c r="V863" s="56"/>
      <c r="W863" s="56"/>
      <c r="X863" s="56"/>
      <c r="Y863" s="56"/>
    </row>
    <row r="864" spans="1:25" ht="15.75" customHeight="1">
      <c r="A864" s="56"/>
      <c r="B864" s="2"/>
      <c r="C864" s="56"/>
      <c r="D864" s="56"/>
      <c r="E864" s="56"/>
      <c r="F864" s="56"/>
      <c r="G864" s="56"/>
      <c r="H864" s="56"/>
      <c r="I864" s="56"/>
      <c r="J864" s="56"/>
      <c r="K864" s="56"/>
      <c r="L864" s="56"/>
      <c r="M864" s="56"/>
      <c r="N864" s="56"/>
      <c r="O864" s="56"/>
      <c r="P864" s="56"/>
      <c r="Q864" s="56"/>
      <c r="R864" s="56"/>
      <c r="S864" s="56"/>
      <c r="T864" s="56"/>
      <c r="U864" s="56"/>
      <c r="V864" s="56"/>
      <c r="W864" s="56"/>
      <c r="X864" s="56"/>
      <c r="Y864" s="56"/>
    </row>
    <row r="865" spans="1:25" ht="15.75" customHeight="1">
      <c r="A865" s="56"/>
      <c r="B865" s="2"/>
      <c r="C865" s="56"/>
      <c r="D865" s="56"/>
      <c r="E865" s="56"/>
      <c r="F865" s="56"/>
      <c r="G865" s="56"/>
      <c r="H865" s="56"/>
      <c r="I865" s="56"/>
      <c r="J865" s="56"/>
      <c r="K865" s="56"/>
      <c r="L865" s="56"/>
      <c r="M865" s="56"/>
      <c r="N865" s="56"/>
      <c r="O865" s="56"/>
      <c r="P865" s="56"/>
      <c r="Q865" s="56"/>
      <c r="R865" s="56"/>
      <c r="S865" s="56"/>
      <c r="T865" s="56"/>
      <c r="U865" s="56"/>
      <c r="V865" s="56"/>
      <c r="W865" s="56"/>
      <c r="X865" s="56"/>
      <c r="Y865" s="56"/>
    </row>
    <row r="866" spans="1:25" ht="15.75" customHeight="1">
      <c r="A866" s="56"/>
      <c r="B866" s="2"/>
      <c r="C866" s="56"/>
      <c r="D866" s="56"/>
      <c r="E866" s="56"/>
      <c r="F866" s="56"/>
      <c r="G866" s="56"/>
      <c r="H866" s="56"/>
      <c r="I866" s="56"/>
      <c r="J866" s="56"/>
      <c r="K866" s="56"/>
      <c r="L866" s="56"/>
      <c r="M866" s="56"/>
      <c r="N866" s="56"/>
      <c r="O866" s="56"/>
      <c r="P866" s="56"/>
      <c r="Q866" s="56"/>
      <c r="R866" s="56"/>
      <c r="S866" s="56"/>
      <c r="T866" s="56"/>
      <c r="U866" s="56"/>
      <c r="V866" s="56"/>
      <c r="W866" s="56"/>
      <c r="X866" s="56"/>
      <c r="Y866" s="56"/>
    </row>
    <row r="867" spans="1:25" ht="15.75" customHeight="1">
      <c r="A867" s="56"/>
      <c r="B867" s="2"/>
      <c r="C867" s="56"/>
      <c r="D867" s="56"/>
      <c r="E867" s="56"/>
      <c r="F867" s="56"/>
      <c r="G867" s="56"/>
      <c r="H867" s="56"/>
      <c r="I867" s="56"/>
      <c r="J867" s="56"/>
      <c r="K867" s="56"/>
      <c r="L867" s="56"/>
      <c r="M867" s="56"/>
      <c r="N867" s="56"/>
      <c r="O867" s="56"/>
      <c r="P867" s="56"/>
      <c r="Q867" s="56"/>
      <c r="R867" s="56"/>
      <c r="S867" s="56"/>
      <c r="T867" s="56"/>
      <c r="U867" s="56"/>
      <c r="V867" s="56"/>
      <c r="W867" s="56"/>
      <c r="X867" s="56"/>
      <c r="Y867" s="56"/>
    </row>
    <row r="868" spans="1:25" ht="15.75" customHeight="1">
      <c r="A868" s="56"/>
      <c r="B868" s="2"/>
      <c r="C868" s="56"/>
      <c r="D868" s="56"/>
      <c r="E868" s="56"/>
      <c r="F868" s="56"/>
      <c r="G868" s="56"/>
      <c r="H868" s="56"/>
      <c r="I868" s="56"/>
      <c r="J868" s="56"/>
      <c r="K868" s="56"/>
      <c r="L868" s="56"/>
      <c r="M868" s="56"/>
      <c r="N868" s="56"/>
      <c r="O868" s="56"/>
      <c r="P868" s="56"/>
      <c r="Q868" s="56"/>
      <c r="R868" s="56"/>
      <c r="S868" s="56"/>
      <c r="T868" s="56"/>
      <c r="U868" s="56"/>
      <c r="V868" s="56"/>
      <c r="W868" s="56"/>
      <c r="X868" s="56"/>
      <c r="Y868" s="56"/>
    </row>
    <row r="869" spans="1:25" ht="15.75" customHeight="1">
      <c r="A869" s="56"/>
      <c r="B869" s="2"/>
      <c r="C869" s="56"/>
      <c r="D869" s="56"/>
      <c r="E869" s="56"/>
      <c r="F869" s="56"/>
      <c r="G869" s="56"/>
      <c r="H869" s="56"/>
      <c r="I869" s="56"/>
      <c r="J869" s="56"/>
      <c r="K869" s="56"/>
      <c r="L869" s="56"/>
      <c r="M869" s="56"/>
      <c r="N869" s="56"/>
      <c r="O869" s="56"/>
      <c r="P869" s="56"/>
      <c r="Q869" s="56"/>
      <c r="R869" s="56"/>
      <c r="S869" s="56"/>
      <c r="T869" s="56"/>
      <c r="U869" s="56"/>
      <c r="V869" s="56"/>
      <c r="W869" s="56"/>
      <c r="X869" s="56"/>
      <c r="Y869" s="56"/>
    </row>
    <row r="870" spans="1:25" ht="15.75" customHeight="1">
      <c r="A870" s="56"/>
      <c r="B870" s="2"/>
      <c r="C870" s="56"/>
      <c r="D870" s="56"/>
      <c r="E870" s="56"/>
      <c r="F870" s="56"/>
      <c r="G870" s="56"/>
      <c r="H870" s="56"/>
      <c r="I870" s="56"/>
      <c r="J870" s="56"/>
      <c r="K870" s="56"/>
      <c r="L870" s="56"/>
      <c r="M870" s="56"/>
      <c r="N870" s="56"/>
      <c r="O870" s="56"/>
      <c r="P870" s="56"/>
      <c r="Q870" s="56"/>
      <c r="R870" s="56"/>
      <c r="S870" s="56"/>
      <c r="T870" s="56"/>
      <c r="U870" s="56"/>
      <c r="V870" s="56"/>
      <c r="W870" s="56"/>
      <c r="X870" s="56"/>
      <c r="Y870" s="56"/>
    </row>
    <row r="871" spans="1:25" ht="15.75" customHeight="1">
      <c r="A871" s="56"/>
      <c r="B871" s="2"/>
      <c r="C871" s="56"/>
      <c r="D871" s="56"/>
      <c r="E871" s="56"/>
      <c r="F871" s="56"/>
      <c r="G871" s="56"/>
      <c r="H871" s="56"/>
      <c r="I871" s="56"/>
      <c r="J871" s="56"/>
      <c r="K871" s="56"/>
      <c r="L871" s="56"/>
      <c r="M871" s="56"/>
      <c r="N871" s="56"/>
      <c r="O871" s="56"/>
      <c r="P871" s="56"/>
      <c r="Q871" s="56"/>
      <c r="R871" s="56"/>
      <c r="S871" s="56"/>
      <c r="T871" s="56"/>
      <c r="U871" s="56"/>
      <c r="V871" s="56"/>
      <c r="W871" s="56"/>
      <c r="X871" s="56"/>
      <c r="Y871" s="56"/>
    </row>
    <row r="872" spans="1:25" ht="15.75" customHeight="1">
      <c r="A872" s="56"/>
      <c r="B872" s="2"/>
      <c r="C872" s="56"/>
      <c r="D872" s="56"/>
      <c r="E872" s="56"/>
      <c r="F872" s="56"/>
      <c r="G872" s="56"/>
      <c r="H872" s="56"/>
      <c r="I872" s="56"/>
      <c r="J872" s="56"/>
      <c r="K872" s="56"/>
      <c r="L872" s="56"/>
      <c r="M872" s="56"/>
      <c r="N872" s="56"/>
      <c r="O872" s="56"/>
      <c r="P872" s="56"/>
      <c r="Q872" s="56"/>
      <c r="R872" s="56"/>
      <c r="S872" s="56"/>
      <c r="T872" s="56"/>
      <c r="U872" s="56"/>
      <c r="V872" s="56"/>
      <c r="W872" s="56"/>
      <c r="X872" s="56"/>
      <c r="Y872" s="56"/>
    </row>
    <row r="873" spans="1:25" ht="15.75" customHeight="1">
      <c r="A873" s="56"/>
      <c r="B873" s="2"/>
      <c r="C873" s="56"/>
      <c r="D873" s="56"/>
      <c r="E873" s="56"/>
      <c r="F873" s="56"/>
      <c r="G873" s="56"/>
      <c r="H873" s="56"/>
      <c r="I873" s="56"/>
      <c r="J873" s="56"/>
      <c r="K873" s="56"/>
      <c r="L873" s="56"/>
      <c r="M873" s="56"/>
      <c r="N873" s="56"/>
      <c r="O873" s="56"/>
      <c r="P873" s="56"/>
      <c r="Q873" s="56"/>
      <c r="R873" s="56"/>
      <c r="S873" s="56"/>
      <c r="T873" s="56"/>
      <c r="U873" s="56"/>
      <c r="V873" s="56"/>
      <c r="W873" s="56"/>
      <c r="X873" s="56"/>
      <c r="Y873" s="56"/>
    </row>
    <row r="874" spans="1:25" ht="15.75" customHeight="1">
      <c r="A874" s="56"/>
      <c r="B874" s="2"/>
      <c r="C874" s="56"/>
      <c r="D874" s="56"/>
      <c r="E874" s="56"/>
      <c r="F874" s="56"/>
      <c r="G874" s="56"/>
      <c r="H874" s="56"/>
      <c r="I874" s="56"/>
      <c r="J874" s="56"/>
      <c r="K874" s="56"/>
      <c r="L874" s="56"/>
      <c r="M874" s="56"/>
      <c r="N874" s="56"/>
      <c r="O874" s="56"/>
      <c r="P874" s="56"/>
      <c r="Q874" s="56"/>
      <c r="R874" s="56"/>
      <c r="S874" s="56"/>
      <c r="T874" s="56"/>
      <c r="U874" s="56"/>
      <c r="V874" s="56"/>
      <c r="W874" s="56"/>
      <c r="X874" s="56"/>
      <c r="Y874" s="56"/>
    </row>
    <row r="875" spans="1:25" ht="15.75" customHeight="1">
      <c r="A875" s="56"/>
      <c r="B875" s="2"/>
      <c r="C875" s="56"/>
      <c r="D875" s="56"/>
      <c r="E875" s="56"/>
      <c r="F875" s="56"/>
      <c r="G875" s="56"/>
      <c r="H875" s="56"/>
      <c r="I875" s="56"/>
      <c r="J875" s="56"/>
      <c r="K875" s="56"/>
      <c r="L875" s="56"/>
      <c r="M875" s="56"/>
      <c r="N875" s="56"/>
      <c r="O875" s="56"/>
      <c r="P875" s="56"/>
      <c r="Q875" s="56"/>
      <c r="R875" s="56"/>
      <c r="S875" s="56"/>
      <c r="T875" s="56"/>
      <c r="U875" s="56"/>
      <c r="V875" s="56"/>
      <c r="W875" s="56"/>
      <c r="X875" s="56"/>
      <c r="Y875" s="56"/>
    </row>
    <row r="876" spans="1:25" ht="15.75" customHeight="1">
      <c r="A876" s="56"/>
      <c r="B876" s="2"/>
      <c r="C876" s="56"/>
      <c r="D876" s="56"/>
      <c r="E876" s="56"/>
      <c r="F876" s="56"/>
      <c r="G876" s="56"/>
      <c r="H876" s="56"/>
      <c r="I876" s="56"/>
      <c r="J876" s="56"/>
      <c r="K876" s="56"/>
      <c r="L876" s="56"/>
      <c r="M876" s="56"/>
      <c r="N876" s="56"/>
      <c r="O876" s="56"/>
      <c r="P876" s="56"/>
      <c r="Q876" s="56"/>
      <c r="R876" s="56"/>
      <c r="S876" s="56"/>
      <c r="T876" s="56"/>
      <c r="U876" s="56"/>
      <c r="V876" s="56"/>
      <c r="W876" s="56"/>
      <c r="X876" s="56"/>
      <c r="Y876" s="56"/>
    </row>
    <row r="877" spans="1:25" ht="15.75" customHeight="1">
      <c r="A877" s="56"/>
      <c r="B877" s="2"/>
      <c r="C877" s="56"/>
      <c r="D877" s="56"/>
      <c r="E877" s="56"/>
      <c r="F877" s="56"/>
      <c r="G877" s="56"/>
      <c r="H877" s="56"/>
      <c r="I877" s="56"/>
      <c r="J877" s="56"/>
      <c r="K877" s="56"/>
      <c r="L877" s="56"/>
      <c r="M877" s="56"/>
      <c r="N877" s="56"/>
      <c r="O877" s="56"/>
      <c r="P877" s="56"/>
      <c r="Q877" s="56"/>
      <c r="R877" s="56"/>
      <c r="S877" s="56"/>
      <c r="T877" s="56"/>
      <c r="U877" s="56"/>
      <c r="V877" s="56"/>
      <c r="W877" s="56"/>
      <c r="X877" s="56"/>
      <c r="Y877" s="56"/>
    </row>
    <row r="878" spans="1:25" ht="15.75" customHeight="1">
      <c r="A878" s="56"/>
      <c r="B878" s="2"/>
      <c r="C878" s="56"/>
      <c r="D878" s="56"/>
      <c r="E878" s="56"/>
      <c r="F878" s="56"/>
      <c r="G878" s="56"/>
      <c r="H878" s="56"/>
      <c r="I878" s="56"/>
      <c r="J878" s="56"/>
      <c r="K878" s="56"/>
      <c r="L878" s="56"/>
      <c r="M878" s="56"/>
      <c r="N878" s="56"/>
      <c r="O878" s="56"/>
      <c r="P878" s="56"/>
      <c r="Q878" s="56"/>
      <c r="R878" s="56"/>
      <c r="S878" s="56"/>
      <c r="T878" s="56"/>
      <c r="U878" s="56"/>
      <c r="V878" s="56"/>
      <c r="W878" s="56"/>
      <c r="X878" s="56"/>
      <c r="Y878" s="56"/>
    </row>
    <row r="879" spans="1:25" ht="15.75" customHeight="1">
      <c r="A879" s="56"/>
      <c r="B879" s="2"/>
      <c r="C879" s="56"/>
      <c r="D879" s="56"/>
      <c r="E879" s="56"/>
      <c r="F879" s="56"/>
      <c r="G879" s="56"/>
      <c r="H879" s="56"/>
      <c r="I879" s="56"/>
      <c r="J879" s="56"/>
      <c r="K879" s="56"/>
      <c r="L879" s="56"/>
      <c r="M879" s="56"/>
      <c r="N879" s="56"/>
      <c r="O879" s="56"/>
      <c r="P879" s="56"/>
      <c r="Q879" s="56"/>
      <c r="R879" s="56"/>
      <c r="S879" s="56"/>
      <c r="T879" s="56"/>
      <c r="U879" s="56"/>
      <c r="V879" s="56"/>
      <c r="W879" s="56"/>
      <c r="X879" s="56"/>
      <c r="Y879" s="56"/>
    </row>
    <row r="880" spans="1:25" ht="15.75" customHeight="1">
      <c r="A880" s="56"/>
      <c r="B880" s="2"/>
      <c r="C880" s="56"/>
      <c r="D880" s="56"/>
      <c r="E880" s="56"/>
      <c r="F880" s="56"/>
      <c r="G880" s="56"/>
      <c r="H880" s="56"/>
      <c r="I880" s="56"/>
      <c r="J880" s="56"/>
      <c r="K880" s="56"/>
      <c r="L880" s="56"/>
      <c r="M880" s="56"/>
      <c r="N880" s="56"/>
      <c r="O880" s="56"/>
      <c r="P880" s="56"/>
      <c r="Q880" s="56"/>
      <c r="R880" s="56"/>
      <c r="S880" s="56"/>
      <c r="T880" s="56"/>
      <c r="U880" s="56"/>
      <c r="V880" s="56"/>
      <c r="W880" s="56"/>
      <c r="X880" s="56"/>
      <c r="Y880" s="56"/>
    </row>
    <row r="881" spans="1:25" ht="15.75" customHeight="1">
      <c r="A881" s="56"/>
      <c r="B881" s="2"/>
      <c r="C881" s="56"/>
      <c r="D881" s="56"/>
      <c r="E881" s="56"/>
      <c r="F881" s="56"/>
      <c r="G881" s="56"/>
      <c r="H881" s="56"/>
      <c r="I881" s="56"/>
      <c r="J881" s="56"/>
      <c r="K881" s="56"/>
      <c r="L881" s="56"/>
      <c r="M881" s="56"/>
      <c r="N881" s="56"/>
      <c r="O881" s="56"/>
      <c r="P881" s="56"/>
      <c r="Q881" s="56"/>
      <c r="R881" s="56"/>
      <c r="S881" s="56"/>
      <c r="T881" s="56"/>
      <c r="U881" s="56"/>
      <c r="V881" s="56"/>
      <c r="W881" s="56"/>
      <c r="X881" s="56"/>
      <c r="Y881" s="56"/>
    </row>
    <row r="882" spans="1:25" ht="15.75" customHeight="1">
      <c r="A882" s="56"/>
      <c r="B882" s="2"/>
      <c r="C882" s="56"/>
      <c r="D882" s="56"/>
      <c r="E882" s="56"/>
      <c r="F882" s="56"/>
      <c r="G882" s="56"/>
      <c r="H882" s="56"/>
      <c r="I882" s="56"/>
      <c r="J882" s="56"/>
      <c r="K882" s="56"/>
      <c r="L882" s="56"/>
      <c r="M882" s="56"/>
      <c r="N882" s="56"/>
      <c r="O882" s="56"/>
      <c r="P882" s="56"/>
      <c r="Q882" s="56"/>
      <c r="R882" s="56"/>
      <c r="S882" s="56"/>
      <c r="T882" s="56"/>
      <c r="U882" s="56"/>
      <c r="V882" s="56"/>
      <c r="W882" s="56"/>
      <c r="X882" s="56"/>
      <c r="Y882" s="56"/>
    </row>
    <row r="883" spans="1:25" ht="15.75" customHeight="1">
      <c r="A883" s="56"/>
      <c r="B883" s="2"/>
      <c r="C883" s="56"/>
      <c r="D883" s="56"/>
      <c r="E883" s="56"/>
      <c r="F883" s="56"/>
      <c r="G883" s="56"/>
      <c r="H883" s="56"/>
      <c r="I883" s="56"/>
      <c r="J883" s="56"/>
      <c r="K883" s="56"/>
      <c r="L883" s="56"/>
      <c r="M883" s="56"/>
      <c r="N883" s="56"/>
      <c r="O883" s="56"/>
      <c r="P883" s="56"/>
      <c r="Q883" s="56"/>
      <c r="R883" s="56"/>
      <c r="S883" s="56"/>
      <c r="T883" s="56"/>
      <c r="U883" s="56"/>
      <c r="V883" s="56"/>
      <c r="W883" s="56"/>
      <c r="X883" s="56"/>
      <c r="Y883" s="56"/>
    </row>
    <row r="884" spans="1:25" ht="15.75" customHeight="1">
      <c r="A884" s="56"/>
      <c r="B884" s="2"/>
      <c r="C884" s="56"/>
      <c r="D884" s="56"/>
      <c r="E884" s="56"/>
      <c r="F884" s="56"/>
      <c r="G884" s="56"/>
      <c r="H884" s="56"/>
      <c r="I884" s="56"/>
      <c r="J884" s="56"/>
      <c r="K884" s="56"/>
      <c r="L884" s="56"/>
      <c r="M884" s="56"/>
      <c r="N884" s="56"/>
      <c r="O884" s="56"/>
      <c r="P884" s="56"/>
      <c r="Q884" s="56"/>
      <c r="R884" s="56"/>
      <c r="S884" s="56"/>
      <c r="T884" s="56"/>
      <c r="U884" s="56"/>
      <c r="V884" s="56"/>
      <c r="W884" s="56"/>
      <c r="X884" s="56"/>
      <c r="Y884" s="56"/>
    </row>
    <row r="885" spans="1:25" ht="15.75" customHeight="1">
      <c r="A885" s="56"/>
      <c r="B885" s="2"/>
      <c r="C885" s="56"/>
      <c r="D885" s="56"/>
      <c r="E885" s="56"/>
      <c r="F885" s="56"/>
      <c r="G885" s="56"/>
      <c r="H885" s="56"/>
      <c r="I885" s="56"/>
      <c r="J885" s="56"/>
      <c r="K885" s="56"/>
      <c r="L885" s="56"/>
      <c r="M885" s="56"/>
      <c r="N885" s="56"/>
      <c r="O885" s="56"/>
      <c r="P885" s="56"/>
      <c r="Q885" s="56"/>
      <c r="R885" s="56"/>
      <c r="S885" s="56"/>
      <c r="T885" s="56"/>
      <c r="U885" s="56"/>
      <c r="V885" s="56"/>
      <c r="W885" s="56"/>
      <c r="X885" s="56"/>
      <c r="Y885" s="56"/>
    </row>
    <row r="886" spans="1:25" ht="15.75" customHeight="1">
      <c r="A886" s="56"/>
      <c r="B886" s="2"/>
      <c r="C886" s="56"/>
      <c r="D886" s="56"/>
      <c r="E886" s="56"/>
      <c r="F886" s="56"/>
      <c r="G886" s="56"/>
      <c r="H886" s="56"/>
      <c r="I886" s="56"/>
      <c r="J886" s="56"/>
      <c r="K886" s="56"/>
      <c r="L886" s="56"/>
      <c r="M886" s="56"/>
      <c r="N886" s="56"/>
      <c r="O886" s="56"/>
      <c r="P886" s="56"/>
      <c r="Q886" s="56"/>
      <c r="R886" s="56"/>
      <c r="S886" s="56"/>
      <c r="T886" s="56"/>
      <c r="U886" s="56"/>
      <c r="V886" s="56"/>
      <c r="W886" s="56"/>
      <c r="X886" s="56"/>
      <c r="Y886" s="56"/>
    </row>
    <row r="887" spans="1:25" ht="15.75" customHeight="1">
      <c r="A887" s="56"/>
      <c r="B887" s="2"/>
      <c r="C887" s="56"/>
      <c r="D887" s="56"/>
      <c r="E887" s="56"/>
      <c r="F887" s="56"/>
      <c r="G887" s="56"/>
      <c r="H887" s="56"/>
      <c r="I887" s="56"/>
      <c r="J887" s="56"/>
      <c r="K887" s="56"/>
      <c r="L887" s="56"/>
      <c r="M887" s="56"/>
      <c r="N887" s="56"/>
      <c r="O887" s="56"/>
      <c r="P887" s="56"/>
      <c r="Q887" s="56"/>
      <c r="R887" s="56"/>
      <c r="S887" s="56"/>
      <c r="T887" s="56"/>
      <c r="U887" s="56"/>
      <c r="V887" s="56"/>
      <c r="W887" s="56"/>
      <c r="X887" s="56"/>
      <c r="Y887" s="56"/>
    </row>
    <row r="888" spans="1:25" ht="15.75" customHeight="1">
      <c r="A888" s="56"/>
      <c r="B888" s="2"/>
      <c r="C888" s="56"/>
      <c r="D888" s="56"/>
      <c r="E888" s="56"/>
      <c r="F888" s="56"/>
      <c r="G888" s="56"/>
      <c r="H888" s="56"/>
      <c r="I888" s="56"/>
      <c r="J888" s="56"/>
      <c r="K888" s="56"/>
      <c r="L888" s="56"/>
      <c r="M888" s="56"/>
      <c r="N888" s="56"/>
      <c r="O888" s="56"/>
      <c r="P888" s="56"/>
      <c r="Q888" s="56"/>
      <c r="R888" s="56"/>
      <c r="S888" s="56"/>
      <c r="T888" s="56"/>
      <c r="U888" s="56"/>
      <c r="V888" s="56"/>
      <c r="W888" s="56"/>
      <c r="X888" s="56"/>
      <c r="Y888" s="56"/>
    </row>
    <row r="889" spans="1:25" ht="15.75" customHeight="1">
      <c r="A889" s="56"/>
      <c r="B889" s="2"/>
      <c r="C889" s="56"/>
      <c r="D889" s="56"/>
      <c r="E889" s="56"/>
      <c r="F889" s="56"/>
      <c r="G889" s="56"/>
      <c r="H889" s="56"/>
      <c r="I889" s="56"/>
      <c r="J889" s="56"/>
      <c r="K889" s="56"/>
      <c r="L889" s="56"/>
      <c r="M889" s="56"/>
      <c r="N889" s="56"/>
      <c r="O889" s="56"/>
      <c r="P889" s="56"/>
      <c r="Q889" s="56"/>
      <c r="R889" s="56"/>
      <c r="S889" s="56"/>
      <c r="T889" s="56"/>
      <c r="U889" s="56"/>
      <c r="V889" s="56"/>
      <c r="W889" s="56"/>
      <c r="X889" s="56"/>
      <c r="Y889" s="56"/>
    </row>
    <row r="890" spans="1:25" ht="15.75" customHeight="1">
      <c r="A890" s="56"/>
      <c r="B890" s="2"/>
      <c r="C890" s="56"/>
      <c r="D890" s="56"/>
      <c r="E890" s="56"/>
      <c r="F890" s="56"/>
      <c r="G890" s="56"/>
      <c r="H890" s="56"/>
      <c r="I890" s="56"/>
      <c r="J890" s="56"/>
      <c r="K890" s="56"/>
      <c r="L890" s="56"/>
      <c r="M890" s="56"/>
      <c r="N890" s="56"/>
      <c r="O890" s="56"/>
      <c r="P890" s="56"/>
      <c r="Q890" s="56"/>
      <c r="R890" s="56"/>
      <c r="S890" s="56"/>
      <c r="T890" s="56"/>
      <c r="U890" s="56"/>
      <c r="V890" s="56"/>
      <c r="W890" s="56"/>
      <c r="X890" s="56"/>
      <c r="Y890" s="56"/>
    </row>
    <row r="891" spans="1:25" ht="15.75" customHeight="1">
      <c r="A891" s="56"/>
      <c r="B891" s="2"/>
      <c r="C891" s="56"/>
      <c r="D891" s="56"/>
      <c r="E891" s="56"/>
      <c r="F891" s="56"/>
      <c r="G891" s="56"/>
      <c r="H891" s="56"/>
      <c r="I891" s="56"/>
      <c r="J891" s="56"/>
      <c r="K891" s="56"/>
      <c r="L891" s="56"/>
      <c r="M891" s="56"/>
      <c r="N891" s="56"/>
      <c r="O891" s="56"/>
      <c r="P891" s="56"/>
      <c r="Q891" s="56"/>
      <c r="R891" s="56"/>
      <c r="S891" s="56"/>
      <c r="T891" s="56"/>
      <c r="U891" s="56"/>
      <c r="V891" s="56"/>
      <c r="W891" s="56"/>
      <c r="X891" s="56"/>
      <c r="Y891" s="56"/>
    </row>
    <row r="892" spans="1:25" ht="15.75" customHeight="1">
      <c r="A892" s="56"/>
      <c r="B892" s="2"/>
      <c r="C892" s="56"/>
      <c r="D892" s="56"/>
      <c r="E892" s="56"/>
      <c r="F892" s="56"/>
      <c r="G892" s="56"/>
      <c r="H892" s="56"/>
      <c r="I892" s="56"/>
      <c r="J892" s="56"/>
      <c r="K892" s="56"/>
      <c r="L892" s="56"/>
      <c r="M892" s="56"/>
      <c r="N892" s="56"/>
      <c r="O892" s="56"/>
      <c r="P892" s="56"/>
      <c r="Q892" s="56"/>
      <c r="R892" s="56"/>
      <c r="S892" s="56"/>
      <c r="T892" s="56"/>
      <c r="U892" s="56"/>
      <c r="V892" s="56"/>
      <c r="W892" s="56"/>
      <c r="X892" s="56"/>
      <c r="Y892" s="56"/>
    </row>
    <row r="893" spans="1:25" ht="15.75" customHeight="1">
      <c r="A893" s="56"/>
      <c r="B893" s="2"/>
      <c r="C893" s="56"/>
      <c r="D893" s="56"/>
      <c r="E893" s="56"/>
      <c r="F893" s="56"/>
      <c r="G893" s="56"/>
      <c r="H893" s="56"/>
      <c r="I893" s="56"/>
      <c r="J893" s="56"/>
      <c r="K893" s="56"/>
      <c r="L893" s="56"/>
      <c r="M893" s="56"/>
      <c r="N893" s="56"/>
      <c r="O893" s="56"/>
      <c r="P893" s="56"/>
      <c r="Q893" s="56"/>
      <c r="R893" s="56"/>
      <c r="S893" s="56"/>
      <c r="T893" s="56"/>
      <c r="U893" s="56"/>
      <c r="V893" s="56"/>
      <c r="W893" s="56"/>
      <c r="X893" s="56"/>
      <c r="Y893" s="56"/>
    </row>
    <row r="894" spans="1:25" ht="15.75" customHeight="1">
      <c r="A894" s="56"/>
      <c r="B894" s="2"/>
      <c r="C894" s="56"/>
      <c r="D894" s="56"/>
      <c r="E894" s="56"/>
      <c r="F894" s="56"/>
      <c r="G894" s="56"/>
      <c r="H894" s="56"/>
      <c r="I894" s="56"/>
      <c r="J894" s="56"/>
      <c r="K894" s="56"/>
      <c r="L894" s="56"/>
      <c r="M894" s="56"/>
      <c r="N894" s="56"/>
      <c r="O894" s="56"/>
      <c r="P894" s="56"/>
      <c r="Q894" s="56"/>
      <c r="R894" s="56"/>
      <c r="S894" s="56"/>
      <c r="T894" s="56"/>
      <c r="U894" s="56"/>
      <c r="V894" s="56"/>
      <c r="W894" s="56"/>
      <c r="X894" s="56"/>
      <c r="Y894" s="56"/>
    </row>
    <row r="895" spans="1:25" ht="15.75" customHeight="1">
      <c r="A895" s="56"/>
      <c r="B895" s="2"/>
      <c r="C895" s="56"/>
      <c r="D895" s="56"/>
      <c r="E895" s="56"/>
      <c r="F895" s="56"/>
      <c r="G895" s="56"/>
      <c r="H895" s="56"/>
      <c r="I895" s="56"/>
      <c r="J895" s="56"/>
      <c r="K895" s="56"/>
      <c r="L895" s="56"/>
      <c r="M895" s="56"/>
      <c r="N895" s="56"/>
      <c r="O895" s="56"/>
      <c r="P895" s="56"/>
      <c r="Q895" s="56"/>
      <c r="R895" s="56"/>
      <c r="S895" s="56"/>
      <c r="T895" s="56"/>
      <c r="U895" s="56"/>
      <c r="V895" s="56"/>
      <c r="W895" s="56"/>
      <c r="X895" s="56"/>
      <c r="Y895" s="56"/>
    </row>
    <row r="896" spans="1:25" ht="15.75" customHeight="1">
      <c r="A896" s="56"/>
      <c r="B896" s="2"/>
      <c r="C896" s="56"/>
      <c r="D896" s="56"/>
      <c r="E896" s="56"/>
      <c r="F896" s="56"/>
      <c r="G896" s="56"/>
      <c r="H896" s="56"/>
      <c r="I896" s="56"/>
      <c r="J896" s="56"/>
      <c r="K896" s="56"/>
      <c r="L896" s="56"/>
      <c r="M896" s="56"/>
      <c r="N896" s="56"/>
      <c r="O896" s="56"/>
      <c r="P896" s="56"/>
      <c r="Q896" s="56"/>
      <c r="R896" s="56"/>
      <c r="S896" s="56"/>
      <c r="T896" s="56"/>
      <c r="U896" s="56"/>
      <c r="V896" s="56"/>
      <c r="W896" s="56"/>
      <c r="X896" s="56"/>
      <c r="Y896" s="56"/>
    </row>
    <row r="897" spans="1:25" ht="15.75" customHeight="1">
      <c r="A897" s="56"/>
      <c r="B897" s="2"/>
      <c r="C897" s="56"/>
      <c r="D897" s="56"/>
      <c r="E897" s="56"/>
      <c r="F897" s="56"/>
      <c r="G897" s="56"/>
      <c r="H897" s="56"/>
      <c r="I897" s="56"/>
      <c r="J897" s="56"/>
      <c r="K897" s="56"/>
      <c r="L897" s="56"/>
      <c r="M897" s="56"/>
      <c r="N897" s="56"/>
      <c r="O897" s="56"/>
      <c r="P897" s="56"/>
      <c r="Q897" s="56"/>
      <c r="R897" s="56"/>
      <c r="S897" s="56"/>
      <c r="T897" s="56"/>
      <c r="U897" s="56"/>
      <c r="V897" s="56"/>
      <c r="W897" s="56"/>
      <c r="X897" s="56"/>
      <c r="Y897" s="56"/>
    </row>
    <row r="898" spans="1:25" ht="15.75" customHeight="1">
      <c r="A898" s="56"/>
      <c r="B898" s="2"/>
      <c r="C898" s="56"/>
      <c r="D898" s="56"/>
      <c r="E898" s="56"/>
      <c r="F898" s="56"/>
      <c r="G898" s="56"/>
      <c r="H898" s="56"/>
      <c r="I898" s="56"/>
      <c r="J898" s="56"/>
      <c r="K898" s="56"/>
      <c r="L898" s="56"/>
      <c r="M898" s="56"/>
      <c r="N898" s="56"/>
      <c r="O898" s="56"/>
      <c r="P898" s="56"/>
      <c r="Q898" s="56"/>
      <c r="R898" s="56"/>
      <c r="S898" s="56"/>
      <c r="T898" s="56"/>
      <c r="U898" s="56"/>
      <c r="V898" s="56"/>
      <c r="W898" s="56"/>
      <c r="X898" s="56"/>
      <c r="Y898" s="56"/>
    </row>
    <row r="899" spans="1:25" ht="15.75" customHeight="1">
      <c r="A899" s="56"/>
      <c r="B899" s="2"/>
      <c r="C899" s="56"/>
      <c r="D899" s="56"/>
      <c r="E899" s="56"/>
      <c r="F899" s="56"/>
      <c r="G899" s="56"/>
      <c r="H899" s="56"/>
      <c r="I899" s="56"/>
      <c r="J899" s="56"/>
      <c r="K899" s="56"/>
      <c r="L899" s="56"/>
      <c r="M899" s="56"/>
      <c r="N899" s="56"/>
      <c r="O899" s="56"/>
      <c r="P899" s="56"/>
      <c r="Q899" s="56"/>
      <c r="R899" s="56"/>
      <c r="S899" s="56"/>
      <c r="T899" s="56"/>
      <c r="U899" s="56"/>
      <c r="V899" s="56"/>
      <c r="W899" s="56"/>
      <c r="X899" s="56"/>
      <c r="Y899" s="56"/>
    </row>
    <row r="900" spans="1:25" ht="15.75" customHeight="1">
      <c r="A900" s="56"/>
      <c r="B900" s="2"/>
      <c r="C900" s="56"/>
      <c r="D900" s="56"/>
      <c r="E900" s="56"/>
      <c r="F900" s="56"/>
      <c r="G900" s="56"/>
      <c r="H900" s="56"/>
      <c r="I900" s="56"/>
      <c r="J900" s="56"/>
      <c r="K900" s="56"/>
      <c r="L900" s="56"/>
      <c r="M900" s="56"/>
      <c r="N900" s="56"/>
      <c r="O900" s="56"/>
      <c r="P900" s="56"/>
      <c r="Q900" s="56"/>
      <c r="R900" s="56"/>
      <c r="S900" s="56"/>
      <c r="T900" s="56"/>
      <c r="U900" s="56"/>
      <c r="V900" s="56"/>
      <c r="W900" s="56"/>
      <c r="X900" s="56"/>
      <c r="Y900" s="56"/>
    </row>
    <row r="901" spans="1:25" ht="15.75" customHeight="1">
      <c r="A901" s="56"/>
      <c r="B901" s="2"/>
      <c r="C901" s="56"/>
      <c r="D901" s="56"/>
      <c r="E901" s="56"/>
      <c r="F901" s="56"/>
      <c r="G901" s="56"/>
      <c r="H901" s="56"/>
      <c r="I901" s="56"/>
      <c r="J901" s="56"/>
      <c r="K901" s="56"/>
      <c r="L901" s="56"/>
      <c r="M901" s="56"/>
      <c r="N901" s="56"/>
      <c r="O901" s="56"/>
      <c r="P901" s="56"/>
      <c r="Q901" s="56"/>
      <c r="R901" s="56"/>
      <c r="S901" s="56"/>
      <c r="T901" s="56"/>
      <c r="U901" s="56"/>
      <c r="V901" s="56"/>
      <c r="W901" s="56"/>
      <c r="X901" s="56"/>
      <c r="Y901" s="56"/>
    </row>
    <row r="902" spans="1:25" ht="15.75" customHeight="1">
      <c r="A902" s="56"/>
      <c r="B902" s="2"/>
      <c r="C902" s="56"/>
      <c r="D902" s="56"/>
      <c r="E902" s="56"/>
      <c r="F902" s="56"/>
      <c r="G902" s="56"/>
      <c r="H902" s="56"/>
      <c r="I902" s="56"/>
      <c r="J902" s="56"/>
      <c r="K902" s="56"/>
      <c r="L902" s="56"/>
      <c r="M902" s="56"/>
      <c r="N902" s="56"/>
      <c r="O902" s="56"/>
      <c r="P902" s="56"/>
      <c r="Q902" s="56"/>
      <c r="R902" s="56"/>
      <c r="S902" s="56"/>
      <c r="T902" s="56"/>
      <c r="U902" s="56"/>
      <c r="V902" s="56"/>
      <c r="W902" s="56"/>
      <c r="X902" s="56"/>
      <c r="Y902" s="56"/>
    </row>
    <row r="903" spans="1:25" ht="15.75" customHeight="1">
      <c r="A903" s="56"/>
      <c r="B903" s="2"/>
      <c r="C903" s="56"/>
      <c r="D903" s="56"/>
      <c r="E903" s="56"/>
      <c r="F903" s="56"/>
      <c r="G903" s="56"/>
      <c r="H903" s="56"/>
      <c r="I903" s="56"/>
      <c r="J903" s="56"/>
      <c r="K903" s="56"/>
      <c r="L903" s="56"/>
      <c r="M903" s="56"/>
      <c r="N903" s="56"/>
      <c r="O903" s="56"/>
      <c r="P903" s="56"/>
      <c r="Q903" s="56"/>
      <c r="R903" s="56"/>
      <c r="S903" s="56"/>
      <c r="T903" s="56"/>
      <c r="U903" s="56"/>
      <c r="V903" s="56"/>
      <c r="W903" s="56"/>
      <c r="X903" s="56"/>
      <c r="Y903" s="56"/>
    </row>
    <row r="904" spans="1:25" ht="15.75" customHeight="1">
      <c r="A904" s="56"/>
      <c r="B904" s="2"/>
      <c r="C904" s="56"/>
      <c r="D904" s="56"/>
      <c r="E904" s="56"/>
      <c r="F904" s="56"/>
      <c r="G904" s="56"/>
      <c r="H904" s="56"/>
      <c r="I904" s="56"/>
      <c r="J904" s="56"/>
      <c r="K904" s="56"/>
      <c r="L904" s="56"/>
      <c r="M904" s="56"/>
      <c r="N904" s="56"/>
      <c r="O904" s="56"/>
      <c r="P904" s="56"/>
      <c r="Q904" s="56"/>
      <c r="R904" s="56"/>
      <c r="S904" s="56"/>
      <c r="T904" s="56"/>
      <c r="U904" s="56"/>
      <c r="V904" s="56"/>
      <c r="W904" s="56"/>
      <c r="X904" s="56"/>
      <c r="Y904" s="56"/>
    </row>
    <row r="905" spans="1:25" ht="15.75" customHeight="1">
      <c r="A905" s="56"/>
      <c r="B905" s="2"/>
      <c r="C905" s="56"/>
      <c r="D905" s="56"/>
      <c r="E905" s="56"/>
      <c r="F905" s="56"/>
      <c r="G905" s="56"/>
      <c r="H905" s="56"/>
      <c r="I905" s="56"/>
      <c r="J905" s="56"/>
      <c r="K905" s="56"/>
      <c r="L905" s="56"/>
      <c r="M905" s="56"/>
      <c r="N905" s="56"/>
      <c r="O905" s="56"/>
      <c r="P905" s="56"/>
      <c r="Q905" s="56"/>
      <c r="R905" s="56"/>
      <c r="S905" s="56"/>
      <c r="T905" s="56"/>
      <c r="U905" s="56"/>
      <c r="V905" s="56"/>
      <c r="W905" s="56"/>
      <c r="X905" s="56"/>
      <c r="Y905" s="56"/>
    </row>
    <row r="906" spans="1:25" ht="15.75" customHeight="1">
      <c r="A906" s="56"/>
      <c r="B906" s="2"/>
      <c r="C906" s="56"/>
      <c r="D906" s="56"/>
      <c r="E906" s="56"/>
      <c r="F906" s="56"/>
      <c r="G906" s="56"/>
      <c r="H906" s="56"/>
      <c r="I906" s="56"/>
      <c r="J906" s="56"/>
      <c r="K906" s="56"/>
      <c r="L906" s="56"/>
      <c r="M906" s="56"/>
      <c r="N906" s="56"/>
      <c r="O906" s="56"/>
      <c r="P906" s="56"/>
      <c r="Q906" s="56"/>
      <c r="R906" s="56"/>
      <c r="S906" s="56"/>
      <c r="T906" s="56"/>
      <c r="U906" s="56"/>
      <c r="V906" s="56"/>
      <c r="W906" s="56"/>
      <c r="X906" s="56"/>
      <c r="Y906" s="56"/>
    </row>
    <row r="907" spans="1:25" ht="15.75" customHeight="1">
      <c r="A907" s="56"/>
      <c r="B907" s="2"/>
      <c r="C907" s="56"/>
      <c r="D907" s="56"/>
      <c r="E907" s="56"/>
      <c r="F907" s="56"/>
      <c r="G907" s="56"/>
      <c r="H907" s="56"/>
      <c r="I907" s="56"/>
      <c r="J907" s="56"/>
      <c r="K907" s="56"/>
      <c r="L907" s="56"/>
      <c r="M907" s="56"/>
      <c r="N907" s="56"/>
      <c r="O907" s="56"/>
      <c r="P907" s="56"/>
      <c r="Q907" s="56"/>
      <c r="R907" s="56"/>
      <c r="S907" s="56"/>
      <c r="T907" s="56"/>
      <c r="U907" s="56"/>
      <c r="V907" s="56"/>
      <c r="W907" s="56"/>
      <c r="X907" s="56"/>
      <c r="Y907" s="56"/>
    </row>
    <row r="908" spans="1:25" ht="15.75" customHeight="1">
      <c r="A908" s="56"/>
      <c r="B908" s="2"/>
      <c r="C908" s="56"/>
      <c r="D908" s="56"/>
      <c r="E908" s="56"/>
      <c r="F908" s="56"/>
      <c r="G908" s="56"/>
      <c r="H908" s="56"/>
      <c r="I908" s="56"/>
      <c r="J908" s="56"/>
      <c r="K908" s="56"/>
      <c r="L908" s="56"/>
      <c r="M908" s="56"/>
      <c r="N908" s="56"/>
      <c r="O908" s="56"/>
      <c r="P908" s="56"/>
      <c r="Q908" s="56"/>
      <c r="R908" s="56"/>
      <c r="S908" s="56"/>
      <c r="T908" s="56"/>
      <c r="U908" s="56"/>
      <c r="V908" s="56"/>
      <c r="W908" s="56"/>
      <c r="X908" s="56"/>
      <c r="Y908" s="56"/>
    </row>
    <row r="909" spans="1:25" ht="15.75" customHeight="1">
      <c r="A909" s="56"/>
      <c r="B909" s="2"/>
      <c r="C909" s="56"/>
      <c r="D909" s="56"/>
      <c r="E909" s="56"/>
      <c r="F909" s="56"/>
      <c r="G909" s="56"/>
      <c r="H909" s="56"/>
      <c r="I909" s="56"/>
      <c r="J909" s="56"/>
      <c r="K909" s="56"/>
      <c r="L909" s="56"/>
      <c r="M909" s="56"/>
      <c r="N909" s="56"/>
      <c r="O909" s="56"/>
      <c r="P909" s="56"/>
      <c r="Q909" s="56"/>
      <c r="R909" s="56"/>
      <c r="S909" s="56"/>
      <c r="T909" s="56"/>
      <c r="U909" s="56"/>
      <c r="V909" s="56"/>
      <c r="W909" s="56"/>
      <c r="X909" s="56"/>
      <c r="Y909" s="56"/>
    </row>
    <row r="910" spans="1:25" ht="15.75" customHeight="1">
      <c r="A910" s="56"/>
      <c r="B910" s="2"/>
      <c r="C910" s="56"/>
      <c r="D910" s="56"/>
      <c r="E910" s="56"/>
      <c r="F910" s="56"/>
      <c r="G910" s="56"/>
      <c r="H910" s="56"/>
      <c r="I910" s="56"/>
      <c r="J910" s="56"/>
      <c r="K910" s="56"/>
      <c r="L910" s="56"/>
      <c r="M910" s="56"/>
      <c r="N910" s="56"/>
      <c r="O910" s="56"/>
      <c r="P910" s="56"/>
      <c r="Q910" s="56"/>
      <c r="R910" s="56"/>
      <c r="S910" s="56"/>
      <c r="T910" s="56"/>
      <c r="U910" s="56"/>
      <c r="V910" s="56"/>
      <c r="W910" s="56"/>
      <c r="X910" s="56"/>
      <c r="Y910" s="56"/>
    </row>
    <row r="911" spans="1:25" ht="15.75" customHeight="1">
      <c r="A911" s="56"/>
      <c r="B911" s="2"/>
      <c r="C911" s="56"/>
      <c r="D911" s="56"/>
      <c r="E911" s="56"/>
      <c r="F911" s="56"/>
      <c r="G911" s="56"/>
      <c r="H911" s="56"/>
      <c r="I911" s="56"/>
      <c r="J911" s="56"/>
      <c r="K911" s="56"/>
      <c r="L911" s="56"/>
      <c r="M911" s="56"/>
      <c r="N911" s="56"/>
      <c r="O911" s="56"/>
      <c r="P911" s="56"/>
      <c r="Q911" s="56"/>
      <c r="R911" s="56"/>
      <c r="S911" s="56"/>
      <c r="T911" s="56"/>
      <c r="U911" s="56"/>
      <c r="V911" s="56"/>
      <c r="W911" s="56"/>
      <c r="X911" s="56"/>
      <c r="Y911" s="56"/>
    </row>
    <row r="912" spans="1:25" ht="15.75" customHeight="1">
      <c r="A912" s="56"/>
      <c r="B912" s="2"/>
      <c r="C912" s="56"/>
      <c r="D912" s="56"/>
      <c r="E912" s="56"/>
      <c r="F912" s="56"/>
      <c r="G912" s="56"/>
      <c r="H912" s="56"/>
      <c r="I912" s="56"/>
      <c r="J912" s="56"/>
      <c r="K912" s="56"/>
      <c r="L912" s="56"/>
      <c r="M912" s="56"/>
      <c r="N912" s="56"/>
      <c r="O912" s="56"/>
      <c r="P912" s="56"/>
      <c r="Q912" s="56"/>
      <c r="R912" s="56"/>
      <c r="S912" s="56"/>
      <c r="T912" s="56"/>
      <c r="U912" s="56"/>
      <c r="V912" s="56"/>
      <c r="W912" s="56"/>
      <c r="X912" s="56"/>
      <c r="Y912" s="56"/>
    </row>
    <row r="913" spans="1:25" ht="15.75" customHeight="1">
      <c r="A913" s="56"/>
      <c r="B913" s="2"/>
      <c r="C913" s="56"/>
      <c r="D913" s="56"/>
      <c r="E913" s="56"/>
      <c r="F913" s="56"/>
      <c r="G913" s="56"/>
      <c r="H913" s="56"/>
      <c r="I913" s="56"/>
      <c r="J913" s="56"/>
      <c r="K913" s="56"/>
      <c r="L913" s="56"/>
      <c r="M913" s="56"/>
      <c r="N913" s="56"/>
      <c r="O913" s="56"/>
      <c r="P913" s="56"/>
      <c r="Q913" s="56"/>
      <c r="R913" s="56"/>
      <c r="S913" s="56"/>
      <c r="T913" s="56"/>
      <c r="U913" s="56"/>
      <c r="V913" s="56"/>
      <c r="W913" s="56"/>
      <c r="X913" s="56"/>
      <c r="Y913" s="56"/>
    </row>
    <row r="914" spans="1:25" ht="15.75" customHeight="1">
      <c r="A914" s="56"/>
      <c r="B914" s="2"/>
      <c r="C914" s="56"/>
      <c r="D914" s="56"/>
      <c r="E914" s="56"/>
      <c r="F914" s="56"/>
      <c r="G914" s="56"/>
      <c r="H914" s="56"/>
      <c r="I914" s="56"/>
      <c r="J914" s="56"/>
      <c r="K914" s="56"/>
      <c r="L914" s="56"/>
      <c r="M914" s="56"/>
      <c r="N914" s="56"/>
      <c r="O914" s="56"/>
      <c r="P914" s="56"/>
      <c r="Q914" s="56"/>
      <c r="R914" s="56"/>
      <c r="S914" s="56"/>
      <c r="T914" s="56"/>
      <c r="U914" s="56"/>
      <c r="V914" s="56"/>
      <c r="W914" s="56"/>
      <c r="X914" s="56"/>
      <c r="Y914" s="56"/>
    </row>
    <row r="915" spans="1:25" ht="15.75" customHeight="1">
      <c r="A915" s="56"/>
      <c r="B915" s="2"/>
      <c r="C915" s="56"/>
      <c r="D915" s="56"/>
      <c r="E915" s="56"/>
      <c r="F915" s="56"/>
      <c r="G915" s="56"/>
      <c r="H915" s="56"/>
      <c r="I915" s="56"/>
      <c r="J915" s="56"/>
      <c r="K915" s="56"/>
      <c r="L915" s="56"/>
      <c r="M915" s="56"/>
      <c r="N915" s="56"/>
      <c r="O915" s="56"/>
      <c r="P915" s="56"/>
      <c r="Q915" s="56"/>
      <c r="R915" s="56"/>
      <c r="S915" s="56"/>
      <c r="T915" s="56"/>
      <c r="U915" s="56"/>
      <c r="V915" s="56"/>
      <c r="W915" s="56"/>
      <c r="X915" s="56"/>
      <c r="Y915" s="56"/>
    </row>
    <row r="916" spans="1:25" ht="15.75" customHeight="1">
      <c r="A916" s="56"/>
      <c r="B916" s="2"/>
      <c r="C916" s="56"/>
      <c r="D916" s="56"/>
      <c r="E916" s="56"/>
      <c r="F916" s="56"/>
      <c r="G916" s="56"/>
      <c r="H916" s="56"/>
      <c r="I916" s="56"/>
      <c r="J916" s="56"/>
      <c r="K916" s="56"/>
      <c r="L916" s="56"/>
      <c r="M916" s="56"/>
      <c r="N916" s="56"/>
      <c r="O916" s="56"/>
      <c r="P916" s="56"/>
      <c r="Q916" s="56"/>
      <c r="R916" s="56"/>
      <c r="S916" s="56"/>
      <c r="T916" s="56"/>
      <c r="U916" s="56"/>
      <c r="V916" s="56"/>
      <c r="W916" s="56"/>
      <c r="X916" s="56"/>
      <c r="Y916" s="56"/>
    </row>
    <row r="917" spans="1:25" ht="15.75" customHeight="1">
      <c r="A917" s="56"/>
      <c r="B917" s="2"/>
      <c r="C917" s="56"/>
      <c r="D917" s="56"/>
      <c r="E917" s="56"/>
      <c r="F917" s="56"/>
      <c r="G917" s="56"/>
      <c r="H917" s="56"/>
      <c r="I917" s="56"/>
      <c r="J917" s="56"/>
      <c r="K917" s="56"/>
      <c r="L917" s="56"/>
      <c r="M917" s="56"/>
      <c r="N917" s="56"/>
      <c r="O917" s="56"/>
      <c r="P917" s="56"/>
      <c r="Q917" s="56"/>
      <c r="R917" s="56"/>
      <c r="S917" s="56"/>
      <c r="T917" s="56"/>
      <c r="U917" s="56"/>
      <c r="V917" s="56"/>
      <c r="W917" s="56"/>
      <c r="X917" s="56"/>
      <c r="Y917" s="56"/>
    </row>
    <row r="918" spans="1:25" ht="15.75" customHeight="1">
      <c r="A918" s="56"/>
      <c r="B918" s="2"/>
      <c r="C918" s="56"/>
      <c r="D918" s="56"/>
      <c r="E918" s="56"/>
      <c r="F918" s="56"/>
      <c r="G918" s="56"/>
      <c r="H918" s="56"/>
      <c r="I918" s="56"/>
      <c r="J918" s="56"/>
      <c r="K918" s="56"/>
      <c r="L918" s="56"/>
      <c r="M918" s="56"/>
      <c r="N918" s="56"/>
      <c r="O918" s="56"/>
      <c r="P918" s="56"/>
      <c r="Q918" s="56"/>
      <c r="R918" s="56"/>
      <c r="S918" s="56"/>
      <c r="T918" s="56"/>
      <c r="U918" s="56"/>
      <c r="V918" s="56"/>
      <c r="W918" s="56"/>
      <c r="X918" s="56"/>
      <c r="Y918" s="56"/>
    </row>
    <row r="919" spans="1:25" ht="15.75" customHeight="1">
      <c r="A919" s="56"/>
      <c r="B919" s="2"/>
      <c r="C919" s="56"/>
      <c r="D919" s="56"/>
      <c r="E919" s="56"/>
      <c r="F919" s="56"/>
      <c r="G919" s="56"/>
      <c r="H919" s="56"/>
      <c r="I919" s="56"/>
      <c r="J919" s="56"/>
      <c r="K919" s="56"/>
      <c r="L919" s="56"/>
      <c r="M919" s="56"/>
      <c r="N919" s="56"/>
      <c r="O919" s="56"/>
      <c r="P919" s="56"/>
      <c r="Q919" s="56"/>
      <c r="R919" s="56"/>
      <c r="S919" s="56"/>
      <c r="T919" s="56"/>
      <c r="U919" s="56"/>
      <c r="V919" s="56"/>
      <c r="W919" s="56"/>
      <c r="X919" s="56"/>
      <c r="Y919" s="56"/>
    </row>
    <row r="920" spans="1:25" ht="15.75" customHeight="1">
      <c r="A920" s="56"/>
      <c r="B920" s="2"/>
      <c r="C920" s="56"/>
      <c r="D920" s="56"/>
      <c r="E920" s="56"/>
      <c r="F920" s="56"/>
      <c r="G920" s="56"/>
      <c r="H920" s="56"/>
      <c r="I920" s="56"/>
      <c r="J920" s="56"/>
      <c r="K920" s="56"/>
      <c r="L920" s="56"/>
      <c r="M920" s="56"/>
      <c r="N920" s="56"/>
      <c r="O920" s="56"/>
      <c r="P920" s="56"/>
      <c r="Q920" s="56"/>
      <c r="R920" s="56"/>
      <c r="S920" s="56"/>
      <c r="T920" s="56"/>
      <c r="U920" s="56"/>
      <c r="V920" s="56"/>
      <c r="W920" s="56"/>
      <c r="X920" s="56"/>
      <c r="Y920" s="56"/>
    </row>
    <row r="921" spans="1:25" ht="15.75" customHeight="1">
      <c r="A921" s="56"/>
      <c r="B921" s="2"/>
      <c r="C921" s="56"/>
      <c r="D921" s="56"/>
      <c r="E921" s="56"/>
      <c r="F921" s="56"/>
      <c r="G921" s="56"/>
      <c r="H921" s="56"/>
      <c r="I921" s="56"/>
      <c r="J921" s="56"/>
      <c r="K921" s="56"/>
      <c r="L921" s="56"/>
      <c r="M921" s="56"/>
      <c r="N921" s="56"/>
      <c r="O921" s="56"/>
      <c r="P921" s="56"/>
      <c r="Q921" s="56"/>
      <c r="R921" s="56"/>
      <c r="S921" s="56"/>
      <c r="T921" s="56"/>
      <c r="U921" s="56"/>
      <c r="V921" s="56"/>
      <c r="W921" s="56"/>
      <c r="X921" s="56"/>
      <c r="Y921" s="56"/>
    </row>
    <row r="922" spans="1:25" ht="15.75" customHeight="1">
      <c r="A922" s="56"/>
      <c r="B922" s="2"/>
      <c r="C922" s="56"/>
      <c r="D922" s="56"/>
      <c r="E922" s="56"/>
      <c r="F922" s="56"/>
      <c r="G922" s="56"/>
      <c r="H922" s="56"/>
      <c r="I922" s="56"/>
      <c r="J922" s="56"/>
      <c r="K922" s="56"/>
      <c r="L922" s="56"/>
      <c r="M922" s="56"/>
      <c r="N922" s="56"/>
      <c r="O922" s="56"/>
      <c r="P922" s="56"/>
      <c r="Q922" s="56"/>
      <c r="R922" s="56"/>
      <c r="S922" s="56"/>
      <c r="T922" s="56"/>
      <c r="U922" s="56"/>
      <c r="V922" s="56"/>
      <c r="W922" s="56"/>
      <c r="X922" s="56"/>
      <c r="Y922" s="56"/>
    </row>
    <row r="923" spans="1:25" ht="15.75" customHeight="1">
      <c r="A923" s="56"/>
      <c r="B923" s="2"/>
      <c r="C923" s="56"/>
      <c r="D923" s="56"/>
      <c r="E923" s="56"/>
      <c r="F923" s="56"/>
      <c r="G923" s="56"/>
      <c r="H923" s="56"/>
      <c r="I923" s="56"/>
      <c r="J923" s="56"/>
      <c r="K923" s="56"/>
      <c r="L923" s="56"/>
      <c r="M923" s="56"/>
      <c r="N923" s="56"/>
      <c r="O923" s="56"/>
      <c r="P923" s="56"/>
      <c r="Q923" s="56"/>
      <c r="R923" s="56"/>
      <c r="S923" s="56"/>
      <c r="T923" s="56"/>
      <c r="U923" s="56"/>
      <c r="V923" s="56"/>
      <c r="W923" s="56"/>
      <c r="X923" s="56"/>
      <c r="Y923" s="56"/>
    </row>
    <row r="924" spans="1:25" ht="15.75" customHeight="1">
      <c r="A924" s="56"/>
      <c r="B924" s="2"/>
      <c r="C924" s="56"/>
      <c r="D924" s="56"/>
      <c r="E924" s="56"/>
      <c r="F924" s="56"/>
      <c r="G924" s="56"/>
      <c r="H924" s="56"/>
      <c r="I924" s="56"/>
      <c r="J924" s="56"/>
      <c r="K924" s="56"/>
      <c r="L924" s="56"/>
      <c r="M924" s="56"/>
      <c r="N924" s="56"/>
      <c r="O924" s="56"/>
      <c r="P924" s="56"/>
      <c r="Q924" s="56"/>
      <c r="R924" s="56"/>
      <c r="S924" s="56"/>
      <c r="T924" s="56"/>
      <c r="U924" s="56"/>
      <c r="V924" s="56"/>
      <c r="W924" s="56"/>
      <c r="X924" s="56"/>
      <c r="Y924" s="56"/>
    </row>
    <row r="925" spans="1:25" ht="15.75" customHeight="1">
      <c r="A925" s="56"/>
      <c r="B925" s="2"/>
      <c r="C925" s="56"/>
      <c r="D925" s="56"/>
      <c r="E925" s="56"/>
      <c r="F925" s="56"/>
      <c r="G925" s="56"/>
      <c r="H925" s="56"/>
      <c r="I925" s="56"/>
      <c r="J925" s="56"/>
      <c r="K925" s="56"/>
      <c r="L925" s="56"/>
      <c r="M925" s="56"/>
      <c r="N925" s="56"/>
      <c r="O925" s="56"/>
      <c r="P925" s="56"/>
      <c r="Q925" s="56"/>
      <c r="R925" s="56"/>
      <c r="S925" s="56"/>
      <c r="T925" s="56"/>
      <c r="U925" s="56"/>
      <c r="V925" s="56"/>
      <c r="W925" s="56"/>
      <c r="X925" s="56"/>
      <c r="Y925" s="56"/>
    </row>
    <row r="926" spans="1:25" ht="15.75" customHeight="1">
      <c r="A926" s="56"/>
      <c r="B926" s="2"/>
      <c r="C926" s="56"/>
      <c r="D926" s="56"/>
      <c r="E926" s="56"/>
      <c r="F926" s="56"/>
      <c r="G926" s="56"/>
      <c r="H926" s="56"/>
      <c r="I926" s="56"/>
      <c r="J926" s="56"/>
      <c r="K926" s="56"/>
      <c r="L926" s="56"/>
      <c r="M926" s="56"/>
      <c r="N926" s="56"/>
      <c r="O926" s="56"/>
      <c r="P926" s="56"/>
      <c r="Q926" s="56"/>
      <c r="R926" s="56"/>
      <c r="S926" s="56"/>
      <c r="T926" s="56"/>
      <c r="U926" s="56"/>
      <c r="V926" s="56"/>
      <c r="W926" s="56"/>
      <c r="X926" s="56"/>
      <c r="Y926" s="56"/>
    </row>
    <row r="927" spans="1:25" ht="15.75" customHeight="1">
      <c r="A927" s="56"/>
      <c r="B927" s="2"/>
      <c r="C927" s="56"/>
      <c r="D927" s="56"/>
      <c r="E927" s="56"/>
      <c r="F927" s="56"/>
      <c r="G927" s="56"/>
      <c r="H927" s="56"/>
      <c r="I927" s="56"/>
      <c r="J927" s="56"/>
      <c r="K927" s="56"/>
      <c r="L927" s="56"/>
      <c r="M927" s="56"/>
      <c r="N927" s="56"/>
      <c r="O927" s="56"/>
      <c r="P927" s="56"/>
      <c r="Q927" s="56"/>
      <c r="R927" s="56"/>
      <c r="S927" s="56"/>
      <c r="T927" s="56"/>
      <c r="U927" s="56"/>
      <c r="V927" s="56"/>
      <c r="W927" s="56"/>
      <c r="X927" s="56"/>
      <c r="Y927" s="56"/>
    </row>
    <row r="928" spans="1:25" ht="15.75" customHeight="1">
      <c r="A928" s="56"/>
      <c r="B928" s="2"/>
      <c r="C928" s="56"/>
      <c r="D928" s="56"/>
      <c r="E928" s="56"/>
      <c r="F928" s="56"/>
      <c r="G928" s="56"/>
      <c r="H928" s="56"/>
      <c r="I928" s="56"/>
      <c r="J928" s="56"/>
      <c r="K928" s="56"/>
      <c r="L928" s="56"/>
      <c r="M928" s="56"/>
      <c r="N928" s="56"/>
      <c r="O928" s="56"/>
      <c r="P928" s="56"/>
      <c r="Q928" s="56"/>
      <c r="R928" s="56"/>
      <c r="S928" s="56"/>
      <c r="T928" s="56"/>
      <c r="U928" s="56"/>
      <c r="V928" s="56"/>
      <c r="W928" s="56"/>
      <c r="X928" s="56"/>
      <c r="Y928" s="56"/>
    </row>
    <row r="929" spans="1:25" ht="15.75" customHeight="1">
      <c r="A929" s="56"/>
      <c r="B929" s="2"/>
      <c r="C929" s="56"/>
      <c r="D929" s="56"/>
      <c r="E929" s="56"/>
      <c r="F929" s="56"/>
      <c r="G929" s="56"/>
      <c r="H929" s="56"/>
      <c r="I929" s="56"/>
      <c r="J929" s="56"/>
      <c r="K929" s="56"/>
      <c r="L929" s="56"/>
      <c r="M929" s="56"/>
      <c r="N929" s="56"/>
      <c r="O929" s="56"/>
      <c r="P929" s="56"/>
      <c r="Q929" s="56"/>
      <c r="R929" s="56"/>
      <c r="S929" s="56"/>
      <c r="T929" s="56"/>
      <c r="U929" s="56"/>
      <c r="V929" s="56"/>
      <c r="W929" s="56"/>
      <c r="X929" s="56"/>
      <c r="Y929" s="56"/>
    </row>
    <row r="930" spans="1:25" ht="15.75" customHeight="1">
      <c r="A930" s="56"/>
      <c r="B930" s="2"/>
      <c r="C930" s="56"/>
      <c r="D930" s="56"/>
      <c r="E930" s="56"/>
      <c r="F930" s="56"/>
      <c r="G930" s="56"/>
      <c r="H930" s="56"/>
      <c r="I930" s="56"/>
      <c r="J930" s="56"/>
      <c r="K930" s="56"/>
      <c r="L930" s="56"/>
      <c r="M930" s="56"/>
      <c r="N930" s="56"/>
      <c r="O930" s="56"/>
      <c r="P930" s="56"/>
      <c r="Q930" s="56"/>
      <c r="R930" s="56"/>
      <c r="S930" s="56"/>
      <c r="T930" s="56"/>
      <c r="U930" s="56"/>
      <c r="V930" s="56"/>
      <c r="W930" s="56"/>
      <c r="X930" s="56"/>
      <c r="Y930" s="56"/>
    </row>
    <row r="931" spans="1:25" ht="15.75" customHeight="1">
      <c r="A931" s="56"/>
      <c r="B931" s="2"/>
      <c r="C931" s="56"/>
      <c r="D931" s="56"/>
      <c r="E931" s="56"/>
      <c r="F931" s="56"/>
      <c r="G931" s="56"/>
      <c r="H931" s="56"/>
      <c r="I931" s="56"/>
      <c r="J931" s="56"/>
      <c r="K931" s="56"/>
      <c r="L931" s="56"/>
      <c r="M931" s="56"/>
      <c r="N931" s="56"/>
      <c r="O931" s="56"/>
      <c r="P931" s="56"/>
      <c r="Q931" s="56"/>
      <c r="R931" s="56"/>
      <c r="S931" s="56"/>
      <c r="T931" s="56"/>
      <c r="U931" s="56"/>
      <c r="V931" s="56"/>
      <c r="W931" s="56"/>
      <c r="X931" s="56"/>
      <c r="Y931" s="56"/>
    </row>
    <row r="932" spans="1:25" ht="15.75" customHeight="1">
      <c r="A932" s="56"/>
      <c r="B932" s="2"/>
      <c r="C932" s="56"/>
      <c r="D932" s="56"/>
      <c r="E932" s="56"/>
      <c r="F932" s="56"/>
      <c r="G932" s="56"/>
      <c r="H932" s="56"/>
      <c r="I932" s="56"/>
      <c r="J932" s="56"/>
      <c r="K932" s="56"/>
      <c r="L932" s="56"/>
      <c r="M932" s="56"/>
      <c r="N932" s="56"/>
      <c r="O932" s="56"/>
      <c r="P932" s="56"/>
      <c r="Q932" s="56"/>
      <c r="R932" s="56"/>
      <c r="S932" s="56"/>
      <c r="T932" s="56"/>
      <c r="U932" s="56"/>
      <c r="V932" s="56"/>
      <c r="W932" s="56"/>
      <c r="X932" s="56"/>
      <c r="Y932" s="56"/>
    </row>
    <row r="933" spans="1:25" ht="15.75" customHeight="1">
      <c r="A933" s="56"/>
      <c r="B933" s="2"/>
      <c r="C933" s="56"/>
      <c r="D933" s="56"/>
      <c r="E933" s="56"/>
      <c r="F933" s="56"/>
      <c r="G933" s="56"/>
      <c r="H933" s="56"/>
      <c r="I933" s="56"/>
      <c r="J933" s="56"/>
      <c r="K933" s="56"/>
      <c r="L933" s="56"/>
      <c r="M933" s="56"/>
      <c r="N933" s="56"/>
      <c r="O933" s="56"/>
      <c r="P933" s="56"/>
      <c r="Q933" s="56"/>
      <c r="R933" s="56"/>
      <c r="S933" s="56"/>
      <c r="T933" s="56"/>
      <c r="U933" s="56"/>
      <c r="V933" s="56"/>
      <c r="W933" s="56"/>
      <c r="X933" s="56"/>
      <c r="Y933" s="56"/>
    </row>
    <row r="934" spans="1:25" ht="15.75" customHeight="1">
      <c r="A934" s="56"/>
      <c r="B934" s="2"/>
      <c r="C934" s="56"/>
      <c r="D934" s="56"/>
      <c r="E934" s="56"/>
      <c r="F934" s="56"/>
      <c r="G934" s="56"/>
      <c r="H934" s="56"/>
      <c r="I934" s="56"/>
      <c r="J934" s="56"/>
      <c r="K934" s="56"/>
      <c r="L934" s="56"/>
      <c r="M934" s="56"/>
      <c r="N934" s="56"/>
      <c r="O934" s="56"/>
      <c r="P934" s="56"/>
      <c r="Q934" s="56"/>
      <c r="R934" s="56"/>
      <c r="S934" s="56"/>
      <c r="T934" s="56"/>
      <c r="U934" s="56"/>
      <c r="V934" s="56"/>
      <c r="W934" s="56"/>
      <c r="X934" s="56"/>
      <c r="Y934" s="56"/>
    </row>
    <row r="935" spans="1:25" ht="15.75" customHeight="1">
      <c r="A935" s="56"/>
      <c r="B935" s="2"/>
      <c r="C935" s="56"/>
      <c r="D935" s="56"/>
      <c r="E935" s="56"/>
      <c r="F935" s="56"/>
      <c r="G935" s="56"/>
      <c r="H935" s="56"/>
      <c r="I935" s="56"/>
      <c r="J935" s="56"/>
      <c r="K935" s="56"/>
      <c r="L935" s="56"/>
      <c r="M935" s="56"/>
      <c r="N935" s="56"/>
      <c r="O935" s="56"/>
      <c r="P935" s="56"/>
      <c r="Q935" s="56"/>
      <c r="R935" s="56"/>
      <c r="S935" s="56"/>
      <c r="T935" s="56"/>
      <c r="U935" s="56"/>
      <c r="V935" s="56"/>
      <c r="W935" s="56"/>
      <c r="X935" s="56"/>
      <c r="Y935" s="56"/>
    </row>
    <row r="936" spans="1:25" ht="15.75" customHeight="1">
      <c r="A936" s="56"/>
      <c r="B936" s="2"/>
      <c r="C936" s="56"/>
      <c r="D936" s="56"/>
      <c r="E936" s="56"/>
      <c r="F936" s="56"/>
      <c r="G936" s="56"/>
      <c r="H936" s="56"/>
      <c r="I936" s="56"/>
      <c r="J936" s="56"/>
      <c r="K936" s="56"/>
      <c r="L936" s="56"/>
      <c r="M936" s="56"/>
      <c r="N936" s="56"/>
      <c r="O936" s="56"/>
      <c r="P936" s="56"/>
      <c r="Q936" s="56"/>
      <c r="R936" s="56"/>
      <c r="S936" s="56"/>
      <c r="T936" s="56"/>
      <c r="U936" s="56"/>
      <c r="V936" s="56"/>
      <c r="W936" s="56"/>
      <c r="X936" s="56"/>
      <c r="Y936" s="56"/>
    </row>
    <row r="937" spans="1:25" ht="15.75" customHeight="1">
      <c r="A937" s="56"/>
      <c r="B937" s="2"/>
      <c r="C937" s="56"/>
      <c r="D937" s="56"/>
      <c r="E937" s="56"/>
      <c r="F937" s="56"/>
      <c r="G937" s="56"/>
      <c r="H937" s="56"/>
      <c r="I937" s="56"/>
      <c r="J937" s="56"/>
      <c r="K937" s="56"/>
      <c r="L937" s="56"/>
      <c r="M937" s="56"/>
      <c r="N937" s="56"/>
      <c r="O937" s="56"/>
      <c r="P937" s="56"/>
      <c r="Q937" s="56"/>
      <c r="R937" s="56"/>
      <c r="S937" s="56"/>
      <c r="T937" s="56"/>
      <c r="U937" s="56"/>
      <c r="V937" s="56"/>
      <c r="W937" s="56"/>
      <c r="X937" s="56"/>
      <c r="Y937" s="56"/>
    </row>
    <row r="938" spans="1:25" ht="15.75" customHeight="1">
      <c r="A938" s="56"/>
      <c r="B938" s="2"/>
      <c r="C938" s="56"/>
      <c r="D938" s="56"/>
      <c r="E938" s="56"/>
      <c r="F938" s="56"/>
      <c r="G938" s="56"/>
      <c r="H938" s="56"/>
      <c r="I938" s="56"/>
      <c r="J938" s="56"/>
      <c r="K938" s="56"/>
      <c r="L938" s="56"/>
      <c r="M938" s="56"/>
      <c r="N938" s="56"/>
      <c r="O938" s="56"/>
      <c r="P938" s="56"/>
      <c r="Q938" s="56"/>
      <c r="R938" s="56"/>
      <c r="S938" s="56"/>
      <c r="T938" s="56"/>
      <c r="U938" s="56"/>
      <c r="V938" s="56"/>
      <c r="W938" s="56"/>
      <c r="X938" s="56"/>
      <c r="Y938" s="56"/>
    </row>
    <row r="939" spans="1:25" ht="15.75" customHeight="1">
      <c r="A939" s="56"/>
      <c r="B939" s="2"/>
      <c r="C939" s="56"/>
      <c r="D939" s="56"/>
      <c r="E939" s="56"/>
      <c r="F939" s="56"/>
      <c r="G939" s="56"/>
      <c r="H939" s="56"/>
      <c r="I939" s="56"/>
      <c r="J939" s="56"/>
      <c r="K939" s="56"/>
      <c r="L939" s="56"/>
      <c r="M939" s="56"/>
      <c r="N939" s="56"/>
      <c r="O939" s="56"/>
      <c r="P939" s="56"/>
      <c r="Q939" s="56"/>
      <c r="R939" s="56"/>
      <c r="S939" s="56"/>
      <c r="T939" s="56"/>
      <c r="U939" s="56"/>
      <c r="V939" s="56"/>
      <c r="W939" s="56"/>
      <c r="X939" s="56"/>
      <c r="Y939" s="56"/>
    </row>
    <row r="940" spans="1:25" ht="15.75" customHeight="1">
      <c r="A940" s="56"/>
      <c r="B940" s="2"/>
      <c r="C940" s="56"/>
      <c r="D940" s="56"/>
      <c r="E940" s="56"/>
      <c r="F940" s="56"/>
      <c r="G940" s="56"/>
      <c r="H940" s="56"/>
      <c r="I940" s="56"/>
      <c r="J940" s="56"/>
      <c r="K940" s="56"/>
      <c r="L940" s="56"/>
      <c r="M940" s="56"/>
      <c r="N940" s="56"/>
      <c r="O940" s="56"/>
      <c r="P940" s="56"/>
      <c r="Q940" s="56"/>
      <c r="R940" s="56"/>
      <c r="S940" s="56"/>
      <c r="T940" s="56"/>
      <c r="U940" s="56"/>
      <c r="V940" s="56"/>
      <c r="W940" s="56"/>
      <c r="X940" s="56"/>
      <c r="Y940" s="56"/>
    </row>
    <row r="941" spans="1:25" ht="15.75" customHeight="1">
      <c r="A941" s="56"/>
      <c r="B941" s="2"/>
      <c r="C941" s="56"/>
      <c r="D941" s="56"/>
      <c r="E941" s="56"/>
      <c r="F941" s="56"/>
      <c r="G941" s="56"/>
      <c r="H941" s="56"/>
      <c r="I941" s="56"/>
      <c r="J941" s="56"/>
      <c r="K941" s="56"/>
      <c r="L941" s="56"/>
      <c r="M941" s="56"/>
      <c r="N941" s="56"/>
      <c r="O941" s="56"/>
      <c r="P941" s="56"/>
      <c r="Q941" s="56"/>
      <c r="R941" s="56"/>
      <c r="S941" s="56"/>
      <c r="T941" s="56"/>
      <c r="U941" s="56"/>
      <c r="V941" s="56"/>
      <c r="W941" s="56"/>
      <c r="X941" s="56"/>
      <c r="Y941" s="56"/>
    </row>
    <row r="942" spans="1:25" ht="15.75" customHeight="1">
      <c r="A942" s="56"/>
      <c r="B942" s="2"/>
      <c r="C942" s="56"/>
      <c r="D942" s="56"/>
      <c r="E942" s="56"/>
      <c r="F942" s="56"/>
      <c r="G942" s="56"/>
      <c r="H942" s="56"/>
      <c r="I942" s="56"/>
      <c r="J942" s="56"/>
      <c r="K942" s="56"/>
      <c r="L942" s="56"/>
      <c r="M942" s="56"/>
      <c r="N942" s="56"/>
      <c r="O942" s="56"/>
      <c r="P942" s="56"/>
      <c r="Q942" s="56"/>
      <c r="R942" s="56"/>
      <c r="S942" s="56"/>
      <c r="T942" s="56"/>
      <c r="U942" s="56"/>
      <c r="V942" s="56"/>
      <c r="W942" s="56"/>
      <c r="X942" s="56"/>
      <c r="Y942" s="56"/>
    </row>
    <row r="943" spans="1:25" ht="15.75" customHeight="1">
      <c r="A943" s="56"/>
      <c r="B943" s="2"/>
      <c r="C943" s="56"/>
      <c r="D943" s="56"/>
      <c r="E943" s="56"/>
      <c r="F943" s="56"/>
      <c r="G943" s="56"/>
      <c r="H943" s="56"/>
      <c r="I943" s="56"/>
      <c r="J943" s="56"/>
      <c r="K943" s="56"/>
      <c r="L943" s="56"/>
      <c r="M943" s="56"/>
      <c r="N943" s="56"/>
      <c r="O943" s="56"/>
      <c r="P943" s="56"/>
      <c r="Q943" s="56"/>
      <c r="R943" s="56"/>
      <c r="S943" s="56"/>
      <c r="T943" s="56"/>
      <c r="U943" s="56"/>
      <c r="V943" s="56"/>
      <c r="W943" s="56"/>
      <c r="X943" s="56"/>
      <c r="Y943" s="56"/>
    </row>
    <row r="944" spans="1:25" ht="15.75" customHeight="1">
      <c r="A944" s="56"/>
      <c r="B944" s="2"/>
      <c r="C944" s="56"/>
      <c r="D944" s="56"/>
      <c r="E944" s="56"/>
      <c r="F944" s="56"/>
      <c r="G944" s="56"/>
      <c r="H944" s="56"/>
      <c r="I944" s="56"/>
      <c r="J944" s="56"/>
      <c r="K944" s="56"/>
      <c r="L944" s="56"/>
      <c r="M944" s="56"/>
      <c r="N944" s="56"/>
      <c r="O944" s="56"/>
      <c r="P944" s="56"/>
      <c r="Q944" s="56"/>
      <c r="R944" s="56"/>
      <c r="S944" s="56"/>
      <c r="T944" s="56"/>
      <c r="U944" s="56"/>
      <c r="V944" s="56"/>
      <c r="W944" s="56"/>
      <c r="X944" s="56"/>
      <c r="Y944" s="56"/>
    </row>
    <row r="945" spans="1:25" ht="15.75" customHeight="1">
      <c r="A945" s="56"/>
      <c r="B945" s="2"/>
      <c r="C945" s="56"/>
      <c r="D945" s="56"/>
      <c r="E945" s="56"/>
      <c r="F945" s="56"/>
      <c r="G945" s="56"/>
      <c r="H945" s="56"/>
      <c r="I945" s="56"/>
      <c r="J945" s="56"/>
      <c r="K945" s="56"/>
      <c r="L945" s="56"/>
      <c r="M945" s="56"/>
      <c r="N945" s="56"/>
      <c r="O945" s="56"/>
      <c r="P945" s="56"/>
      <c r="Q945" s="56"/>
      <c r="R945" s="56"/>
      <c r="S945" s="56"/>
      <c r="T945" s="56"/>
      <c r="U945" s="56"/>
      <c r="V945" s="56"/>
      <c r="W945" s="56"/>
      <c r="X945" s="56"/>
      <c r="Y945" s="56"/>
    </row>
    <row r="946" spans="1:25" ht="15.75" customHeight="1">
      <c r="A946" s="56"/>
      <c r="B946" s="2"/>
      <c r="C946" s="56"/>
      <c r="D946" s="56"/>
      <c r="E946" s="56"/>
      <c r="F946" s="56"/>
      <c r="G946" s="56"/>
      <c r="H946" s="56"/>
      <c r="I946" s="56"/>
      <c r="J946" s="56"/>
      <c r="K946" s="56"/>
      <c r="L946" s="56"/>
      <c r="M946" s="56"/>
      <c r="N946" s="56"/>
      <c r="O946" s="56"/>
      <c r="P946" s="56"/>
      <c r="Q946" s="56"/>
      <c r="R946" s="56"/>
      <c r="S946" s="56"/>
      <c r="T946" s="56"/>
      <c r="U946" s="56"/>
      <c r="V946" s="56"/>
      <c r="W946" s="56"/>
      <c r="X946" s="56"/>
      <c r="Y946" s="56"/>
    </row>
    <row r="947" spans="1:25" ht="15.75" customHeight="1">
      <c r="A947" s="56"/>
      <c r="B947" s="2"/>
      <c r="C947" s="56"/>
      <c r="D947" s="56"/>
      <c r="E947" s="56"/>
      <c r="F947" s="56"/>
      <c r="G947" s="56"/>
      <c r="H947" s="56"/>
      <c r="I947" s="56"/>
      <c r="J947" s="56"/>
      <c r="K947" s="56"/>
      <c r="L947" s="56"/>
      <c r="M947" s="56"/>
      <c r="N947" s="56"/>
      <c r="O947" s="56"/>
      <c r="P947" s="56"/>
      <c r="Q947" s="56"/>
      <c r="R947" s="56"/>
      <c r="S947" s="56"/>
      <c r="T947" s="56"/>
      <c r="U947" s="56"/>
      <c r="V947" s="56"/>
      <c r="W947" s="56"/>
      <c r="X947" s="56"/>
      <c r="Y947" s="56"/>
    </row>
    <row r="948" spans="1:25" ht="15.75" customHeight="1">
      <c r="A948" s="56"/>
      <c r="B948" s="2"/>
      <c r="C948" s="56"/>
      <c r="D948" s="56"/>
      <c r="E948" s="56"/>
      <c r="F948" s="56"/>
      <c r="G948" s="56"/>
      <c r="H948" s="56"/>
      <c r="I948" s="56"/>
      <c r="J948" s="56"/>
      <c r="K948" s="56"/>
      <c r="L948" s="56"/>
      <c r="M948" s="56"/>
      <c r="N948" s="56"/>
      <c r="O948" s="56"/>
      <c r="P948" s="56"/>
      <c r="Q948" s="56"/>
      <c r="R948" s="56"/>
      <c r="S948" s="56"/>
      <c r="T948" s="56"/>
      <c r="U948" s="56"/>
      <c r="V948" s="56"/>
      <c r="W948" s="56"/>
      <c r="X948" s="56"/>
      <c r="Y948" s="56"/>
    </row>
    <row r="949" spans="1:25" ht="15.75" customHeight="1">
      <c r="A949" s="56"/>
      <c r="B949" s="2"/>
      <c r="C949" s="56"/>
      <c r="D949" s="56"/>
      <c r="E949" s="56"/>
      <c r="F949" s="56"/>
      <c r="G949" s="56"/>
      <c r="H949" s="56"/>
      <c r="I949" s="56"/>
      <c r="J949" s="56"/>
      <c r="K949" s="56"/>
      <c r="L949" s="56"/>
      <c r="M949" s="56"/>
      <c r="N949" s="56"/>
      <c r="O949" s="56"/>
      <c r="P949" s="56"/>
      <c r="Q949" s="56"/>
      <c r="R949" s="56"/>
      <c r="S949" s="56"/>
      <c r="T949" s="56"/>
      <c r="U949" s="56"/>
      <c r="V949" s="56"/>
      <c r="W949" s="56"/>
      <c r="X949" s="56"/>
      <c r="Y949" s="56"/>
    </row>
    <row r="950" spans="1:25" ht="15.75" customHeight="1">
      <c r="A950" s="56"/>
      <c r="B950" s="2"/>
      <c r="C950" s="56"/>
      <c r="D950" s="56"/>
      <c r="E950" s="56"/>
      <c r="F950" s="56"/>
      <c r="G950" s="56"/>
      <c r="H950" s="56"/>
      <c r="I950" s="56"/>
      <c r="J950" s="56"/>
      <c r="K950" s="56"/>
      <c r="L950" s="56"/>
      <c r="M950" s="56"/>
      <c r="N950" s="56"/>
      <c r="O950" s="56"/>
      <c r="P950" s="56"/>
      <c r="Q950" s="56"/>
      <c r="R950" s="56"/>
      <c r="S950" s="56"/>
      <c r="T950" s="56"/>
      <c r="U950" s="56"/>
      <c r="V950" s="56"/>
      <c r="W950" s="56"/>
      <c r="X950" s="56"/>
      <c r="Y950" s="56"/>
    </row>
    <row r="951" spans="1:25" ht="15.75" customHeight="1">
      <c r="A951" s="56"/>
      <c r="B951" s="2"/>
      <c r="C951" s="56"/>
      <c r="D951" s="56"/>
      <c r="E951" s="56"/>
      <c r="F951" s="56"/>
      <c r="G951" s="56"/>
      <c r="H951" s="56"/>
      <c r="I951" s="56"/>
      <c r="J951" s="56"/>
      <c r="K951" s="56"/>
      <c r="L951" s="56"/>
      <c r="M951" s="56"/>
      <c r="N951" s="56"/>
      <c r="O951" s="56"/>
      <c r="P951" s="56"/>
      <c r="Q951" s="56"/>
      <c r="R951" s="56"/>
      <c r="S951" s="56"/>
      <c r="T951" s="56"/>
      <c r="U951" s="56"/>
      <c r="V951" s="56"/>
      <c r="W951" s="56"/>
      <c r="X951" s="56"/>
      <c r="Y951" s="56"/>
    </row>
    <row r="952" spans="1:25" ht="15.75" customHeight="1">
      <c r="A952" s="56"/>
      <c r="B952" s="2"/>
      <c r="C952" s="56"/>
      <c r="D952" s="56"/>
      <c r="E952" s="56"/>
      <c r="F952" s="56"/>
      <c r="G952" s="56"/>
      <c r="H952" s="56"/>
      <c r="I952" s="56"/>
      <c r="J952" s="56"/>
      <c r="K952" s="56"/>
      <c r="L952" s="56"/>
      <c r="M952" s="56"/>
      <c r="N952" s="56"/>
      <c r="O952" s="56"/>
      <c r="P952" s="56"/>
      <c r="Q952" s="56"/>
      <c r="R952" s="56"/>
      <c r="S952" s="56"/>
      <c r="T952" s="56"/>
      <c r="U952" s="56"/>
      <c r="V952" s="56"/>
      <c r="W952" s="56"/>
      <c r="X952" s="56"/>
      <c r="Y952" s="56"/>
    </row>
    <row r="953" spans="1:25" ht="15.75" customHeight="1">
      <c r="A953" s="56"/>
      <c r="B953" s="2"/>
      <c r="C953" s="56"/>
      <c r="D953" s="56"/>
      <c r="E953" s="56"/>
      <c r="F953" s="56"/>
      <c r="G953" s="56"/>
      <c r="H953" s="56"/>
      <c r="I953" s="56"/>
      <c r="J953" s="56"/>
      <c r="K953" s="56"/>
      <c r="L953" s="56"/>
      <c r="M953" s="56"/>
      <c r="N953" s="56"/>
      <c r="O953" s="56"/>
      <c r="P953" s="56"/>
      <c r="Q953" s="56"/>
      <c r="R953" s="56"/>
      <c r="S953" s="56"/>
      <c r="T953" s="56"/>
      <c r="U953" s="56"/>
      <c r="V953" s="56"/>
      <c r="W953" s="56"/>
      <c r="X953" s="56"/>
      <c r="Y953" s="56"/>
    </row>
    <row r="954" spans="1:25" ht="15.75" customHeight="1">
      <c r="A954" s="56"/>
      <c r="B954" s="2"/>
      <c r="C954" s="56"/>
      <c r="D954" s="56"/>
      <c r="E954" s="56"/>
      <c r="F954" s="56"/>
      <c r="G954" s="56"/>
      <c r="H954" s="56"/>
      <c r="I954" s="56"/>
      <c r="J954" s="56"/>
      <c r="K954" s="56"/>
      <c r="L954" s="56"/>
      <c r="M954" s="56"/>
      <c r="N954" s="56"/>
      <c r="O954" s="56"/>
      <c r="P954" s="56"/>
      <c r="Q954" s="56"/>
      <c r="R954" s="56"/>
      <c r="S954" s="56"/>
      <c r="T954" s="56"/>
      <c r="U954" s="56"/>
      <c r="V954" s="56"/>
      <c r="W954" s="56"/>
      <c r="X954" s="56"/>
      <c r="Y954" s="56"/>
    </row>
    <row r="955" spans="1:25" ht="15.75" customHeight="1">
      <c r="A955" s="56"/>
      <c r="B955" s="2"/>
      <c r="C955" s="56"/>
      <c r="D955" s="56"/>
      <c r="E955" s="56"/>
      <c r="F955" s="56"/>
      <c r="G955" s="56"/>
      <c r="H955" s="56"/>
      <c r="I955" s="56"/>
      <c r="J955" s="56"/>
      <c r="K955" s="56"/>
      <c r="L955" s="56"/>
      <c r="M955" s="56"/>
      <c r="N955" s="56"/>
      <c r="O955" s="56"/>
      <c r="P955" s="56"/>
      <c r="Q955" s="56"/>
      <c r="R955" s="56"/>
      <c r="S955" s="56"/>
      <c r="T955" s="56"/>
      <c r="U955" s="56"/>
      <c r="V955" s="56"/>
      <c r="W955" s="56"/>
      <c r="X955" s="56"/>
      <c r="Y955" s="56"/>
    </row>
    <row r="956" spans="1:25" ht="15.75" customHeight="1">
      <c r="A956" s="56"/>
      <c r="B956" s="2"/>
      <c r="C956" s="56"/>
      <c r="D956" s="56"/>
      <c r="E956" s="56"/>
      <c r="F956" s="56"/>
      <c r="G956" s="56"/>
      <c r="H956" s="56"/>
      <c r="I956" s="56"/>
      <c r="J956" s="56"/>
      <c r="K956" s="56"/>
      <c r="L956" s="56"/>
      <c r="M956" s="56"/>
      <c r="N956" s="56"/>
      <c r="O956" s="56"/>
      <c r="P956" s="56"/>
      <c r="Q956" s="56"/>
      <c r="R956" s="56"/>
      <c r="S956" s="56"/>
      <c r="T956" s="56"/>
      <c r="U956" s="56"/>
      <c r="V956" s="56"/>
      <c r="W956" s="56"/>
      <c r="X956" s="56"/>
      <c r="Y956" s="56"/>
    </row>
    <row r="957" spans="1:25" ht="15.75" customHeight="1">
      <c r="A957" s="56"/>
      <c r="B957" s="2"/>
      <c r="C957" s="56"/>
      <c r="D957" s="56"/>
      <c r="E957" s="56"/>
      <c r="F957" s="56"/>
      <c r="G957" s="56"/>
      <c r="H957" s="56"/>
      <c r="I957" s="56"/>
      <c r="J957" s="56"/>
      <c r="K957" s="56"/>
      <c r="L957" s="56"/>
      <c r="M957" s="56"/>
      <c r="N957" s="56"/>
      <c r="O957" s="56"/>
      <c r="P957" s="56"/>
      <c r="Q957" s="56"/>
      <c r="R957" s="56"/>
      <c r="S957" s="56"/>
      <c r="T957" s="56"/>
      <c r="U957" s="56"/>
      <c r="V957" s="56"/>
      <c r="W957" s="56"/>
      <c r="X957" s="56"/>
      <c r="Y957" s="56"/>
    </row>
    <row r="958" spans="1:25" ht="15.75" customHeight="1">
      <c r="A958" s="56"/>
      <c r="B958" s="2"/>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5" ht="15.75" customHeight="1">
      <c r="A959" s="56"/>
      <c r="B959" s="2"/>
      <c r="C959" s="56"/>
      <c r="D959" s="56"/>
      <c r="E959" s="56"/>
      <c r="F959" s="56"/>
      <c r="G959" s="56"/>
      <c r="H959" s="56"/>
      <c r="I959" s="56"/>
      <c r="J959" s="56"/>
      <c r="K959" s="56"/>
      <c r="L959" s="56"/>
      <c r="M959" s="56"/>
      <c r="N959" s="56"/>
      <c r="O959" s="56"/>
      <c r="P959" s="56"/>
      <c r="Q959" s="56"/>
      <c r="R959" s="56"/>
      <c r="S959" s="56"/>
      <c r="T959" s="56"/>
      <c r="U959" s="56"/>
      <c r="V959" s="56"/>
      <c r="W959" s="56"/>
      <c r="X959" s="56"/>
      <c r="Y959" s="56"/>
    </row>
    <row r="960" spans="1:25" ht="15.75" customHeight="1">
      <c r="A960" s="56"/>
      <c r="B960" s="2"/>
      <c r="C960" s="56"/>
      <c r="D960" s="56"/>
      <c r="E960" s="56"/>
      <c r="F960" s="56"/>
      <c r="G960" s="56"/>
      <c r="H960" s="56"/>
      <c r="I960" s="56"/>
      <c r="J960" s="56"/>
      <c r="K960" s="56"/>
      <c r="L960" s="56"/>
      <c r="M960" s="56"/>
      <c r="N960" s="56"/>
      <c r="O960" s="56"/>
      <c r="P960" s="56"/>
      <c r="Q960" s="56"/>
      <c r="R960" s="56"/>
      <c r="S960" s="56"/>
      <c r="T960" s="56"/>
      <c r="U960" s="56"/>
      <c r="V960" s="56"/>
      <c r="W960" s="56"/>
      <c r="X960" s="56"/>
      <c r="Y960" s="56"/>
    </row>
    <row r="961" spans="1:25" ht="15.75" customHeight="1">
      <c r="A961" s="56"/>
      <c r="B961" s="2"/>
      <c r="C961" s="56"/>
      <c r="D961" s="56"/>
      <c r="E961" s="56"/>
      <c r="F961" s="56"/>
      <c r="G961" s="56"/>
      <c r="H961" s="56"/>
      <c r="I961" s="56"/>
      <c r="J961" s="56"/>
      <c r="K961" s="56"/>
      <c r="L961" s="56"/>
      <c r="M961" s="56"/>
      <c r="N961" s="56"/>
      <c r="O961" s="56"/>
      <c r="P961" s="56"/>
      <c r="Q961" s="56"/>
      <c r="R961" s="56"/>
      <c r="S961" s="56"/>
      <c r="T961" s="56"/>
      <c r="U961" s="56"/>
      <c r="V961" s="56"/>
      <c r="W961" s="56"/>
      <c r="X961" s="56"/>
      <c r="Y961" s="56"/>
    </row>
    <row r="962" spans="1:25" ht="15.75" customHeight="1">
      <c r="A962" s="56"/>
      <c r="B962" s="2"/>
      <c r="C962" s="56"/>
      <c r="D962" s="56"/>
      <c r="E962" s="56"/>
      <c r="F962" s="56"/>
      <c r="G962" s="56"/>
      <c r="H962" s="56"/>
      <c r="I962" s="56"/>
      <c r="J962" s="56"/>
      <c r="K962" s="56"/>
      <c r="L962" s="56"/>
      <c r="M962" s="56"/>
      <c r="N962" s="56"/>
      <c r="O962" s="56"/>
      <c r="P962" s="56"/>
      <c r="Q962" s="56"/>
      <c r="R962" s="56"/>
      <c r="S962" s="56"/>
      <c r="T962" s="56"/>
      <c r="U962" s="56"/>
      <c r="V962" s="56"/>
      <c r="W962" s="56"/>
      <c r="X962" s="56"/>
      <c r="Y962" s="56"/>
    </row>
    <row r="963" spans="1:25" ht="15.75" customHeight="1">
      <c r="A963" s="56"/>
      <c r="B963" s="2"/>
      <c r="C963" s="56"/>
      <c r="D963" s="56"/>
      <c r="E963" s="56"/>
      <c r="F963" s="56"/>
      <c r="G963" s="56"/>
      <c r="H963" s="56"/>
      <c r="I963" s="56"/>
      <c r="J963" s="56"/>
      <c r="K963" s="56"/>
      <c r="L963" s="56"/>
      <c r="M963" s="56"/>
      <c r="N963" s="56"/>
      <c r="O963" s="56"/>
      <c r="P963" s="56"/>
      <c r="Q963" s="56"/>
      <c r="R963" s="56"/>
      <c r="S963" s="56"/>
      <c r="T963" s="56"/>
      <c r="U963" s="56"/>
      <c r="V963" s="56"/>
      <c r="W963" s="56"/>
      <c r="X963" s="56"/>
      <c r="Y963" s="56"/>
    </row>
    <row r="964" spans="1:25" ht="15.75" customHeight="1">
      <c r="A964" s="56"/>
      <c r="B964" s="2"/>
      <c r="C964" s="56"/>
      <c r="D964" s="56"/>
      <c r="E964" s="56"/>
      <c r="F964" s="56"/>
      <c r="G964" s="56"/>
      <c r="H964" s="56"/>
      <c r="I964" s="56"/>
      <c r="J964" s="56"/>
      <c r="K964" s="56"/>
      <c r="L964" s="56"/>
      <c r="M964" s="56"/>
      <c r="N964" s="56"/>
      <c r="O964" s="56"/>
      <c r="P964" s="56"/>
      <c r="Q964" s="56"/>
      <c r="R964" s="56"/>
      <c r="S964" s="56"/>
      <c r="T964" s="56"/>
      <c r="U964" s="56"/>
      <c r="V964" s="56"/>
      <c r="W964" s="56"/>
      <c r="X964" s="56"/>
      <c r="Y964" s="56"/>
    </row>
    <row r="965" spans="1:25" ht="15.75" customHeight="1">
      <c r="A965" s="56"/>
      <c r="B965" s="2"/>
      <c r="C965" s="56"/>
      <c r="D965" s="56"/>
      <c r="E965" s="56"/>
      <c r="F965" s="56"/>
      <c r="G965" s="56"/>
      <c r="H965" s="56"/>
      <c r="I965" s="56"/>
      <c r="J965" s="56"/>
      <c r="K965" s="56"/>
      <c r="L965" s="56"/>
      <c r="M965" s="56"/>
      <c r="N965" s="56"/>
      <c r="O965" s="56"/>
      <c r="P965" s="56"/>
      <c r="Q965" s="56"/>
      <c r="R965" s="56"/>
      <c r="S965" s="56"/>
      <c r="T965" s="56"/>
      <c r="U965" s="56"/>
      <c r="V965" s="56"/>
      <c r="W965" s="56"/>
      <c r="X965" s="56"/>
      <c r="Y965" s="56"/>
    </row>
    <row r="966" spans="1:25" ht="15.75" customHeight="1">
      <c r="A966" s="56"/>
      <c r="B966" s="2"/>
      <c r="C966" s="56"/>
      <c r="D966" s="56"/>
      <c r="E966" s="56"/>
      <c r="F966" s="56"/>
      <c r="G966" s="56"/>
      <c r="H966" s="56"/>
      <c r="I966" s="56"/>
      <c r="J966" s="56"/>
      <c r="K966" s="56"/>
      <c r="L966" s="56"/>
      <c r="M966" s="56"/>
      <c r="N966" s="56"/>
      <c r="O966" s="56"/>
      <c r="P966" s="56"/>
      <c r="Q966" s="56"/>
      <c r="R966" s="56"/>
      <c r="S966" s="56"/>
      <c r="T966" s="56"/>
      <c r="U966" s="56"/>
      <c r="V966" s="56"/>
      <c r="W966" s="56"/>
      <c r="X966" s="56"/>
      <c r="Y966" s="56"/>
    </row>
    <row r="967" spans="1:25" ht="15.75" customHeight="1">
      <c r="A967" s="56"/>
      <c r="B967" s="2"/>
      <c r="C967" s="56"/>
      <c r="D967" s="56"/>
      <c r="E967" s="56"/>
      <c r="F967" s="56"/>
      <c r="G967" s="56"/>
      <c r="H967" s="56"/>
      <c r="I967" s="56"/>
      <c r="J967" s="56"/>
      <c r="K967" s="56"/>
      <c r="L967" s="56"/>
      <c r="M967" s="56"/>
      <c r="N967" s="56"/>
      <c r="O967" s="56"/>
      <c r="P967" s="56"/>
      <c r="Q967" s="56"/>
      <c r="R967" s="56"/>
      <c r="S967" s="56"/>
      <c r="T967" s="56"/>
      <c r="U967" s="56"/>
      <c r="V967" s="56"/>
      <c r="W967" s="56"/>
      <c r="X967" s="56"/>
      <c r="Y967" s="56"/>
    </row>
    <row r="968" spans="1:25" ht="15.75" customHeight="1">
      <c r="A968" s="56"/>
      <c r="B968" s="2"/>
      <c r="C968" s="56"/>
      <c r="D968" s="56"/>
      <c r="E968" s="56"/>
      <c r="F968" s="56"/>
      <c r="G968" s="56"/>
      <c r="H968" s="56"/>
      <c r="I968" s="56"/>
      <c r="J968" s="56"/>
      <c r="K968" s="56"/>
      <c r="L968" s="56"/>
      <c r="M968" s="56"/>
      <c r="N968" s="56"/>
      <c r="O968" s="56"/>
      <c r="P968" s="56"/>
      <c r="Q968" s="56"/>
      <c r="R968" s="56"/>
      <c r="S968" s="56"/>
      <c r="T968" s="56"/>
      <c r="U968" s="56"/>
      <c r="V968" s="56"/>
      <c r="W968" s="56"/>
      <c r="X968" s="56"/>
      <c r="Y968" s="56"/>
    </row>
    <row r="969" spans="1:25" ht="15.75" customHeight="1">
      <c r="A969" s="56"/>
      <c r="B969" s="2"/>
      <c r="C969" s="56"/>
      <c r="D969" s="56"/>
      <c r="E969" s="56"/>
      <c r="F969" s="56"/>
      <c r="G969" s="56"/>
      <c r="H969" s="56"/>
      <c r="I969" s="56"/>
      <c r="J969" s="56"/>
      <c r="K969" s="56"/>
      <c r="L969" s="56"/>
      <c r="M969" s="56"/>
      <c r="N969" s="56"/>
      <c r="O969" s="56"/>
      <c r="P969" s="56"/>
      <c r="Q969" s="56"/>
      <c r="R969" s="56"/>
      <c r="S969" s="56"/>
      <c r="T969" s="56"/>
      <c r="U969" s="56"/>
      <c r="V969" s="56"/>
      <c r="W969" s="56"/>
      <c r="X969" s="56"/>
      <c r="Y969" s="56"/>
    </row>
    <row r="970" spans="1:25" ht="15.75" customHeight="1">
      <c r="A970" s="56"/>
      <c r="B970" s="2"/>
      <c r="C970" s="56"/>
      <c r="D970" s="56"/>
      <c r="E970" s="56"/>
      <c r="F970" s="56"/>
      <c r="G970" s="56"/>
      <c r="H970" s="56"/>
      <c r="I970" s="56"/>
      <c r="J970" s="56"/>
      <c r="K970" s="56"/>
      <c r="L970" s="56"/>
      <c r="M970" s="56"/>
      <c r="N970" s="56"/>
      <c r="O970" s="56"/>
      <c r="P970" s="56"/>
      <c r="Q970" s="56"/>
      <c r="R970" s="56"/>
      <c r="S970" s="56"/>
      <c r="T970" s="56"/>
      <c r="U970" s="56"/>
      <c r="V970" s="56"/>
      <c r="W970" s="56"/>
      <c r="X970" s="56"/>
      <c r="Y970" s="56"/>
    </row>
    <row r="971" spans="1:25" ht="15.75" customHeight="1">
      <c r="A971" s="56"/>
      <c r="B971" s="2"/>
      <c r="C971" s="56"/>
      <c r="D971" s="56"/>
      <c r="E971" s="56"/>
      <c r="F971" s="56"/>
      <c r="G971" s="56"/>
      <c r="H971" s="56"/>
      <c r="I971" s="56"/>
      <c r="J971" s="56"/>
      <c r="K971" s="56"/>
      <c r="L971" s="56"/>
      <c r="M971" s="56"/>
      <c r="N971" s="56"/>
      <c r="O971" s="56"/>
      <c r="P971" s="56"/>
      <c r="Q971" s="56"/>
      <c r="R971" s="56"/>
      <c r="S971" s="56"/>
      <c r="T971" s="56"/>
      <c r="U971" s="56"/>
      <c r="V971" s="56"/>
      <c r="W971" s="56"/>
      <c r="X971" s="56"/>
      <c r="Y971" s="56"/>
    </row>
    <row r="972" spans="1:25" ht="15.75" customHeight="1">
      <c r="A972" s="56"/>
      <c r="B972" s="2"/>
      <c r="C972" s="56"/>
      <c r="D972" s="56"/>
      <c r="E972" s="56"/>
      <c r="F972" s="56"/>
      <c r="G972" s="56"/>
      <c r="H972" s="56"/>
      <c r="I972" s="56"/>
      <c r="J972" s="56"/>
      <c r="K972" s="56"/>
      <c r="L972" s="56"/>
      <c r="M972" s="56"/>
      <c r="N972" s="56"/>
      <c r="O972" s="56"/>
      <c r="P972" s="56"/>
      <c r="Q972" s="56"/>
      <c r="R972" s="56"/>
      <c r="S972" s="56"/>
      <c r="T972" s="56"/>
      <c r="U972" s="56"/>
      <c r="V972" s="56"/>
      <c r="W972" s="56"/>
      <c r="X972" s="56"/>
      <c r="Y972" s="56"/>
    </row>
    <row r="973" spans="1:25" ht="15.75" customHeight="1">
      <c r="A973" s="56"/>
      <c r="B973" s="2"/>
      <c r="C973" s="56"/>
      <c r="D973" s="56"/>
      <c r="E973" s="56"/>
      <c r="F973" s="56"/>
      <c r="G973" s="56"/>
      <c r="H973" s="56"/>
      <c r="I973" s="56"/>
      <c r="J973" s="56"/>
      <c r="K973" s="56"/>
      <c r="L973" s="56"/>
      <c r="M973" s="56"/>
      <c r="N973" s="56"/>
      <c r="O973" s="56"/>
      <c r="P973" s="56"/>
      <c r="Q973" s="56"/>
      <c r="R973" s="56"/>
      <c r="S973" s="56"/>
      <c r="T973" s="56"/>
      <c r="U973" s="56"/>
      <c r="V973" s="56"/>
      <c r="W973" s="56"/>
      <c r="X973" s="56"/>
      <c r="Y973" s="56"/>
    </row>
    <row r="974" spans="1:25" ht="15.75" customHeight="1">
      <c r="A974" s="56"/>
      <c r="B974" s="2"/>
      <c r="C974" s="56"/>
      <c r="D974" s="56"/>
      <c r="E974" s="56"/>
      <c r="F974" s="56"/>
      <c r="G974" s="56"/>
      <c r="H974" s="56"/>
      <c r="I974" s="56"/>
      <c r="J974" s="56"/>
      <c r="K974" s="56"/>
      <c r="L974" s="56"/>
      <c r="M974" s="56"/>
      <c r="N974" s="56"/>
      <c r="O974" s="56"/>
      <c r="P974" s="56"/>
      <c r="Q974" s="56"/>
      <c r="R974" s="56"/>
      <c r="S974" s="56"/>
      <c r="T974" s="56"/>
      <c r="U974" s="56"/>
      <c r="V974" s="56"/>
      <c r="W974" s="56"/>
      <c r="X974" s="56"/>
      <c r="Y974" s="56"/>
    </row>
    <row r="975" spans="1:25" ht="15.75" customHeight="1">
      <c r="A975" s="56"/>
      <c r="B975" s="2"/>
      <c r="C975" s="56"/>
      <c r="D975" s="56"/>
      <c r="E975" s="56"/>
      <c r="F975" s="56"/>
      <c r="G975" s="56"/>
      <c r="H975" s="56"/>
      <c r="I975" s="56"/>
      <c r="J975" s="56"/>
      <c r="K975" s="56"/>
      <c r="L975" s="56"/>
      <c r="M975" s="56"/>
      <c r="N975" s="56"/>
      <c r="O975" s="56"/>
      <c r="P975" s="56"/>
      <c r="Q975" s="56"/>
      <c r="R975" s="56"/>
      <c r="S975" s="56"/>
      <c r="T975" s="56"/>
      <c r="U975" s="56"/>
      <c r="V975" s="56"/>
      <c r="W975" s="56"/>
      <c r="X975" s="56"/>
      <c r="Y975" s="56"/>
    </row>
    <row r="976" spans="1:25" ht="15.75" customHeight="1">
      <c r="A976" s="56"/>
      <c r="B976" s="2"/>
      <c r="C976" s="56"/>
      <c r="D976" s="56"/>
      <c r="E976" s="56"/>
      <c r="F976" s="56"/>
      <c r="G976" s="56"/>
      <c r="H976" s="56"/>
      <c r="I976" s="56"/>
      <c r="J976" s="56"/>
      <c r="K976" s="56"/>
      <c r="L976" s="56"/>
      <c r="M976" s="56"/>
      <c r="N976" s="56"/>
      <c r="O976" s="56"/>
      <c r="P976" s="56"/>
      <c r="Q976" s="56"/>
      <c r="R976" s="56"/>
      <c r="S976" s="56"/>
      <c r="T976" s="56"/>
      <c r="U976" s="56"/>
      <c r="V976" s="56"/>
      <c r="W976" s="56"/>
      <c r="X976" s="56"/>
      <c r="Y976" s="56"/>
    </row>
    <row r="977" spans="1:25" ht="15.75" customHeight="1">
      <c r="A977" s="56"/>
      <c r="B977" s="2"/>
      <c r="C977" s="56"/>
      <c r="D977" s="56"/>
      <c r="E977" s="56"/>
      <c r="F977" s="56"/>
      <c r="G977" s="56"/>
      <c r="H977" s="56"/>
      <c r="I977" s="56"/>
      <c r="J977" s="56"/>
      <c r="K977" s="56"/>
      <c r="L977" s="56"/>
      <c r="M977" s="56"/>
      <c r="N977" s="56"/>
      <c r="O977" s="56"/>
      <c r="P977" s="56"/>
      <c r="Q977" s="56"/>
      <c r="R977" s="56"/>
      <c r="S977" s="56"/>
      <c r="T977" s="56"/>
      <c r="U977" s="56"/>
      <c r="V977" s="56"/>
      <c r="W977" s="56"/>
      <c r="X977" s="56"/>
      <c r="Y977" s="56"/>
    </row>
    <row r="978" spans="1:25" ht="15.75" customHeight="1">
      <c r="A978" s="56"/>
      <c r="B978" s="2"/>
      <c r="C978" s="56"/>
      <c r="D978" s="56"/>
      <c r="E978" s="56"/>
      <c r="F978" s="56"/>
      <c r="G978" s="56"/>
      <c r="H978" s="56"/>
      <c r="I978" s="56"/>
      <c r="J978" s="56"/>
      <c r="K978" s="56"/>
      <c r="L978" s="56"/>
      <c r="M978" s="56"/>
      <c r="N978" s="56"/>
      <c r="O978" s="56"/>
      <c r="P978" s="56"/>
      <c r="Q978" s="56"/>
      <c r="R978" s="56"/>
      <c r="S978" s="56"/>
      <c r="T978" s="56"/>
      <c r="U978" s="56"/>
      <c r="V978" s="56"/>
      <c r="W978" s="56"/>
      <c r="X978" s="56"/>
      <c r="Y978" s="56"/>
    </row>
    <row r="979" spans="1:25" ht="15.75" customHeight="1">
      <c r="A979" s="56"/>
      <c r="B979" s="2"/>
      <c r="C979" s="56"/>
      <c r="D979" s="56"/>
      <c r="E979" s="56"/>
      <c r="F979" s="56"/>
      <c r="G979" s="56"/>
      <c r="H979" s="56"/>
      <c r="I979" s="56"/>
      <c r="J979" s="56"/>
      <c r="K979" s="56"/>
      <c r="L979" s="56"/>
      <c r="M979" s="56"/>
      <c r="N979" s="56"/>
      <c r="O979" s="56"/>
      <c r="P979" s="56"/>
      <c r="Q979" s="56"/>
      <c r="R979" s="56"/>
      <c r="S979" s="56"/>
      <c r="T979" s="56"/>
      <c r="U979" s="56"/>
      <c r="V979" s="56"/>
      <c r="W979" s="56"/>
      <c r="X979" s="56"/>
      <c r="Y979" s="56"/>
    </row>
    <row r="980" spans="1:25" ht="15.75" customHeight="1">
      <c r="A980" s="56"/>
      <c r="B980" s="2"/>
      <c r="C980" s="56"/>
      <c r="D980" s="56"/>
      <c r="E980" s="56"/>
      <c r="F980" s="56"/>
      <c r="G980" s="56"/>
      <c r="H980" s="56"/>
      <c r="I980" s="56"/>
      <c r="J980" s="56"/>
      <c r="K980" s="56"/>
      <c r="L980" s="56"/>
      <c r="M980" s="56"/>
      <c r="N980" s="56"/>
      <c r="O980" s="56"/>
      <c r="P980" s="56"/>
      <c r="Q980" s="56"/>
      <c r="R980" s="56"/>
      <c r="S980" s="56"/>
      <c r="T980" s="56"/>
      <c r="U980" s="56"/>
      <c r="V980" s="56"/>
      <c r="W980" s="56"/>
      <c r="X980" s="56"/>
      <c r="Y980" s="56"/>
    </row>
    <row r="981" spans="1:25" ht="15.75" customHeight="1">
      <c r="A981" s="56"/>
      <c r="B981" s="2"/>
      <c r="C981" s="56"/>
      <c r="D981" s="56"/>
      <c r="E981" s="56"/>
      <c r="F981" s="56"/>
      <c r="G981" s="56"/>
      <c r="H981" s="56"/>
      <c r="I981" s="56"/>
      <c r="J981" s="56"/>
      <c r="K981" s="56"/>
      <c r="L981" s="56"/>
      <c r="M981" s="56"/>
      <c r="N981" s="56"/>
      <c r="O981" s="56"/>
      <c r="P981" s="56"/>
      <c r="Q981" s="56"/>
      <c r="R981" s="56"/>
      <c r="S981" s="56"/>
      <c r="T981" s="56"/>
      <c r="U981" s="56"/>
      <c r="V981" s="56"/>
      <c r="W981" s="56"/>
      <c r="X981" s="56"/>
      <c r="Y981" s="56"/>
    </row>
    <row r="982" spans="1:25" ht="15.75" customHeight="1">
      <c r="A982" s="56"/>
      <c r="B982" s="2"/>
      <c r="C982" s="56"/>
      <c r="D982" s="56"/>
      <c r="E982" s="56"/>
      <c r="F982" s="56"/>
      <c r="G982" s="56"/>
      <c r="H982" s="56"/>
      <c r="I982" s="56"/>
      <c r="J982" s="56"/>
      <c r="K982" s="56"/>
      <c r="L982" s="56"/>
      <c r="M982" s="56"/>
      <c r="N982" s="56"/>
      <c r="O982" s="56"/>
      <c r="P982" s="56"/>
      <c r="Q982" s="56"/>
      <c r="R982" s="56"/>
      <c r="S982" s="56"/>
      <c r="T982" s="56"/>
      <c r="U982" s="56"/>
      <c r="V982" s="56"/>
      <c r="W982" s="56"/>
      <c r="X982" s="56"/>
      <c r="Y982" s="56"/>
    </row>
    <row r="983" spans="1:25" ht="15.75" customHeight="1">
      <c r="A983" s="56"/>
      <c r="B983" s="2"/>
      <c r="C983" s="56"/>
      <c r="D983" s="56"/>
      <c r="E983" s="56"/>
      <c r="F983" s="56"/>
      <c r="G983" s="56"/>
      <c r="H983" s="56"/>
      <c r="I983" s="56"/>
      <c r="J983" s="56"/>
      <c r="K983" s="56"/>
      <c r="L983" s="56"/>
      <c r="M983" s="56"/>
      <c r="N983" s="56"/>
      <c r="O983" s="56"/>
      <c r="P983" s="56"/>
      <c r="Q983" s="56"/>
      <c r="R983" s="56"/>
      <c r="S983" s="56"/>
      <c r="T983" s="56"/>
      <c r="U983" s="56"/>
      <c r="V983" s="56"/>
      <c r="W983" s="56"/>
      <c r="X983" s="56"/>
      <c r="Y983" s="56"/>
    </row>
    <row r="984" spans="1:25" ht="15.75" customHeight="1">
      <c r="A984" s="56"/>
      <c r="B984" s="2"/>
      <c r="C984" s="56"/>
      <c r="D984" s="56"/>
      <c r="E984" s="56"/>
      <c r="F984" s="56"/>
      <c r="G984" s="56"/>
      <c r="H984" s="56"/>
      <c r="I984" s="56"/>
      <c r="J984" s="56"/>
      <c r="K984" s="56"/>
      <c r="L984" s="56"/>
      <c r="M984" s="56"/>
      <c r="N984" s="56"/>
      <c r="O984" s="56"/>
      <c r="P984" s="56"/>
      <c r="Q984" s="56"/>
      <c r="R984" s="56"/>
      <c r="S984" s="56"/>
      <c r="T984" s="56"/>
      <c r="U984" s="56"/>
      <c r="V984" s="56"/>
      <c r="W984" s="56"/>
      <c r="X984" s="56"/>
      <c r="Y984" s="56"/>
    </row>
    <row r="985" spans="1:25" ht="15.75" customHeight="1">
      <c r="A985" s="56"/>
      <c r="B985" s="2"/>
      <c r="C985" s="56"/>
      <c r="D985" s="56"/>
      <c r="E985" s="56"/>
      <c r="F985" s="56"/>
      <c r="G985" s="56"/>
      <c r="H985" s="56"/>
      <c r="I985" s="56"/>
      <c r="J985" s="56"/>
      <c r="K985" s="56"/>
      <c r="L985" s="56"/>
      <c r="M985" s="56"/>
      <c r="N985" s="56"/>
      <c r="O985" s="56"/>
      <c r="P985" s="56"/>
      <c r="Q985" s="56"/>
      <c r="R985" s="56"/>
      <c r="S985" s="56"/>
      <c r="T985" s="56"/>
      <c r="U985" s="56"/>
      <c r="V985" s="56"/>
      <c r="W985" s="56"/>
      <c r="X985" s="56"/>
      <c r="Y985" s="56"/>
    </row>
    <row r="986" spans="1:25" ht="15.75" customHeight="1">
      <c r="A986" s="56"/>
      <c r="B986" s="2"/>
      <c r="C986" s="56"/>
      <c r="D986" s="56"/>
      <c r="E986" s="56"/>
      <c r="F986" s="56"/>
      <c r="G986" s="56"/>
      <c r="H986" s="56"/>
      <c r="I986" s="56"/>
      <c r="J986" s="56"/>
      <c r="K986" s="56"/>
      <c r="L986" s="56"/>
      <c r="M986" s="56"/>
      <c r="N986" s="56"/>
      <c r="O986" s="56"/>
      <c r="P986" s="56"/>
      <c r="Q986" s="56"/>
      <c r="R986" s="56"/>
      <c r="S986" s="56"/>
      <c r="T986" s="56"/>
      <c r="U986" s="56"/>
      <c r="V986" s="56"/>
      <c r="W986" s="56"/>
      <c r="X986" s="56"/>
      <c r="Y986" s="56"/>
    </row>
    <row r="987" spans="1:25" ht="15.75" customHeight="1">
      <c r="A987" s="56"/>
      <c r="B987" s="2"/>
      <c r="C987" s="56"/>
      <c r="D987" s="56"/>
      <c r="E987" s="56"/>
      <c r="F987" s="56"/>
      <c r="G987" s="56"/>
      <c r="H987" s="56"/>
      <c r="I987" s="56"/>
      <c r="J987" s="56"/>
      <c r="K987" s="56"/>
      <c r="L987" s="56"/>
      <c r="M987" s="56"/>
      <c r="N987" s="56"/>
      <c r="O987" s="56"/>
      <c r="P987" s="56"/>
      <c r="Q987" s="56"/>
      <c r="R987" s="56"/>
      <c r="S987" s="56"/>
      <c r="T987" s="56"/>
      <c r="U987" s="56"/>
      <c r="V987" s="56"/>
      <c r="W987" s="56"/>
      <c r="X987" s="56"/>
      <c r="Y987" s="56"/>
    </row>
    <row r="988" spans="1:25" ht="15.75" customHeight="1">
      <c r="A988" s="56"/>
      <c r="B988" s="2"/>
      <c r="C988" s="56"/>
      <c r="D988" s="56"/>
      <c r="E988" s="56"/>
      <c r="F988" s="56"/>
      <c r="G988" s="56"/>
      <c r="H988" s="56"/>
      <c r="I988" s="56"/>
      <c r="J988" s="56"/>
      <c r="K988" s="56"/>
      <c r="L988" s="56"/>
      <c r="M988" s="56"/>
      <c r="N988" s="56"/>
      <c r="O988" s="56"/>
      <c r="P988" s="56"/>
      <c r="Q988" s="56"/>
      <c r="R988" s="56"/>
      <c r="S988" s="56"/>
      <c r="T988" s="56"/>
      <c r="U988" s="56"/>
      <c r="V988" s="56"/>
      <c r="W988" s="56"/>
      <c r="X988" s="56"/>
      <c r="Y988" s="56"/>
    </row>
    <row r="989" spans="1:25" ht="15.75" customHeight="1">
      <c r="A989" s="56"/>
      <c r="B989" s="2"/>
      <c r="C989" s="56"/>
      <c r="D989" s="56"/>
      <c r="E989" s="56"/>
      <c r="F989" s="56"/>
      <c r="G989" s="56"/>
      <c r="H989" s="56"/>
      <c r="I989" s="56"/>
      <c r="J989" s="56"/>
      <c r="K989" s="56"/>
      <c r="L989" s="56"/>
      <c r="M989" s="56"/>
      <c r="N989" s="56"/>
      <c r="O989" s="56"/>
      <c r="P989" s="56"/>
      <c r="Q989" s="56"/>
      <c r="R989" s="56"/>
      <c r="S989" s="56"/>
      <c r="T989" s="56"/>
      <c r="U989" s="56"/>
      <c r="V989" s="56"/>
      <c r="W989" s="56"/>
      <c r="X989" s="56"/>
      <c r="Y989" s="56"/>
    </row>
    <row r="990" spans="1:25" ht="15.75" customHeight="1">
      <c r="A990" s="56"/>
      <c r="B990" s="2"/>
      <c r="C990" s="56"/>
      <c r="D990" s="56"/>
      <c r="E990" s="56"/>
      <c r="F990" s="56"/>
      <c r="G990" s="56"/>
      <c r="H990" s="56"/>
      <c r="I990" s="56"/>
      <c r="J990" s="56"/>
      <c r="K990" s="56"/>
      <c r="L990" s="56"/>
      <c r="M990" s="56"/>
      <c r="N990" s="56"/>
      <c r="O990" s="56"/>
      <c r="P990" s="56"/>
      <c r="Q990" s="56"/>
      <c r="R990" s="56"/>
      <c r="S990" s="56"/>
      <c r="T990" s="56"/>
      <c r="U990" s="56"/>
      <c r="V990" s="56"/>
      <c r="W990" s="56"/>
      <c r="X990" s="56"/>
      <c r="Y990" s="56"/>
    </row>
    <row r="991" spans="1:25" ht="15.75" customHeight="1">
      <c r="A991" s="56"/>
      <c r="B991" s="2"/>
      <c r="C991" s="56"/>
      <c r="D991" s="56"/>
      <c r="E991" s="56"/>
      <c r="F991" s="56"/>
      <c r="G991" s="56"/>
      <c r="H991" s="56"/>
      <c r="I991" s="56"/>
      <c r="J991" s="56"/>
      <c r="K991" s="56"/>
      <c r="L991" s="56"/>
      <c r="M991" s="56"/>
      <c r="N991" s="56"/>
      <c r="O991" s="56"/>
      <c r="P991" s="56"/>
      <c r="Q991" s="56"/>
      <c r="R991" s="56"/>
      <c r="S991" s="56"/>
      <c r="T991" s="56"/>
      <c r="U991" s="56"/>
      <c r="V991" s="56"/>
      <c r="W991" s="56"/>
      <c r="X991" s="56"/>
      <c r="Y991" s="56"/>
    </row>
    <row r="992" spans="1:25" ht="15.75" customHeight="1">
      <c r="A992" s="56"/>
      <c r="B992" s="2"/>
      <c r="C992" s="56"/>
      <c r="D992" s="56"/>
      <c r="E992" s="56"/>
      <c r="F992" s="56"/>
      <c r="G992" s="56"/>
      <c r="H992" s="56"/>
      <c r="I992" s="56"/>
      <c r="J992" s="56"/>
      <c r="K992" s="56"/>
      <c r="L992" s="56"/>
      <c r="M992" s="56"/>
      <c r="N992" s="56"/>
      <c r="O992" s="56"/>
      <c r="P992" s="56"/>
      <c r="Q992" s="56"/>
      <c r="R992" s="56"/>
      <c r="S992" s="56"/>
      <c r="T992" s="56"/>
      <c r="U992" s="56"/>
      <c r="V992" s="56"/>
      <c r="W992" s="56"/>
      <c r="X992" s="56"/>
      <c r="Y992" s="56"/>
    </row>
    <row r="993" spans="1:25" ht="15.75" customHeight="1">
      <c r="A993" s="56"/>
      <c r="B993" s="2"/>
      <c r="C993" s="56"/>
      <c r="D993" s="56"/>
      <c r="E993" s="56"/>
      <c r="F993" s="56"/>
      <c r="G993" s="56"/>
      <c r="H993" s="56"/>
      <c r="I993" s="56"/>
      <c r="J993" s="56"/>
      <c r="K993" s="56"/>
      <c r="L993" s="56"/>
      <c r="M993" s="56"/>
      <c r="N993" s="56"/>
      <c r="O993" s="56"/>
      <c r="P993" s="56"/>
      <c r="Q993" s="56"/>
      <c r="R993" s="56"/>
      <c r="S993" s="56"/>
      <c r="T993" s="56"/>
      <c r="U993" s="56"/>
      <c r="V993" s="56"/>
      <c r="W993" s="56"/>
      <c r="X993" s="56"/>
      <c r="Y993" s="56"/>
    </row>
    <row r="994" spans="1:25" ht="15.75" customHeight="1">
      <c r="A994" s="56"/>
      <c r="B994" s="2"/>
      <c r="C994" s="56"/>
      <c r="D994" s="56"/>
      <c r="E994" s="56"/>
      <c r="F994" s="56"/>
      <c r="G994" s="56"/>
      <c r="H994" s="56"/>
      <c r="I994" s="56"/>
      <c r="J994" s="56"/>
      <c r="K994" s="56"/>
      <c r="L994" s="56"/>
      <c r="M994" s="56"/>
      <c r="N994" s="56"/>
      <c r="O994" s="56"/>
      <c r="P994" s="56"/>
      <c r="Q994" s="56"/>
      <c r="R994" s="56"/>
      <c r="S994" s="56"/>
      <c r="T994" s="56"/>
      <c r="U994" s="56"/>
      <c r="V994" s="56"/>
      <c r="W994" s="56"/>
      <c r="X994" s="56"/>
      <c r="Y994" s="56"/>
    </row>
    <row r="995" spans="1:25" ht="15.75" customHeight="1">
      <c r="A995" s="56"/>
      <c r="B995" s="2"/>
      <c r="C995" s="56"/>
      <c r="D995" s="56"/>
      <c r="E995" s="56"/>
      <c r="F995" s="56"/>
      <c r="G995" s="56"/>
      <c r="H995" s="56"/>
      <c r="I995" s="56"/>
      <c r="J995" s="56"/>
      <c r="K995" s="56"/>
      <c r="L995" s="56"/>
      <c r="M995" s="56"/>
      <c r="N995" s="56"/>
      <c r="O995" s="56"/>
      <c r="P995" s="56"/>
      <c r="Q995" s="56"/>
      <c r="R995" s="56"/>
      <c r="S995" s="56"/>
      <c r="T995" s="56"/>
      <c r="U995" s="56"/>
      <c r="V995" s="56"/>
      <c r="W995" s="56"/>
      <c r="X995" s="56"/>
      <c r="Y995" s="56"/>
    </row>
    <row r="996" spans="1:25" ht="15.75" customHeight="1">
      <c r="A996" s="56"/>
      <c r="B996" s="2"/>
      <c r="C996" s="56"/>
      <c r="D996" s="56"/>
      <c r="E996" s="56"/>
      <c r="F996" s="56"/>
      <c r="G996" s="56"/>
      <c r="H996" s="56"/>
      <c r="I996" s="56"/>
      <c r="J996" s="56"/>
      <c r="K996" s="56"/>
      <c r="L996" s="56"/>
      <c r="M996" s="56"/>
      <c r="N996" s="56"/>
      <c r="O996" s="56"/>
      <c r="P996" s="56"/>
      <c r="Q996" s="56"/>
      <c r="R996" s="56"/>
      <c r="S996" s="56"/>
      <c r="T996" s="56"/>
      <c r="U996" s="56"/>
      <c r="V996" s="56"/>
      <c r="W996" s="56"/>
      <c r="X996" s="56"/>
      <c r="Y996" s="56"/>
    </row>
    <row r="997" spans="1:25" ht="15.75" customHeight="1">
      <c r="A997" s="56"/>
      <c r="B997" s="2"/>
      <c r="C997" s="56"/>
      <c r="D997" s="56"/>
      <c r="E997" s="56"/>
      <c r="F997" s="56"/>
      <c r="G997" s="56"/>
      <c r="H997" s="56"/>
      <c r="I997" s="56"/>
      <c r="J997" s="56"/>
      <c r="K997" s="56"/>
      <c r="L997" s="56"/>
      <c r="M997" s="56"/>
      <c r="N997" s="56"/>
      <c r="O997" s="56"/>
      <c r="P997" s="56"/>
      <c r="Q997" s="56"/>
      <c r="R997" s="56"/>
      <c r="S997" s="56"/>
      <c r="T997" s="56"/>
      <c r="U997" s="56"/>
      <c r="V997" s="56"/>
      <c r="W997" s="56"/>
      <c r="X997" s="56"/>
      <c r="Y997" s="56"/>
    </row>
    <row r="998" spans="1:25" ht="15.75" customHeight="1">
      <c r="A998" s="56"/>
      <c r="B998" s="2"/>
      <c r="C998" s="56"/>
      <c r="D998" s="56"/>
      <c r="E998" s="56"/>
      <c r="F998" s="56"/>
      <c r="G998" s="56"/>
      <c r="H998" s="56"/>
      <c r="I998" s="56"/>
      <c r="J998" s="56"/>
      <c r="K998" s="56"/>
      <c r="L998" s="56"/>
      <c r="M998" s="56"/>
      <c r="N998" s="56"/>
      <c r="O998" s="56"/>
      <c r="P998" s="56"/>
      <c r="Q998" s="56"/>
      <c r="R998" s="56"/>
      <c r="S998" s="56"/>
      <c r="T998" s="56"/>
      <c r="U998" s="56"/>
      <c r="V998" s="56"/>
      <c r="W998" s="56"/>
      <c r="X998" s="56"/>
      <c r="Y998" s="56"/>
    </row>
    <row r="999" spans="1:25" ht="15.75" customHeight="1">
      <c r="A999" s="56"/>
      <c r="B999" s="2"/>
      <c r="C999" s="56"/>
      <c r="D999" s="56"/>
      <c r="E999" s="56"/>
      <c r="F999" s="56"/>
      <c r="G999" s="56"/>
      <c r="H999" s="56"/>
      <c r="I999" s="56"/>
      <c r="J999" s="56"/>
      <c r="K999" s="56"/>
      <c r="L999" s="56"/>
      <c r="M999" s="56"/>
      <c r="N999" s="56"/>
      <c r="O999" s="56"/>
      <c r="P999" s="56"/>
      <c r="Q999" s="56"/>
      <c r="R999" s="56"/>
      <c r="S999" s="56"/>
      <c r="T999" s="56"/>
      <c r="U999" s="56"/>
      <c r="V999" s="56"/>
      <c r="W999" s="56"/>
      <c r="X999" s="56"/>
      <c r="Y999" s="56"/>
    </row>
    <row r="1000" spans="1:25" ht="15.75" customHeight="1">
      <c r="A1000" s="56"/>
      <c r="B1000" s="2"/>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row>
  </sheetData>
  <mergeCells count="52">
    <mergeCell ref="C61:M61"/>
    <mergeCell ref="C62:M62"/>
    <mergeCell ref="A2:A15"/>
    <mergeCell ref="A16:A52"/>
    <mergeCell ref="A53:A58"/>
    <mergeCell ref="A59:A61"/>
    <mergeCell ref="B8:B10"/>
    <mergeCell ref="B14:B15"/>
    <mergeCell ref="B18:B24"/>
    <mergeCell ref="B25:B28"/>
    <mergeCell ref="B32:B34"/>
    <mergeCell ref="B35:B44"/>
    <mergeCell ref="B45:B48"/>
    <mergeCell ref="F46:F47"/>
    <mergeCell ref="G46:J47"/>
    <mergeCell ref="L46:M47"/>
    <mergeCell ref="C56:M56"/>
    <mergeCell ref="C57:M57"/>
    <mergeCell ref="C58:M58"/>
    <mergeCell ref="C59:M59"/>
    <mergeCell ref="C60:M60"/>
    <mergeCell ref="C51:M51"/>
    <mergeCell ref="C52:M52"/>
    <mergeCell ref="C53:M53"/>
    <mergeCell ref="C54:M54"/>
    <mergeCell ref="C55:M55"/>
    <mergeCell ref="C17:M17"/>
    <mergeCell ref="F43:G43"/>
    <mergeCell ref="H43:I43"/>
    <mergeCell ref="C49:M49"/>
    <mergeCell ref="C50:M50"/>
    <mergeCell ref="C13:M13"/>
    <mergeCell ref="C14:D14"/>
    <mergeCell ref="F14:M14"/>
    <mergeCell ref="C15:M15"/>
    <mergeCell ref="C16:M16"/>
    <mergeCell ref="C10:D10"/>
    <mergeCell ref="F10:G10"/>
    <mergeCell ref="I10:J10"/>
    <mergeCell ref="C11:M11"/>
    <mergeCell ref="C12:M12"/>
    <mergeCell ref="C5:M5"/>
    <mergeCell ref="C6:M6"/>
    <mergeCell ref="C7:D7"/>
    <mergeCell ref="I7:M7"/>
    <mergeCell ref="C9:D9"/>
    <mergeCell ref="F9:G9"/>
    <mergeCell ref="K1:M1"/>
    <mergeCell ref="C2:M2"/>
    <mergeCell ref="C3:M3"/>
    <mergeCell ref="C4:E4"/>
    <mergeCell ref="F4:G4"/>
  </mergeCells>
  <hyperlinks>
    <hyperlink ref="C57" r:id="rId1" xr:uid="{00000000-0004-0000-2100-000000000000}"/>
  </hyperlinks>
  <pageMargins left="0.7" right="0.7" top="0.75" bottom="0.75" header="0" footer="0"/>
  <pageSetup orientation="landscape"/>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1000"/>
  <sheetViews>
    <sheetView workbookViewId="0">
      <selection activeCell="C4" sqref="C4:E4"/>
    </sheetView>
  </sheetViews>
  <sheetFormatPr baseColWidth="10" defaultColWidth="14.42578125" defaultRowHeight="15"/>
  <cols>
    <col min="1" max="1" width="25.140625" customWidth="1"/>
    <col min="2" max="2" width="39.140625" customWidth="1"/>
    <col min="3" max="3" width="20.42578125" customWidth="1"/>
    <col min="4" max="6" width="9.140625" customWidth="1"/>
    <col min="7" max="7" width="12.140625" customWidth="1"/>
    <col min="8" max="25" width="11.42578125" customWidth="1"/>
  </cols>
  <sheetData>
    <row r="1" spans="1:25" ht="15.75" customHeight="1">
      <c r="A1" s="511"/>
      <c r="B1" s="541" t="s">
        <v>810</v>
      </c>
      <c r="C1" s="542"/>
      <c r="D1" s="542"/>
      <c r="E1" s="542"/>
      <c r="F1" s="542"/>
      <c r="G1" s="542"/>
      <c r="H1" s="542"/>
      <c r="I1" s="542"/>
      <c r="J1" s="542"/>
      <c r="K1" s="542"/>
      <c r="L1" s="542"/>
      <c r="M1" s="558"/>
      <c r="N1" s="56"/>
      <c r="O1" s="56"/>
      <c r="P1" s="56"/>
      <c r="Q1" s="56"/>
      <c r="R1" s="56"/>
      <c r="S1" s="56"/>
      <c r="T1" s="56"/>
      <c r="U1" s="56"/>
      <c r="V1" s="56"/>
      <c r="W1" s="56"/>
      <c r="X1" s="56"/>
      <c r="Y1" s="56"/>
    </row>
    <row r="2" spans="1:25" ht="30" customHeight="1">
      <c r="A2" s="1492" t="s">
        <v>470</v>
      </c>
      <c r="B2" s="543" t="s">
        <v>471</v>
      </c>
      <c r="C2" s="1379" t="str">
        <f>'Plan de Acción'!Z48</f>
        <v>Diseño de un modelo de gobernanza de datos</v>
      </c>
      <c r="D2" s="1468"/>
      <c r="E2" s="1468"/>
      <c r="F2" s="1468"/>
      <c r="G2" s="1468"/>
      <c r="H2" s="1468"/>
      <c r="I2" s="1468"/>
      <c r="J2" s="1468"/>
      <c r="K2" s="1468"/>
      <c r="L2" s="1468"/>
      <c r="M2" s="1469"/>
      <c r="N2" s="56"/>
      <c r="O2" s="56"/>
      <c r="P2" s="56"/>
      <c r="Q2" s="56"/>
      <c r="R2" s="56"/>
      <c r="S2" s="56"/>
      <c r="T2" s="56"/>
      <c r="U2" s="56"/>
      <c r="V2" s="56"/>
      <c r="W2" s="56"/>
      <c r="X2" s="56"/>
      <c r="Y2" s="56"/>
    </row>
    <row r="3" spans="1:25" ht="63.75" customHeight="1">
      <c r="A3" s="1493"/>
      <c r="B3" s="544" t="s">
        <v>600</v>
      </c>
      <c r="C3" s="1379" t="s">
        <v>811</v>
      </c>
      <c r="D3" s="1468"/>
      <c r="E3" s="1468"/>
      <c r="F3" s="1468"/>
      <c r="G3" s="1468"/>
      <c r="H3" s="1468"/>
      <c r="I3" s="1468"/>
      <c r="J3" s="1468"/>
      <c r="K3" s="1468"/>
      <c r="L3" s="1468"/>
      <c r="M3" s="1469"/>
      <c r="N3" s="56"/>
      <c r="O3" s="56"/>
      <c r="P3" s="56"/>
      <c r="Q3" s="56"/>
      <c r="R3" s="56"/>
      <c r="S3" s="56"/>
      <c r="T3" s="56"/>
      <c r="U3" s="56"/>
      <c r="V3" s="56"/>
      <c r="W3" s="56"/>
      <c r="X3" s="56"/>
      <c r="Y3" s="56"/>
    </row>
    <row r="4" spans="1:25" ht="30" customHeight="1">
      <c r="A4" s="1493"/>
      <c r="B4" s="545" t="s">
        <v>150</v>
      </c>
      <c r="C4" s="1470" t="s">
        <v>191</v>
      </c>
      <c r="D4" s="1471"/>
      <c r="E4" s="1472"/>
      <c r="F4" s="1386" t="s">
        <v>151</v>
      </c>
      <c r="G4" s="1433"/>
      <c r="H4" s="313">
        <v>469</v>
      </c>
      <c r="I4" s="318" t="s">
        <v>193</v>
      </c>
      <c r="J4" s="318" t="s">
        <v>193</v>
      </c>
      <c r="K4" s="318" t="s">
        <v>193</v>
      </c>
      <c r="L4" s="318" t="s">
        <v>193</v>
      </c>
      <c r="M4" s="348" t="s">
        <v>193</v>
      </c>
      <c r="N4" s="56"/>
      <c r="O4" s="56"/>
      <c r="P4" s="56"/>
      <c r="Q4" s="56"/>
      <c r="R4" s="56"/>
      <c r="S4" s="56"/>
      <c r="T4" s="56"/>
      <c r="U4" s="56"/>
      <c r="V4" s="56"/>
      <c r="W4" s="56"/>
      <c r="X4" s="56"/>
      <c r="Y4" s="56"/>
    </row>
    <row r="5" spans="1:25" ht="32.1" customHeight="1">
      <c r="A5" s="1493"/>
      <c r="B5" s="545" t="s">
        <v>475</v>
      </c>
      <c r="C5" s="1067" t="s">
        <v>476</v>
      </c>
      <c r="D5" s="1069"/>
      <c r="E5" s="1069"/>
      <c r="F5" s="1069"/>
      <c r="G5" s="1069"/>
      <c r="H5" s="1069"/>
      <c r="I5" s="1069"/>
      <c r="J5" s="1069"/>
      <c r="K5" s="1069"/>
      <c r="L5" s="1069"/>
      <c r="M5" s="1070"/>
      <c r="N5" s="56"/>
      <c r="O5" s="56"/>
      <c r="P5" s="56"/>
      <c r="Q5" s="56"/>
      <c r="R5" s="56"/>
      <c r="S5" s="56"/>
      <c r="T5" s="56"/>
      <c r="U5" s="56"/>
      <c r="V5" s="56"/>
      <c r="W5" s="56"/>
      <c r="X5" s="56"/>
      <c r="Y5" s="56"/>
    </row>
    <row r="6" spans="1:25" ht="32.1" customHeight="1">
      <c r="A6" s="1493"/>
      <c r="B6" s="545" t="s">
        <v>477</v>
      </c>
      <c r="C6" s="1473" t="s">
        <v>812</v>
      </c>
      <c r="D6" s="1432"/>
      <c r="E6" s="1432"/>
      <c r="F6" s="1432"/>
      <c r="G6" s="1432"/>
      <c r="H6" s="1432"/>
      <c r="I6" s="1432"/>
      <c r="J6" s="1432"/>
      <c r="K6" s="1432"/>
      <c r="L6" s="1432"/>
      <c r="M6" s="1435"/>
      <c r="N6" s="56"/>
      <c r="O6" s="56"/>
      <c r="P6" s="56"/>
      <c r="Q6" s="56"/>
      <c r="R6" s="56"/>
      <c r="S6" s="56"/>
      <c r="T6" s="56"/>
      <c r="U6" s="56"/>
      <c r="V6" s="56"/>
      <c r="W6" s="56"/>
      <c r="X6" s="56"/>
      <c r="Y6" s="56"/>
    </row>
    <row r="7" spans="1:25" ht="32.1" customHeight="1">
      <c r="A7" s="1493"/>
      <c r="B7" s="545" t="s">
        <v>479</v>
      </c>
      <c r="C7" s="1389" t="s">
        <v>73</v>
      </c>
      <c r="D7" s="1432"/>
      <c r="E7" s="56" t="s">
        <v>193</v>
      </c>
      <c r="F7" s="56" t="s">
        <v>193</v>
      </c>
      <c r="G7" s="314" t="s">
        <v>193</v>
      </c>
      <c r="H7" s="315" t="s">
        <v>154</v>
      </c>
      <c r="I7" s="1474" t="s">
        <v>480</v>
      </c>
      <c r="J7" s="1475"/>
      <c r="K7" s="1475"/>
      <c r="L7" s="1475"/>
      <c r="M7" s="1475"/>
      <c r="N7" s="56"/>
      <c r="O7" s="56"/>
      <c r="P7" s="56"/>
      <c r="Q7" s="56"/>
      <c r="R7" s="56"/>
      <c r="S7" s="56"/>
      <c r="T7" s="56"/>
      <c r="U7" s="56"/>
      <c r="V7" s="56"/>
      <c r="W7" s="56"/>
      <c r="X7" s="56"/>
      <c r="Y7" s="56"/>
    </row>
    <row r="8" spans="1:25" ht="15.75" customHeight="1">
      <c r="A8" s="1493"/>
      <c r="B8" s="1498" t="s">
        <v>481</v>
      </c>
      <c r="C8" s="56" t="s">
        <v>193</v>
      </c>
      <c r="D8" s="56" t="s">
        <v>193</v>
      </c>
      <c r="E8" s="317" t="s">
        <v>193</v>
      </c>
      <c r="F8" s="317" t="s">
        <v>193</v>
      </c>
      <c r="G8" s="317" t="s">
        <v>193</v>
      </c>
      <c r="H8" s="317" t="s">
        <v>193</v>
      </c>
      <c r="I8" s="317" t="s">
        <v>193</v>
      </c>
      <c r="J8" s="56" t="s">
        <v>193</v>
      </c>
      <c r="K8" s="56" t="s">
        <v>193</v>
      </c>
      <c r="L8" s="56" t="s">
        <v>193</v>
      </c>
      <c r="M8" s="349" t="s">
        <v>193</v>
      </c>
      <c r="N8" s="56"/>
      <c r="O8" s="56"/>
      <c r="P8" s="56"/>
      <c r="Q8" s="56"/>
      <c r="R8" s="56"/>
      <c r="S8" s="56"/>
      <c r="T8" s="56"/>
      <c r="U8" s="56"/>
      <c r="V8" s="56"/>
      <c r="W8" s="56"/>
      <c r="X8" s="56"/>
      <c r="Y8" s="56"/>
    </row>
    <row r="9" spans="1:25" ht="32.25" customHeight="1">
      <c r="A9" s="1493"/>
      <c r="B9" s="1493"/>
      <c r="C9" s="1476" t="s">
        <v>795</v>
      </c>
      <c r="D9" s="1441"/>
      <c r="E9" s="56" t="s">
        <v>193</v>
      </c>
      <c r="F9" s="1476"/>
      <c r="G9" s="1441"/>
      <c r="H9" s="56" t="s">
        <v>193</v>
      </c>
      <c r="I9" s="1392" t="s">
        <v>193</v>
      </c>
      <c r="J9" s="1441"/>
      <c r="K9" s="56" t="s">
        <v>193</v>
      </c>
      <c r="L9" s="56" t="s">
        <v>193</v>
      </c>
      <c r="M9" s="349" t="s">
        <v>193</v>
      </c>
      <c r="N9" s="56"/>
      <c r="O9" s="56"/>
      <c r="P9" s="56"/>
      <c r="Q9" s="56"/>
      <c r="R9" s="56"/>
      <c r="S9" s="56"/>
      <c r="T9" s="56"/>
      <c r="U9" s="56"/>
      <c r="V9" s="56"/>
      <c r="W9" s="56"/>
      <c r="X9" s="56"/>
      <c r="Y9" s="56"/>
    </row>
    <row r="10" spans="1:25" ht="15.75" customHeight="1">
      <c r="A10" s="1493"/>
      <c r="B10" s="1494"/>
      <c r="C10" s="547" t="s">
        <v>482</v>
      </c>
      <c r="D10" s="547" t="s">
        <v>193</v>
      </c>
      <c r="E10" s="548" t="s">
        <v>193</v>
      </c>
      <c r="F10" s="1477" t="s">
        <v>482</v>
      </c>
      <c r="G10" s="1441"/>
      <c r="H10" s="548" t="s">
        <v>193</v>
      </c>
      <c r="I10" s="1477" t="s">
        <v>482</v>
      </c>
      <c r="J10" s="1441"/>
      <c r="K10" s="319" t="s">
        <v>193</v>
      </c>
      <c r="L10" s="319" t="s">
        <v>193</v>
      </c>
      <c r="M10" s="350" t="s">
        <v>193</v>
      </c>
      <c r="N10" s="56"/>
      <c r="O10" s="56"/>
      <c r="P10" s="56"/>
      <c r="Q10" s="56"/>
      <c r="R10" s="56"/>
      <c r="S10" s="56"/>
      <c r="T10" s="56"/>
      <c r="U10" s="56"/>
      <c r="V10" s="56"/>
      <c r="W10" s="56"/>
      <c r="X10" s="56"/>
      <c r="Y10" s="56"/>
    </row>
    <row r="11" spans="1:25" ht="32.1" customHeight="1">
      <c r="A11" s="1493"/>
      <c r="B11" s="514" t="s">
        <v>483</v>
      </c>
      <c r="C11" s="1379" t="s">
        <v>813</v>
      </c>
      <c r="D11" s="1468"/>
      <c r="E11" s="1468"/>
      <c r="F11" s="1468"/>
      <c r="G11" s="1468"/>
      <c r="H11" s="1468"/>
      <c r="I11" s="1468"/>
      <c r="J11" s="1468"/>
      <c r="K11" s="1468"/>
      <c r="L11" s="1468"/>
      <c r="M11" s="1469"/>
      <c r="N11" s="56"/>
      <c r="O11" s="56"/>
      <c r="P11" s="56"/>
      <c r="Q11" s="56"/>
      <c r="R11" s="56"/>
      <c r="S11" s="56"/>
      <c r="T11" s="56"/>
      <c r="U11" s="56"/>
      <c r="V11" s="56"/>
      <c r="W11" s="56"/>
      <c r="X11" s="56"/>
      <c r="Y11" s="56"/>
    </row>
    <row r="12" spans="1:25" ht="177" customHeight="1">
      <c r="A12" s="1493"/>
      <c r="B12" s="545" t="s">
        <v>603</v>
      </c>
      <c r="C12" s="1379" t="s">
        <v>814</v>
      </c>
      <c r="D12" s="1468"/>
      <c r="E12" s="1468"/>
      <c r="F12" s="1468"/>
      <c r="G12" s="1468"/>
      <c r="H12" s="1468"/>
      <c r="I12" s="1468"/>
      <c r="J12" s="1468"/>
      <c r="K12" s="1468"/>
      <c r="L12" s="1468"/>
      <c r="M12" s="1469"/>
      <c r="N12" s="56"/>
      <c r="O12" s="56"/>
      <c r="P12" s="56"/>
      <c r="Q12" s="56"/>
      <c r="R12" s="56"/>
      <c r="S12" s="56"/>
      <c r="T12" s="56"/>
      <c r="U12" s="56"/>
      <c r="V12" s="56"/>
      <c r="W12" s="56"/>
      <c r="X12" s="56"/>
      <c r="Y12" s="56"/>
    </row>
    <row r="13" spans="1:25" ht="30.95" customHeight="1">
      <c r="A13" s="1493"/>
      <c r="B13" s="545" t="s">
        <v>605</v>
      </c>
      <c r="C13" s="1381" t="s">
        <v>798</v>
      </c>
      <c r="D13" s="1381"/>
      <c r="E13" s="1381"/>
      <c r="F13" s="1381"/>
      <c r="G13" s="1381"/>
      <c r="H13" s="1381"/>
      <c r="I13" s="1381"/>
      <c r="J13" s="1381"/>
      <c r="K13" s="1381"/>
      <c r="L13" s="1381"/>
      <c r="M13" s="1395"/>
      <c r="N13" s="56"/>
      <c r="O13" s="56"/>
      <c r="P13" s="56"/>
      <c r="Q13" s="56"/>
      <c r="R13" s="56"/>
      <c r="S13" s="56"/>
      <c r="T13" s="56"/>
      <c r="U13" s="56"/>
      <c r="V13" s="56"/>
      <c r="W13" s="56"/>
      <c r="X13" s="56"/>
      <c r="Y13" s="56"/>
    </row>
    <row r="14" spans="1:25" ht="32.25" customHeight="1">
      <c r="A14" s="1493"/>
      <c r="B14" s="1498" t="s">
        <v>607</v>
      </c>
      <c r="C14" s="1381" t="s">
        <v>222</v>
      </c>
      <c r="D14" s="1445"/>
      <c r="E14" s="516" t="s">
        <v>608</v>
      </c>
      <c r="F14" s="1478" t="s">
        <v>268</v>
      </c>
      <c r="G14" s="1432"/>
      <c r="H14" s="1432"/>
      <c r="I14" s="1432"/>
      <c r="J14" s="1432"/>
      <c r="K14" s="1432"/>
      <c r="L14" s="1432"/>
      <c r="M14" s="1435"/>
      <c r="N14" s="56"/>
      <c r="O14" s="56"/>
      <c r="P14" s="56"/>
      <c r="Q14" s="56"/>
      <c r="R14" s="56"/>
      <c r="S14" s="56"/>
      <c r="T14" s="56"/>
      <c r="U14" s="56"/>
      <c r="V14" s="56"/>
      <c r="W14" s="56"/>
      <c r="X14" s="56"/>
      <c r="Y14" s="56"/>
    </row>
    <row r="15" spans="1:25" ht="15.75" customHeight="1">
      <c r="A15" s="1494"/>
      <c r="B15" s="1493"/>
      <c r="C15" s="1479" t="s">
        <v>193</v>
      </c>
      <c r="D15" s="1443"/>
      <c r="E15" s="1443"/>
      <c r="F15" s="1443"/>
      <c r="G15" s="1443"/>
      <c r="H15" s="1443"/>
      <c r="I15" s="1443"/>
      <c r="J15" s="1443"/>
      <c r="K15" s="1443"/>
      <c r="L15" s="1443"/>
      <c r="M15" s="1444"/>
      <c r="N15" s="56"/>
      <c r="O15" s="56"/>
      <c r="P15" s="56"/>
      <c r="Q15" s="56"/>
      <c r="R15" s="56"/>
      <c r="S15" s="56"/>
      <c r="T15" s="56"/>
      <c r="U15" s="56"/>
      <c r="V15" s="56"/>
      <c r="W15" s="56"/>
      <c r="X15" s="56"/>
      <c r="Y15" s="56"/>
    </row>
    <row r="16" spans="1:25" ht="15.75" customHeight="1">
      <c r="A16" s="1495" t="s">
        <v>48</v>
      </c>
      <c r="B16" s="549" t="s">
        <v>138</v>
      </c>
      <c r="C16" s="1480" t="str">
        <f>'Plan de Acción'!AE48</f>
        <v>N/A</v>
      </c>
      <c r="D16" s="1481"/>
      <c r="E16" s="1481"/>
      <c r="F16" s="1481"/>
      <c r="G16" s="1481"/>
      <c r="H16" s="1481"/>
      <c r="I16" s="1481"/>
      <c r="J16" s="1481"/>
      <c r="K16" s="1481"/>
      <c r="L16" s="1481"/>
      <c r="M16" s="1481"/>
      <c r="N16" s="56"/>
      <c r="O16" s="56"/>
      <c r="P16" s="56"/>
      <c r="Q16" s="56"/>
      <c r="R16" s="56"/>
      <c r="S16" s="56"/>
      <c r="T16" s="56"/>
      <c r="U16" s="56"/>
      <c r="V16" s="56"/>
      <c r="W16" s="56"/>
      <c r="X16" s="56"/>
      <c r="Y16" s="56"/>
    </row>
    <row r="17" spans="1:25" ht="29.25" customHeight="1">
      <c r="A17" s="1493"/>
      <c r="B17" s="550" t="s">
        <v>609</v>
      </c>
      <c r="C17" s="1482" t="str">
        <f>'Plan de Acción'!AA48</f>
        <v>Número de modelos de gobernanza de datos diseñados</v>
      </c>
      <c r="D17" s="1483"/>
      <c r="E17" s="1483"/>
      <c r="F17" s="1483"/>
      <c r="G17" s="1483"/>
      <c r="H17" s="1483"/>
      <c r="I17" s="1483"/>
      <c r="J17" s="1483"/>
      <c r="K17" s="1483"/>
      <c r="L17" s="1483"/>
      <c r="M17" s="1484"/>
      <c r="N17" s="56"/>
      <c r="O17" s="56"/>
      <c r="P17" s="56"/>
      <c r="Q17" s="56"/>
      <c r="R17" s="56"/>
      <c r="S17" s="56"/>
      <c r="T17" s="56"/>
      <c r="U17" s="56"/>
      <c r="V17" s="56"/>
      <c r="W17" s="56"/>
      <c r="X17" s="56"/>
      <c r="Y17" s="56"/>
    </row>
    <row r="18" spans="1:25" ht="8.25" customHeight="1">
      <c r="A18" s="1493"/>
      <c r="B18" s="1499" t="s">
        <v>486</v>
      </c>
      <c r="C18" s="56" t="s">
        <v>193</v>
      </c>
      <c r="D18" s="519" t="s">
        <v>193</v>
      </c>
      <c r="E18" s="519" t="s">
        <v>193</v>
      </c>
      <c r="F18" s="519" t="s">
        <v>193</v>
      </c>
      <c r="G18" s="519" t="s">
        <v>193</v>
      </c>
      <c r="H18" s="519" t="s">
        <v>193</v>
      </c>
      <c r="I18" s="519" t="s">
        <v>193</v>
      </c>
      <c r="J18" s="519" t="s">
        <v>193</v>
      </c>
      <c r="K18" s="519" t="s">
        <v>193</v>
      </c>
      <c r="L18" s="519" t="s">
        <v>193</v>
      </c>
      <c r="M18" s="540" t="s">
        <v>193</v>
      </c>
      <c r="N18" s="56"/>
      <c r="O18" s="56"/>
      <c r="P18" s="56"/>
      <c r="Q18" s="56"/>
      <c r="R18" s="56"/>
      <c r="S18" s="56"/>
      <c r="T18" s="56"/>
      <c r="U18" s="56"/>
      <c r="V18" s="56"/>
      <c r="W18" s="56"/>
      <c r="X18" s="56"/>
      <c r="Y18" s="56"/>
    </row>
    <row r="19" spans="1:25" ht="9" customHeight="1">
      <c r="A19" s="1493"/>
      <c r="B19" s="1493"/>
      <c r="C19" s="56" t="s">
        <v>193</v>
      </c>
      <c r="D19" s="318" t="s">
        <v>193</v>
      </c>
      <c r="E19" s="519" t="s">
        <v>193</v>
      </c>
      <c r="F19" s="318" t="s">
        <v>193</v>
      </c>
      <c r="G19" s="519" t="s">
        <v>193</v>
      </c>
      <c r="H19" s="318" t="s">
        <v>193</v>
      </c>
      <c r="I19" s="519" t="s">
        <v>193</v>
      </c>
      <c r="J19" s="318" t="s">
        <v>193</v>
      </c>
      <c r="K19" s="519" t="s">
        <v>193</v>
      </c>
      <c r="L19" s="519" t="s">
        <v>193</v>
      </c>
      <c r="M19" s="540" t="s">
        <v>193</v>
      </c>
      <c r="N19" s="56"/>
      <c r="O19" s="56"/>
      <c r="P19" s="56"/>
      <c r="Q19" s="56"/>
      <c r="R19" s="56"/>
      <c r="S19" s="56"/>
      <c r="T19" s="56"/>
      <c r="U19" s="56"/>
      <c r="V19" s="56"/>
      <c r="W19" s="56"/>
      <c r="X19" s="56"/>
      <c r="Y19" s="56"/>
    </row>
    <row r="20" spans="1:25" ht="14.25" customHeight="1">
      <c r="A20" s="1493"/>
      <c r="B20" s="1493"/>
      <c r="C20" s="519" t="s">
        <v>487</v>
      </c>
      <c r="D20" s="520" t="s">
        <v>193</v>
      </c>
      <c r="E20" s="519" t="s">
        <v>488</v>
      </c>
      <c r="F20" s="520" t="s">
        <v>193</v>
      </c>
      <c r="G20" s="519" t="s">
        <v>489</v>
      </c>
      <c r="H20" s="329"/>
      <c r="I20" s="519" t="s">
        <v>490</v>
      </c>
      <c r="J20" s="520" t="s">
        <v>193</v>
      </c>
      <c r="K20" s="519" t="s">
        <v>193</v>
      </c>
      <c r="L20" s="519" t="s">
        <v>193</v>
      </c>
      <c r="M20" s="540" t="s">
        <v>193</v>
      </c>
      <c r="N20" s="56"/>
      <c r="O20" s="56"/>
      <c r="P20" s="56"/>
      <c r="Q20" s="56"/>
      <c r="R20" s="56"/>
      <c r="S20" s="56"/>
      <c r="T20" s="56"/>
      <c r="U20" s="56"/>
      <c r="V20" s="56"/>
      <c r="W20" s="56"/>
      <c r="X20" s="56"/>
      <c r="Y20" s="56"/>
    </row>
    <row r="21" spans="1:25" ht="12" customHeight="1">
      <c r="A21" s="1493"/>
      <c r="B21" s="1493"/>
      <c r="C21" s="519" t="s">
        <v>491</v>
      </c>
      <c r="D21" s="520" t="s">
        <v>193</v>
      </c>
      <c r="E21" s="519" t="s">
        <v>492</v>
      </c>
      <c r="F21" s="520" t="s">
        <v>193</v>
      </c>
      <c r="G21" s="519" t="s">
        <v>493</v>
      </c>
      <c r="H21" s="520" t="s">
        <v>193</v>
      </c>
      <c r="I21" s="519" t="s">
        <v>193</v>
      </c>
      <c r="J21" s="519" t="s">
        <v>193</v>
      </c>
      <c r="K21" s="519" t="s">
        <v>193</v>
      </c>
      <c r="L21" s="519" t="s">
        <v>193</v>
      </c>
      <c r="M21" s="540" t="s">
        <v>193</v>
      </c>
      <c r="N21" s="56"/>
      <c r="O21" s="56"/>
      <c r="P21" s="56"/>
      <c r="Q21" s="56"/>
      <c r="R21" s="56"/>
      <c r="S21" s="56"/>
      <c r="T21" s="56"/>
      <c r="U21" s="56"/>
      <c r="V21" s="56"/>
      <c r="W21" s="56"/>
      <c r="X21" s="56"/>
      <c r="Y21" s="56"/>
    </row>
    <row r="22" spans="1:25" ht="15.75" customHeight="1">
      <c r="A22" s="1493"/>
      <c r="B22" s="1493"/>
      <c r="C22" s="519" t="s">
        <v>494</v>
      </c>
      <c r="D22" s="520"/>
      <c r="E22" s="519" t="s">
        <v>495</v>
      </c>
      <c r="F22" s="520" t="s">
        <v>193</v>
      </c>
      <c r="G22" s="519" t="s">
        <v>193</v>
      </c>
      <c r="H22" s="519" t="s">
        <v>193</v>
      </c>
      <c r="I22" s="519" t="s">
        <v>193</v>
      </c>
      <c r="J22" s="519" t="s">
        <v>193</v>
      </c>
      <c r="K22" s="519" t="s">
        <v>193</v>
      </c>
      <c r="L22" s="519" t="s">
        <v>193</v>
      </c>
      <c r="M22" s="540" t="s">
        <v>193</v>
      </c>
      <c r="N22" s="56"/>
      <c r="O22" s="56"/>
      <c r="P22" s="56"/>
      <c r="Q22" s="56"/>
      <c r="R22" s="56"/>
      <c r="S22" s="56"/>
      <c r="T22" s="56"/>
      <c r="U22" s="56"/>
      <c r="V22" s="56"/>
      <c r="W22" s="56"/>
      <c r="X22" s="56"/>
      <c r="Y22" s="56"/>
    </row>
    <row r="23" spans="1:25" ht="15.75" customHeight="1">
      <c r="A23" s="1493"/>
      <c r="B23" s="1493"/>
      <c r="C23" s="519" t="s">
        <v>496</v>
      </c>
      <c r="D23" s="520" t="s">
        <v>497</v>
      </c>
      <c r="E23" s="519" t="s">
        <v>498</v>
      </c>
      <c r="F23" s="319" t="s">
        <v>815</v>
      </c>
      <c r="G23" s="319" t="s">
        <v>193</v>
      </c>
      <c r="H23" s="319" t="s">
        <v>193</v>
      </c>
      <c r="I23" s="319" t="s">
        <v>193</v>
      </c>
      <c r="J23" s="319" t="s">
        <v>193</v>
      </c>
      <c r="K23" s="319" t="s">
        <v>193</v>
      </c>
      <c r="L23" s="319" t="s">
        <v>193</v>
      </c>
      <c r="M23" s="350" t="s">
        <v>193</v>
      </c>
      <c r="N23" s="56"/>
      <c r="O23" s="56"/>
      <c r="P23" s="56"/>
      <c r="Q23" s="56"/>
      <c r="R23" s="56"/>
      <c r="S23" s="56"/>
      <c r="T23" s="56"/>
      <c r="U23" s="56"/>
      <c r="V23" s="56"/>
      <c r="W23" s="56"/>
      <c r="X23" s="56" t="s">
        <v>799</v>
      </c>
      <c r="Y23" s="56"/>
    </row>
    <row r="24" spans="1:25" ht="9.75" customHeight="1">
      <c r="A24" s="1493"/>
      <c r="B24" s="1494"/>
      <c r="C24" s="318" t="s">
        <v>193</v>
      </c>
      <c r="D24" s="318" t="s">
        <v>193</v>
      </c>
      <c r="E24" s="318" t="s">
        <v>193</v>
      </c>
      <c r="F24" s="318" t="s">
        <v>193</v>
      </c>
      <c r="G24" s="318" t="s">
        <v>193</v>
      </c>
      <c r="H24" s="318" t="s">
        <v>193</v>
      </c>
      <c r="I24" s="318" t="s">
        <v>193</v>
      </c>
      <c r="J24" s="318" t="s">
        <v>193</v>
      </c>
      <c r="K24" s="318" t="s">
        <v>193</v>
      </c>
      <c r="L24" s="318" t="s">
        <v>193</v>
      </c>
      <c r="M24" s="348" t="s">
        <v>193</v>
      </c>
      <c r="N24" s="56"/>
      <c r="O24" s="56"/>
      <c r="P24" s="56"/>
      <c r="Q24" s="56"/>
      <c r="R24" s="56"/>
      <c r="S24" s="56"/>
      <c r="T24" s="56"/>
      <c r="U24" s="56"/>
      <c r="V24" s="56"/>
      <c r="W24" s="56"/>
      <c r="X24" s="56"/>
      <c r="Y24" s="56"/>
    </row>
    <row r="25" spans="1:25" ht="15.75" customHeight="1">
      <c r="A25" s="1493"/>
      <c r="B25" s="1499" t="s">
        <v>500</v>
      </c>
      <c r="C25" s="519" t="s">
        <v>193</v>
      </c>
      <c r="D25" s="519" t="s">
        <v>193</v>
      </c>
      <c r="E25" s="519" t="s">
        <v>193</v>
      </c>
      <c r="F25" s="519" t="s">
        <v>193</v>
      </c>
      <c r="G25" s="519" t="s">
        <v>193</v>
      </c>
      <c r="H25" s="519" t="s">
        <v>193</v>
      </c>
      <c r="I25" s="519" t="s">
        <v>193</v>
      </c>
      <c r="J25" s="519" t="s">
        <v>193</v>
      </c>
      <c r="K25" s="519" t="s">
        <v>193</v>
      </c>
      <c r="L25" s="56" t="s">
        <v>193</v>
      </c>
      <c r="M25" s="349" t="s">
        <v>193</v>
      </c>
      <c r="N25" s="56"/>
      <c r="O25" s="56"/>
      <c r="P25" s="56"/>
      <c r="Q25" s="56"/>
      <c r="R25" s="56"/>
      <c r="S25" s="56"/>
      <c r="T25" s="56"/>
      <c r="U25" s="56"/>
      <c r="V25" s="56"/>
      <c r="W25" s="56"/>
      <c r="X25" s="56"/>
      <c r="Y25" s="56"/>
    </row>
    <row r="26" spans="1:25" ht="15.75" customHeight="1">
      <c r="A26" s="1493"/>
      <c r="B26" s="1493"/>
      <c r="C26" s="519" t="s">
        <v>501</v>
      </c>
      <c r="D26" s="521" t="s">
        <v>193</v>
      </c>
      <c r="E26" s="519" t="s">
        <v>193</v>
      </c>
      <c r="F26" s="519" t="s">
        <v>502</v>
      </c>
      <c r="G26" s="521" t="s">
        <v>816</v>
      </c>
      <c r="H26" s="519" t="s">
        <v>193</v>
      </c>
      <c r="I26" s="519" t="s">
        <v>503</v>
      </c>
      <c r="J26" s="521" t="s">
        <v>497</v>
      </c>
      <c r="K26" s="519" t="s">
        <v>193</v>
      </c>
      <c r="L26" s="56" t="s">
        <v>193</v>
      </c>
      <c r="M26" s="349" t="s">
        <v>193</v>
      </c>
      <c r="N26" s="56"/>
      <c r="O26" s="56"/>
      <c r="P26" s="56"/>
      <c r="Q26" s="56"/>
      <c r="R26" s="56"/>
      <c r="S26" s="56"/>
      <c r="T26" s="56"/>
      <c r="U26" s="56"/>
      <c r="V26" s="56"/>
      <c r="W26" s="56"/>
      <c r="X26" s="56"/>
      <c r="Y26" s="56"/>
    </row>
    <row r="27" spans="1:25" ht="15.75" customHeight="1">
      <c r="A27" s="1493"/>
      <c r="B27" s="1493"/>
      <c r="C27" s="519" t="s">
        <v>504</v>
      </c>
      <c r="D27" s="522" t="s">
        <v>193</v>
      </c>
      <c r="E27" s="56" t="s">
        <v>193</v>
      </c>
      <c r="F27" s="519" t="s">
        <v>505</v>
      </c>
      <c r="G27" s="520" t="s">
        <v>193</v>
      </c>
      <c r="H27" s="56" t="s">
        <v>193</v>
      </c>
      <c r="I27" s="56" t="s">
        <v>193</v>
      </c>
      <c r="J27" s="56" t="s">
        <v>193</v>
      </c>
      <c r="K27" s="56" t="s">
        <v>193</v>
      </c>
      <c r="L27" s="56" t="s">
        <v>193</v>
      </c>
      <c r="M27" s="349" t="s">
        <v>193</v>
      </c>
      <c r="N27" s="56"/>
      <c r="O27" s="56"/>
      <c r="P27" s="56"/>
      <c r="Q27" s="56"/>
      <c r="R27" s="56"/>
      <c r="S27" s="56"/>
      <c r="T27" s="56"/>
      <c r="U27" s="56"/>
      <c r="V27" s="56"/>
      <c r="W27" s="56"/>
      <c r="X27" s="56"/>
      <c r="Y27" s="56"/>
    </row>
    <row r="28" spans="1:25" ht="15.75" customHeight="1">
      <c r="A28" s="1493"/>
      <c r="B28" s="1494"/>
      <c r="C28" s="318" t="s">
        <v>193</v>
      </c>
      <c r="D28" s="318" t="s">
        <v>193</v>
      </c>
      <c r="E28" s="318" t="s">
        <v>193</v>
      </c>
      <c r="F28" s="318" t="s">
        <v>193</v>
      </c>
      <c r="G28" s="318" t="s">
        <v>193</v>
      </c>
      <c r="H28" s="318" t="s">
        <v>193</v>
      </c>
      <c r="I28" s="318" t="s">
        <v>193</v>
      </c>
      <c r="J28" s="318" t="s">
        <v>193</v>
      </c>
      <c r="K28" s="318" t="s">
        <v>193</v>
      </c>
      <c r="L28" s="319" t="s">
        <v>193</v>
      </c>
      <c r="M28" s="350" t="s">
        <v>193</v>
      </c>
      <c r="N28" s="56"/>
      <c r="O28" s="56"/>
      <c r="P28" s="56"/>
      <c r="Q28" s="56"/>
      <c r="R28" s="56"/>
      <c r="S28" s="56"/>
      <c r="T28" s="56"/>
      <c r="U28" s="56"/>
      <c r="V28" s="56"/>
      <c r="W28" s="56"/>
      <c r="X28" s="56"/>
      <c r="Y28" s="56"/>
    </row>
    <row r="29" spans="1:25" ht="16.5" customHeight="1">
      <c r="A29" s="1493"/>
      <c r="B29" s="546" t="s">
        <v>506</v>
      </c>
      <c r="C29" s="519" t="s">
        <v>193</v>
      </c>
      <c r="D29" s="519" t="s">
        <v>193</v>
      </c>
      <c r="E29" s="519" t="s">
        <v>193</v>
      </c>
      <c r="F29" s="519" t="s">
        <v>193</v>
      </c>
      <c r="G29" s="519" t="s">
        <v>193</v>
      </c>
      <c r="H29" s="519" t="s">
        <v>193</v>
      </c>
      <c r="I29" s="519" t="s">
        <v>193</v>
      </c>
      <c r="J29" s="519" t="s">
        <v>193</v>
      </c>
      <c r="K29" s="519" t="s">
        <v>193</v>
      </c>
      <c r="L29" s="519" t="s">
        <v>193</v>
      </c>
      <c r="M29" s="540" t="s">
        <v>193</v>
      </c>
      <c r="N29" s="56"/>
      <c r="O29" s="56"/>
      <c r="P29" s="56"/>
      <c r="Q29" s="56"/>
      <c r="R29" s="56"/>
      <c r="S29" s="56"/>
      <c r="T29" s="56"/>
      <c r="U29" s="56"/>
      <c r="V29" s="56"/>
      <c r="W29" s="56"/>
      <c r="X29" s="56"/>
      <c r="Y29" s="56"/>
    </row>
    <row r="30" spans="1:25" ht="15.75" customHeight="1">
      <c r="A30" s="1493"/>
      <c r="B30" s="546" t="s">
        <v>193</v>
      </c>
      <c r="C30" s="523" t="s">
        <v>507</v>
      </c>
      <c r="D30" s="551">
        <v>0</v>
      </c>
      <c r="E30" s="519" t="s">
        <v>193</v>
      </c>
      <c r="F30" s="56" t="s">
        <v>508</v>
      </c>
      <c r="G30" s="521">
        <v>2021</v>
      </c>
      <c r="H30" s="519" t="s">
        <v>193</v>
      </c>
      <c r="I30" s="56" t="s">
        <v>509</v>
      </c>
      <c r="J30" s="1485" t="s">
        <v>193</v>
      </c>
      <c r="K30" s="1432"/>
      <c r="L30" s="1433"/>
      <c r="M30" s="540" t="s">
        <v>193</v>
      </c>
      <c r="N30" s="56"/>
      <c r="O30" s="56"/>
      <c r="P30" s="56"/>
      <c r="Q30" s="56"/>
      <c r="R30" s="56"/>
      <c r="S30" s="56"/>
      <c r="T30" s="56"/>
      <c r="U30" s="56"/>
      <c r="V30" s="56"/>
      <c r="W30" s="56"/>
      <c r="X30" s="56"/>
      <c r="Y30" s="56"/>
    </row>
    <row r="31" spans="1:25" ht="15.75" customHeight="1">
      <c r="A31" s="1493"/>
      <c r="B31" s="545" t="s">
        <v>193</v>
      </c>
      <c r="C31" s="318" t="s">
        <v>193</v>
      </c>
      <c r="D31" s="318" t="s">
        <v>193</v>
      </c>
      <c r="E31" s="318" t="s">
        <v>193</v>
      </c>
      <c r="F31" s="318" t="s">
        <v>193</v>
      </c>
      <c r="G31" s="318" t="s">
        <v>193</v>
      </c>
      <c r="H31" s="318" t="s">
        <v>193</v>
      </c>
      <c r="I31" s="318" t="s">
        <v>193</v>
      </c>
      <c r="J31" s="318" t="s">
        <v>193</v>
      </c>
      <c r="K31" s="318" t="s">
        <v>193</v>
      </c>
      <c r="L31" s="318" t="s">
        <v>193</v>
      </c>
      <c r="M31" s="348" t="s">
        <v>193</v>
      </c>
      <c r="N31" s="56"/>
      <c r="O31" s="56"/>
      <c r="P31" s="56"/>
      <c r="Q31" s="56"/>
      <c r="R31" s="56"/>
      <c r="S31" s="56"/>
      <c r="T31" s="56"/>
      <c r="U31" s="56"/>
      <c r="V31" s="56"/>
      <c r="W31" s="56"/>
      <c r="X31" s="56"/>
      <c r="Y31" s="56"/>
    </row>
    <row r="32" spans="1:25" ht="15.75" customHeight="1">
      <c r="A32" s="1493"/>
      <c r="B32" s="1499" t="s">
        <v>511</v>
      </c>
      <c r="C32" s="525" t="s">
        <v>193</v>
      </c>
      <c r="D32" s="525" t="s">
        <v>193</v>
      </c>
      <c r="E32" s="525" t="s">
        <v>193</v>
      </c>
      <c r="F32" s="525" t="s">
        <v>193</v>
      </c>
      <c r="G32" s="525" t="s">
        <v>193</v>
      </c>
      <c r="H32" s="525" t="s">
        <v>193</v>
      </c>
      <c r="I32" s="525" t="s">
        <v>193</v>
      </c>
      <c r="J32" s="525" t="s">
        <v>193</v>
      </c>
      <c r="K32" s="525" t="s">
        <v>193</v>
      </c>
      <c r="L32" s="56" t="s">
        <v>193</v>
      </c>
      <c r="M32" s="349" t="s">
        <v>193</v>
      </c>
      <c r="N32" s="56"/>
      <c r="O32" s="56"/>
      <c r="P32" s="56"/>
      <c r="Q32" s="56"/>
      <c r="R32" s="56"/>
      <c r="S32" s="56"/>
      <c r="T32" s="56"/>
      <c r="U32" s="56"/>
      <c r="V32" s="56"/>
      <c r="W32" s="56"/>
      <c r="X32" s="56"/>
      <c r="Y32" s="56"/>
    </row>
    <row r="33" spans="1:25" ht="15.75" customHeight="1">
      <c r="A33" s="1493"/>
      <c r="B33" s="1493"/>
      <c r="C33" s="519" t="s">
        <v>512</v>
      </c>
      <c r="D33" s="552">
        <v>2023</v>
      </c>
      <c r="E33" s="525" t="s">
        <v>193</v>
      </c>
      <c r="F33" s="519" t="s">
        <v>513</v>
      </c>
      <c r="G33" s="336">
        <v>2023</v>
      </c>
      <c r="H33" s="525" t="s">
        <v>193</v>
      </c>
      <c r="I33" s="56" t="s">
        <v>193</v>
      </c>
      <c r="J33" s="525" t="s">
        <v>193</v>
      </c>
      <c r="K33" s="525" t="s">
        <v>193</v>
      </c>
      <c r="L33" s="56" t="s">
        <v>193</v>
      </c>
      <c r="M33" s="349" t="s">
        <v>193</v>
      </c>
      <c r="N33" s="56"/>
      <c r="O33" s="56"/>
      <c r="P33" s="56"/>
      <c r="Q33" s="56"/>
      <c r="R33" s="56"/>
      <c r="S33" s="56"/>
      <c r="T33" s="56"/>
      <c r="U33" s="56"/>
      <c r="V33" s="56"/>
      <c r="W33" s="56"/>
      <c r="X33" s="56"/>
      <c r="Y33" s="56"/>
    </row>
    <row r="34" spans="1:25" ht="15.75" customHeight="1">
      <c r="A34" s="1493"/>
      <c r="B34" s="1494"/>
      <c r="C34" s="318" t="s">
        <v>193</v>
      </c>
      <c r="D34" s="318" t="s">
        <v>193</v>
      </c>
      <c r="E34" s="527" t="s">
        <v>193</v>
      </c>
      <c r="F34" s="318" t="s">
        <v>193</v>
      </c>
      <c r="G34" s="527" t="s">
        <v>193</v>
      </c>
      <c r="H34" s="527" t="s">
        <v>193</v>
      </c>
      <c r="I34" s="319" t="s">
        <v>193</v>
      </c>
      <c r="J34" s="527" t="s">
        <v>193</v>
      </c>
      <c r="K34" s="527" t="s">
        <v>193</v>
      </c>
      <c r="L34" s="319" t="s">
        <v>193</v>
      </c>
      <c r="M34" s="350" t="s">
        <v>193</v>
      </c>
      <c r="N34" s="56"/>
      <c r="O34" s="56"/>
      <c r="P34" s="56"/>
      <c r="Q34" s="56"/>
      <c r="R34" s="56"/>
      <c r="S34" s="56"/>
      <c r="T34" s="56"/>
      <c r="U34" s="56"/>
      <c r="V34" s="56"/>
      <c r="W34" s="56"/>
      <c r="X34" s="56"/>
      <c r="Y34" s="56"/>
    </row>
    <row r="35" spans="1:25" ht="15.75" customHeight="1">
      <c r="A35" s="1493"/>
      <c r="B35" s="1499" t="s">
        <v>514</v>
      </c>
      <c r="C35" s="519" t="s">
        <v>193</v>
      </c>
      <c r="D35" s="519" t="s">
        <v>193</v>
      </c>
      <c r="E35" s="519" t="s">
        <v>193</v>
      </c>
      <c r="F35" s="519" t="s">
        <v>193</v>
      </c>
      <c r="G35" s="519" t="s">
        <v>193</v>
      </c>
      <c r="H35" s="519" t="s">
        <v>193</v>
      </c>
      <c r="I35" s="519" t="s">
        <v>193</v>
      </c>
      <c r="J35" s="519" t="s">
        <v>193</v>
      </c>
      <c r="K35" s="519" t="s">
        <v>193</v>
      </c>
      <c r="L35" s="519" t="s">
        <v>193</v>
      </c>
      <c r="M35" s="540" t="s">
        <v>193</v>
      </c>
      <c r="N35" s="56"/>
      <c r="O35" s="56"/>
      <c r="P35" s="56"/>
      <c r="Q35" s="56"/>
      <c r="R35" s="56"/>
      <c r="S35" s="56"/>
      <c r="T35" s="56"/>
      <c r="U35" s="56"/>
      <c r="V35" s="56"/>
      <c r="W35" s="56"/>
      <c r="X35" s="56"/>
      <c r="Y35" s="56"/>
    </row>
    <row r="36" spans="1:25" ht="15.75" customHeight="1">
      <c r="A36" s="1493"/>
      <c r="B36" s="1493"/>
      <c r="C36" s="519" t="s">
        <v>193</v>
      </c>
      <c r="D36" s="519" t="s">
        <v>515</v>
      </c>
      <c r="E36" s="519" t="s">
        <v>193</v>
      </c>
      <c r="F36" s="519" t="s">
        <v>516</v>
      </c>
      <c r="G36" s="519" t="s">
        <v>193</v>
      </c>
      <c r="H36" s="56" t="s">
        <v>517</v>
      </c>
      <c r="I36" s="56" t="s">
        <v>193</v>
      </c>
      <c r="J36" s="56" t="s">
        <v>518</v>
      </c>
      <c r="K36" s="519" t="s">
        <v>193</v>
      </c>
      <c r="L36" s="519" t="s">
        <v>519</v>
      </c>
      <c r="M36" s="540" t="s">
        <v>193</v>
      </c>
      <c r="N36" s="56"/>
      <c r="O36" s="56"/>
      <c r="P36" s="56"/>
      <c r="Q36" s="56"/>
      <c r="R36" s="56"/>
      <c r="S36" s="56"/>
      <c r="T36" s="56"/>
      <c r="U36" s="56"/>
      <c r="V36" s="56"/>
      <c r="W36" s="56"/>
      <c r="X36" s="56"/>
      <c r="Y36" s="56"/>
    </row>
    <row r="37" spans="1:25" ht="15.75" customHeight="1">
      <c r="A37" s="1493"/>
      <c r="B37" s="1493"/>
      <c r="C37" s="519" t="s">
        <v>193</v>
      </c>
      <c r="D37" s="553">
        <f>'Plan de Acción'!AM48</f>
        <v>1</v>
      </c>
      <c r="E37" s="529"/>
      <c r="F37" s="1486"/>
      <c r="G37" s="1433"/>
      <c r="H37" s="530"/>
      <c r="I37" s="529"/>
      <c r="J37" s="530"/>
      <c r="K37" s="529"/>
      <c r="L37" s="530"/>
      <c r="M37" s="491" t="s">
        <v>193</v>
      </c>
      <c r="N37" s="56"/>
      <c r="O37" s="56"/>
      <c r="P37" s="56"/>
      <c r="Q37" s="56"/>
      <c r="R37" s="56"/>
      <c r="S37" s="56"/>
      <c r="T37" s="56"/>
      <c r="U37" s="56"/>
      <c r="V37" s="56"/>
      <c r="W37" s="56"/>
      <c r="X37" s="56"/>
      <c r="Y37" s="56"/>
    </row>
    <row r="38" spans="1:25" ht="15.75" customHeight="1">
      <c r="A38" s="1493"/>
      <c r="B38" s="1493"/>
      <c r="C38" s="519" t="s">
        <v>193</v>
      </c>
      <c r="D38" s="519" t="s">
        <v>520</v>
      </c>
      <c r="E38" s="519" t="s">
        <v>193</v>
      </c>
      <c r="F38" s="519" t="s">
        <v>521</v>
      </c>
      <c r="G38" s="519" t="s">
        <v>193</v>
      </c>
      <c r="H38" s="56" t="s">
        <v>522</v>
      </c>
      <c r="I38" s="56" t="s">
        <v>193</v>
      </c>
      <c r="J38" s="56" t="s">
        <v>523</v>
      </c>
      <c r="K38" s="519" t="s">
        <v>193</v>
      </c>
      <c r="L38" s="519" t="s">
        <v>524</v>
      </c>
      <c r="M38" s="540" t="s">
        <v>193</v>
      </c>
      <c r="N38" s="56"/>
      <c r="O38" s="56"/>
      <c r="P38" s="56"/>
      <c r="Q38" s="56"/>
      <c r="R38" s="56"/>
      <c r="S38" s="56"/>
      <c r="T38" s="56"/>
      <c r="U38" s="56"/>
      <c r="V38" s="56"/>
      <c r="W38" s="56"/>
      <c r="X38" s="56"/>
      <c r="Y38" s="56"/>
    </row>
    <row r="39" spans="1:25" ht="15.75" customHeight="1">
      <c r="A39" s="1493"/>
      <c r="B39" s="1493"/>
      <c r="C39" s="519" t="s">
        <v>193</v>
      </c>
      <c r="D39" s="531"/>
      <c r="E39" s="554"/>
      <c r="F39" s="530"/>
      <c r="G39" s="529"/>
      <c r="H39" s="530"/>
      <c r="I39" s="529"/>
      <c r="J39" s="530"/>
      <c r="K39" s="529"/>
      <c r="L39" s="530"/>
      <c r="M39" s="491"/>
      <c r="N39" s="56"/>
      <c r="O39" s="56"/>
      <c r="P39" s="56"/>
      <c r="Q39" s="56"/>
      <c r="R39" s="56"/>
      <c r="S39" s="56"/>
      <c r="T39" s="56"/>
      <c r="U39" s="56"/>
      <c r="V39" s="56"/>
      <c r="W39" s="56"/>
      <c r="X39" s="56"/>
      <c r="Y39" s="56"/>
    </row>
    <row r="40" spans="1:25" ht="15.75" customHeight="1">
      <c r="A40" s="1493"/>
      <c r="B40" s="1493"/>
      <c r="C40" s="519" t="s">
        <v>193</v>
      </c>
      <c r="D40" s="519" t="s">
        <v>525</v>
      </c>
      <c r="E40" s="519" t="s">
        <v>193</v>
      </c>
      <c r="F40" s="519" t="s">
        <v>526</v>
      </c>
      <c r="G40" s="519" t="s">
        <v>193</v>
      </c>
      <c r="H40" s="56" t="s">
        <v>527</v>
      </c>
      <c r="I40" s="56" t="s">
        <v>193</v>
      </c>
      <c r="J40" s="56" t="s">
        <v>528</v>
      </c>
      <c r="K40" s="519" t="s">
        <v>193</v>
      </c>
      <c r="L40" s="519" t="s">
        <v>529</v>
      </c>
      <c r="M40" s="540" t="s">
        <v>193</v>
      </c>
      <c r="N40" s="56"/>
      <c r="O40" s="56"/>
      <c r="P40" s="56"/>
      <c r="Q40" s="56"/>
      <c r="R40" s="56"/>
      <c r="S40" s="56"/>
      <c r="T40" s="56"/>
      <c r="U40" s="56"/>
      <c r="V40" s="56"/>
      <c r="W40" s="56"/>
      <c r="X40" s="56"/>
      <c r="Y40" s="56"/>
    </row>
    <row r="41" spans="1:25" ht="15.75" customHeight="1">
      <c r="A41" s="1493"/>
      <c r="B41" s="1493"/>
      <c r="C41" s="519" t="s">
        <v>193</v>
      </c>
      <c r="D41" s="531" t="s">
        <v>193</v>
      </c>
      <c r="E41" s="529" t="s">
        <v>193</v>
      </c>
      <c r="F41" s="466" t="s">
        <v>193</v>
      </c>
      <c r="G41" s="529" t="s">
        <v>193</v>
      </c>
      <c r="H41" s="466" t="s">
        <v>193</v>
      </c>
      <c r="I41" s="529" t="s">
        <v>193</v>
      </c>
      <c r="J41" s="466" t="s">
        <v>193</v>
      </c>
      <c r="K41" s="529" t="s">
        <v>193</v>
      </c>
      <c r="L41" s="466" t="s">
        <v>193</v>
      </c>
      <c r="M41" s="491" t="s">
        <v>193</v>
      </c>
      <c r="N41" s="56"/>
      <c r="O41" s="56"/>
      <c r="P41" s="56"/>
      <c r="Q41" s="56"/>
      <c r="R41" s="56"/>
      <c r="S41" s="56"/>
      <c r="T41" s="56"/>
      <c r="U41" s="56"/>
      <c r="V41" s="56"/>
      <c r="W41" s="56"/>
      <c r="X41" s="56"/>
      <c r="Y41" s="56"/>
    </row>
    <row r="42" spans="1:25" ht="15.75" customHeight="1">
      <c r="A42" s="1493"/>
      <c r="B42" s="1493"/>
      <c r="C42" s="519" t="s">
        <v>193</v>
      </c>
      <c r="D42" s="318" t="s">
        <v>529</v>
      </c>
      <c r="E42" s="318" t="s">
        <v>193</v>
      </c>
      <c r="F42" s="318" t="s">
        <v>530</v>
      </c>
      <c r="G42" s="318" t="s">
        <v>193</v>
      </c>
      <c r="H42" s="519" t="s">
        <v>193</v>
      </c>
      <c r="I42" s="519" t="s">
        <v>193</v>
      </c>
      <c r="J42" s="519" t="s">
        <v>193</v>
      </c>
      <c r="K42" s="519" t="s">
        <v>193</v>
      </c>
      <c r="L42" s="519" t="s">
        <v>193</v>
      </c>
      <c r="M42" s="540" t="s">
        <v>193</v>
      </c>
      <c r="N42" s="56"/>
      <c r="O42" s="56"/>
      <c r="P42" s="56"/>
      <c r="Q42" s="56"/>
      <c r="R42" s="56"/>
      <c r="S42" s="56"/>
      <c r="T42" s="56"/>
      <c r="U42" s="56"/>
      <c r="V42" s="56"/>
      <c r="W42" s="56"/>
      <c r="X42" s="56"/>
      <c r="Y42" s="56"/>
    </row>
    <row r="43" spans="1:25" ht="15.75" customHeight="1">
      <c r="A43" s="1493"/>
      <c r="B43" s="1493"/>
      <c r="C43" s="519" t="s">
        <v>193</v>
      </c>
      <c r="D43" s="532">
        <v>2023</v>
      </c>
      <c r="E43" s="313" t="s">
        <v>193</v>
      </c>
      <c r="F43" s="1487">
        <v>1</v>
      </c>
      <c r="G43" s="1488"/>
      <c r="H43" s="1449" t="s">
        <v>193</v>
      </c>
      <c r="I43" s="1489"/>
      <c r="J43" s="519" t="s">
        <v>193</v>
      </c>
      <c r="K43" s="519" t="s">
        <v>193</v>
      </c>
      <c r="L43" s="519" t="s">
        <v>193</v>
      </c>
      <c r="M43" s="540" t="s">
        <v>193</v>
      </c>
      <c r="N43" s="56"/>
      <c r="O43" s="56"/>
      <c r="P43" s="56"/>
      <c r="Q43" s="56"/>
      <c r="R43" s="56"/>
      <c r="S43" s="56"/>
      <c r="T43" s="56"/>
      <c r="U43" s="56"/>
      <c r="V43" s="56"/>
      <c r="W43" s="56"/>
      <c r="X43" s="56"/>
      <c r="Y43" s="56"/>
    </row>
    <row r="44" spans="1:25" ht="15.75" customHeight="1">
      <c r="A44" s="1493"/>
      <c r="B44" s="1493"/>
      <c r="C44" s="318" t="s">
        <v>193</v>
      </c>
      <c r="D44" s="318" t="s">
        <v>193</v>
      </c>
      <c r="E44" s="318" t="s">
        <v>193</v>
      </c>
      <c r="F44" s="318" t="s">
        <v>193</v>
      </c>
      <c r="G44" s="318" t="s">
        <v>193</v>
      </c>
      <c r="H44" s="318" t="s">
        <v>193</v>
      </c>
      <c r="I44" s="318" t="s">
        <v>193</v>
      </c>
      <c r="J44" s="318" t="s">
        <v>193</v>
      </c>
      <c r="K44" s="318" t="s">
        <v>193</v>
      </c>
      <c r="L44" s="318" t="s">
        <v>193</v>
      </c>
      <c r="M44" s="348" t="s">
        <v>193</v>
      </c>
      <c r="N44" s="56"/>
      <c r="O44" s="56"/>
      <c r="P44" s="56"/>
      <c r="Q44" s="56"/>
      <c r="R44" s="56"/>
      <c r="S44" s="56"/>
      <c r="T44" s="56"/>
      <c r="U44" s="56"/>
      <c r="V44" s="56"/>
      <c r="W44" s="56"/>
      <c r="X44" s="56"/>
      <c r="Y44" s="56"/>
    </row>
    <row r="45" spans="1:25" ht="18" customHeight="1">
      <c r="A45" s="1493"/>
      <c r="B45" s="1500" t="s">
        <v>531</v>
      </c>
      <c r="C45" s="519" t="s">
        <v>193</v>
      </c>
      <c r="D45" s="519" t="s">
        <v>193</v>
      </c>
      <c r="E45" s="519" t="s">
        <v>193</v>
      </c>
      <c r="F45" s="519" t="s">
        <v>193</v>
      </c>
      <c r="G45" s="519" t="s">
        <v>193</v>
      </c>
      <c r="H45" s="519" t="s">
        <v>193</v>
      </c>
      <c r="I45" s="519" t="s">
        <v>193</v>
      </c>
      <c r="J45" s="519" t="s">
        <v>193</v>
      </c>
      <c r="K45" s="519" t="s">
        <v>193</v>
      </c>
      <c r="L45" s="56" t="s">
        <v>193</v>
      </c>
      <c r="M45" s="349" t="s">
        <v>193</v>
      </c>
      <c r="N45" s="56"/>
      <c r="O45" s="56"/>
      <c r="P45" s="56"/>
      <c r="Q45" s="56"/>
      <c r="R45" s="56"/>
      <c r="S45" s="56"/>
      <c r="T45" s="56"/>
      <c r="U45" s="56"/>
      <c r="V45" s="56"/>
      <c r="W45" s="56"/>
      <c r="X45" s="56"/>
      <c r="Y45" s="56"/>
    </row>
    <row r="46" spans="1:25" ht="15.75" customHeight="1">
      <c r="A46" s="1493"/>
      <c r="B46" s="1493"/>
      <c r="C46" s="56" t="s">
        <v>193</v>
      </c>
      <c r="D46" s="519" t="s">
        <v>532</v>
      </c>
      <c r="E46" s="318" t="s">
        <v>533</v>
      </c>
      <c r="F46" s="1501" t="s">
        <v>534</v>
      </c>
      <c r="G46" s="1502"/>
      <c r="H46" s="1443"/>
      <c r="I46" s="1443"/>
      <c r="J46" s="1464"/>
      <c r="K46" s="519" t="s">
        <v>498</v>
      </c>
      <c r="L46" s="1490" t="s">
        <v>193</v>
      </c>
      <c r="M46" s="1444"/>
      <c r="N46" s="56"/>
      <c r="O46" s="56"/>
      <c r="P46" s="56"/>
      <c r="Q46" s="56"/>
      <c r="R46" s="56"/>
      <c r="S46" s="56"/>
      <c r="T46" s="56"/>
      <c r="U46" s="56"/>
      <c r="V46" s="56"/>
      <c r="W46" s="56"/>
      <c r="X46" s="56"/>
      <c r="Y46" s="56"/>
    </row>
    <row r="47" spans="1:25" ht="15.75" customHeight="1">
      <c r="A47" s="1493"/>
      <c r="B47" s="1493"/>
      <c r="C47" s="56" t="s">
        <v>193</v>
      </c>
      <c r="D47" s="526"/>
      <c r="E47" s="555" t="s">
        <v>497</v>
      </c>
      <c r="F47" s="1463"/>
      <c r="G47" s="1465"/>
      <c r="H47" s="1441"/>
      <c r="I47" s="1441"/>
      <c r="J47" s="1466"/>
      <c r="K47" s="56" t="s">
        <v>193</v>
      </c>
      <c r="L47" s="1465"/>
      <c r="M47" s="1467"/>
      <c r="N47" s="56"/>
      <c r="O47" s="56"/>
      <c r="P47" s="56"/>
      <c r="Q47" s="56"/>
      <c r="R47" s="56"/>
      <c r="S47" s="56"/>
      <c r="T47" s="56"/>
      <c r="U47" s="56"/>
      <c r="V47" s="56"/>
      <c r="W47" s="56"/>
      <c r="X47" s="56"/>
      <c r="Y47" s="56"/>
    </row>
    <row r="48" spans="1:25" ht="15.75" customHeight="1">
      <c r="A48" s="1493"/>
      <c r="B48" s="1494"/>
      <c r="C48" s="319" t="s">
        <v>193</v>
      </c>
      <c r="D48" s="319" t="s">
        <v>193</v>
      </c>
      <c r="E48" s="319" t="s">
        <v>193</v>
      </c>
      <c r="F48" s="319" t="s">
        <v>193</v>
      </c>
      <c r="G48" s="319" t="s">
        <v>193</v>
      </c>
      <c r="H48" s="319" t="s">
        <v>193</v>
      </c>
      <c r="I48" s="319" t="s">
        <v>193</v>
      </c>
      <c r="J48" s="319" t="s">
        <v>193</v>
      </c>
      <c r="K48" s="319" t="s">
        <v>193</v>
      </c>
      <c r="L48" s="56" t="s">
        <v>193</v>
      </c>
      <c r="M48" s="349" t="s">
        <v>193</v>
      </c>
      <c r="N48" s="56"/>
      <c r="O48" s="56"/>
      <c r="P48" s="56"/>
      <c r="Q48" s="56"/>
      <c r="R48" s="56"/>
      <c r="S48" s="56"/>
      <c r="T48" s="56"/>
      <c r="U48" s="56"/>
      <c r="V48" s="56"/>
      <c r="W48" s="56"/>
      <c r="X48" s="56"/>
      <c r="Y48" s="56"/>
    </row>
    <row r="49" spans="1:25" ht="60" customHeight="1">
      <c r="A49" s="1493"/>
      <c r="B49" s="514" t="s">
        <v>536</v>
      </c>
      <c r="C49" s="1381" t="s">
        <v>817</v>
      </c>
      <c r="D49" s="1445"/>
      <c r="E49" s="1445"/>
      <c r="F49" s="1445"/>
      <c r="G49" s="1445"/>
      <c r="H49" s="1445"/>
      <c r="I49" s="1445"/>
      <c r="J49" s="1445"/>
      <c r="K49" s="1445"/>
      <c r="L49" s="1445"/>
      <c r="M49" s="1446"/>
      <c r="N49" s="56"/>
      <c r="O49" s="56"/>
      <c r="P49" s="56"/>
      <c r="Q49" s="56"/>
      <c r="R49" s="56"/>
      <c r="S49" s="56"/>
      <c r="T49" s="56"/>
      <c r="U49" s="56"/>
      <c r="V49" s="56"/>
      <c r="W49" s="56"/>
      <c r="X49" s="56"/>
      <c r="Y49" s="56"/>
    </row>
    <row r="50" spans="1:25" ht="15.75" customHeight="1">
      <c r="A50" s="1493"/>
      <c r="B50" s="545" t="s">
        <v>538</v>
      </c>
      <c r="C50" s="1403" t="s">
        <v>801</v>
      </c>
      <c r="D50" s="1403"/>
      <c r="E50" s="1403"/>
      <c r="F50" s="1403"/>
      <c r="G50" s="1403"/>
      <c r="H50" s="1403"/>
      <c r="I50" s="1403"/>
      <c r="J50" s="1403"/>
      <c r="K50" s="1403"/>
      <c r="L50" s="1403"/>
      <c r="M50" s="1404"/>
      <c r="N50" s="56"/>
      <c r="O50" s="56"/>
      <c r="P50" s="56"/>
      <c r="Q50" s="56"/>
      <c r="R50" s="56"/>
      <c r="S50" s="56"/>
      <c r="T50" s="56"/>
      <c r="U50" s="56"/>
      <c r="V50" s="56"/>
      <c r="W50" s="56"/>
      <c r="X50" s="56"/>
      <c r="Y50" s="56"/>
    </row>
    <row r="51" spans="1:25" ht="16.5" customHeight="1">
      <c r="A51" s="1493"/>
      <c r="B51" s="550" t="s">
        <v>540</v>
      </c>
      <c r="C51" s="1403">
        <v>90</v>
      </c>
      <c r="D51" s="1451"/>
      <c r="E51" s="1451"/>
      <c r="F51" s="1451"/>
      <c r="G51" s="1451"/>
      <c r="H51" s="1451"/>
      <c r="I51" s="1451"/>
      <c r="J51" s="1451"/>
      <c r="K51" s="1451"/>
      <c r="L51" s="1451"/>
      <c r="M51" s="1452"/>
      <c r="N51" s="56"/>
      <c r="O51" s="56"/>
      <c r="P51" s="56"/>
      <c r="Q51" s="56"/>
      <c r="R51" s="56"/>
      <c r="S51" s="56"/>
      <c r="T51" s="56"/>
      <c r="U51" s="56"/>
      <c r="V51" s="56"/>
      <c r="W51" s="56"/>
      <c r="X51" s="56"/>
      <c r="Y51" s="56"/>
    </row>
    <row r="52" spans="1:25" ht="15.75" customHeight="1">
      <c r="A52" s="1494"/>
      <c r="B52" s="545" t="s">
        <v>541</v>
      </c>
      <c r="C52" s="1403">
        <v>2024</v>
      </c>
      <c r="D52" s="1451"/>
      <c r="E52" s="1451"/>
      <c r="F52" s="1451"/>
      <c r="G52" s="1451"/>
      <c r="H52" s="1451"/>
      <c r="I52" s="1451"/>
      <c r="J52" s="1451"/>
      <c r="K52" s="1451"/>
      <c r="L52" s="1451"/>
      <c r="M52" s="1452"/>
      <c r="N52" s="56"/>
      <c r="O52" s="56"/>
      <c r="P52" s="56"/>
      <c r="Q52" s="56"/>
      <c r="R52" s="56"/>
      <c r="S52" s="56"/>
      <c r="T52" s="56"/>
      <c r="U52" s="56"/>
      <c r="V52" s="56"/>
      <c r="W52" s="56"/>
      <c r="X52" s="56"/>
      <c r="Y52" s="56"/>
    </row>
    <row r="53" spans="1:25" ht="15.75" customHeight="1">
      <c r="A53" s="1492" t="s">
        <v>60</v>
      </c>
      <c r="B53" s="556" t="s">
        <v>542</v>
      </c>
      <c r="C53" s="1403" t="s">
        <v>199</v>
      </c>
      <c r="D53" s="1451"/>
      <c r="E53" s="1451"/>
      <c r="F53" s="1451"/>
      <c r="G53" s="1451"/>
      <c r="H53" s="1451"/>
      <c r="I53" s="1451"/>
      <c r="J53" s="1451"/>
      <c r="K53" s="1451"/>
      <c r="L53" s="1451"/>
      <c r="M53" s="1452"/>
      <c r="N53" s="56"/>
      <c r="O53" s="56"/>
      <c r="P53" s="56"/>
      <c r="Q53" s="56"/>
      <c r="R53" s="56"/>
      <c r="S53" s="56"/>
      <c r="T53" s="56"/>
      <c r="U53" s="56"/>
      <c r="V53" s="56"/>
      <c r="W53" s="56"/>
      <c r="X53" s="56"/>
      <c r="Y53" s="56"/>
    </row>
    <row r="54" spans="1:25" ht="15.75" customHeight="1">
      <c r="A54" s="1493"/>
      <c r="B54" s="556" t="s">
        <v>544</v>
      </c>
      <c r="C54" s="1403" t="s">
        <v>802</v>
      </c>
      <c r="D54" s="1451"/>
      <c r="E54" s="1451"/>
      <c r="F54" s="1451"/>
      <c r="G54" s="1451"/>
      <c r="H54" s="1451"/>
      <c r="I54" s="1451"/>
      <c r="J54" s="1451"/>
      <c r="K54" s="1451"/>
      <c r="L54" s="1451"/>
      <c r="M54" s="1452"/>
      <c r="N54" s="56"/>
      <c r="O54" s="56"/>
      <c r="P54" s="56"/>
      <c r="Q54" s="56"/>
      <c r="R54" s="56"/>
      <c r="S54" s="56"/>
      <c r="T54" s="56"/>
      <c r="U54" s="56"/>
      <c r="V54" s="56"/>
      <c r="W54" s="56"/>
      <c r="X54" s="56"/>
      <c r="Y54" s="56"/>
    </row>
    <row r="55" spans="1:25" ht="15.75" customHeight="1">
      <c r="A55" s="1493"/>
      <c r="B55" s="556" t="s">
        <v>546</v>
      </c>
      <c r="C55" s="1403" t="s">
        <v>547</v>
      </c>
      <c r="D55" s="1451"/>
      <c r="E55" s="1451"/>
      <c r="F55" s="1451"/>
      <c r="G55" s="1451"/>
      <c r="H55" s="1451"/>
      <c r="I55" s="1451"/>
      <c r="J55" s="1451"/>
      <c r="K55" s="1451"/>
      <c r="L55" s="1451"/>
      <c r="M55" s="1452"/>
      <c r="N55" s="56"/>
      <c r="O55" s="56"/>
      <c r="P55" s="56"/>
      <c r="Q55" s="56"/>
      <c r="R55" s="56"/>
      <c r="S55" s="56"/>
      <c r="T55" s="56"/>
      <c r="U55" s="56"/>
      <c r="V55" s="56"/>
      <c r="W55" s="56"/>
      <c r="X55" s="56"/>
      <c r="Y55" s="56"/>
    </row>
    <row r="56" spans="1:25" ht="15.75" customHeight="1">
      <c r="A56" s="1493"/>
      <c r="B56" s="556" t="s">
        <v>548</v>
      </c>
      <c r="C56" s="1403" t="s">
        <v>803</v>
      </c>
      <c r="D56" s="1451"/>
      <c r="E56" s="1451"/>
      <c r="F56" s="1451"/>
      <c r="G56" s="1451"/>
      <c r="H56" s="1451"/>
      <c r="I56" s="1451"/>
      <c r="J56" s="1451"/>
      <c r="K56" s="1451"/>
      <c r="L56" s="1451"/>
      <c r="M56" s="1452"/>
      <c r="N56" s="56"/>
      <c r="O56" s="56"/>
      <c r="P56" s="56"/>
      <c r="Q56" s="56"/>
      <c r="R56" s="56"/>
      <c r="S56" s="56"/>
      <c r="T56" s="56"/>
      <c r="U56" s="56"/>
      <c r="V56" s="56"/>
      <c r="W56" s="56"/>
      <c r="X56" s="56"/>
      <c r="Y56" s="56"/>
    </row>
    <row r="57" spans="1:25" ht="15.75" customHeight="1">
      <c r="A57" s="1493"/>
      <c r="B57" s="556" t="s">
        <v>550</v>
      </c>
      <c r="C57" s="1453" t="s">
        <v>201</v>
      </c>
      <c r="D57" s="1451"/>
      <c r="E57" s="1451"/>
      <c r="F57" s="1451"/>
      <c r="G57" s="1451"/>
      <c r="H57" s="1451"/>
      <c r="I57" s="1451"/>
      <c r="J57" s="1451"/>
      <c r="K57" s="1451"/>
      <c r="L57" s="1451"/>
      <c r="M57" s="1452"/>
      <c r="N57" s="56"/>
      <c r="O57" s="56"/>
      <c r="P57" s="56"/>
      <c r="Q57" s="56"/>
      <c r="R57" s="56"/>
      <c r="S57" s="56"/>
      <c r="T57" s="56"/>
      <c r="U57" s="56"/>
      <c r="V57" s="56"/>
      <c r="W57" s="56"/>
      <c r="X57" s="56"/>
      <c r="Y57" s="56"/>
    </row>
    <row r="58" spans="1:25" ht="15.75" customHeight="1">
      <c r="A58" s="1496"/>
      <c r="B58" s="556" t="s">
        <v>551</v>
      </c>
      <c r="C58" s="1403" t="s">
        <v>687</v>
      </c>
      <c r="D58" s="1451"/>
      <c r="E58" s="1451"/>
      <c r="F58" s="1451"/>
      <c r="G58" s="1451"/>
      <c r="H58" s="1451"/>
      <c r="I58" s="1451"/>
      <c r="J58" s="1451"/>
      <c r="K58" s="1451"/>
      <c r="L58" s="1451"/>
      <c r="M58" s="1452"/>
      <c r="N58" s="56"/>
      <c r="O58" s="56"/>
      <c r="P58" s="56"/>
      <c r="Q58" s="56"/>
      <c r="R58" s="56"/>
      <c r="S58" s="56"/>
      <c r="T58" s="56"/>
      <c r="U58" s="56"/>
      <c r="V58" s="56"/>
      <c r="W58" s="56"/>
      <c r="X58" s="56"/>
      <c r="Y58" s="56"/>
    </row>
    <row r="59" spans="1:25" ht="15.75" customHeight="1">
      <c r="A59" s="1497" t="s">
        <v>552</v>
      </c>
      <c r="B59" s="556" t="s">
        <v>553</v>
      </c>
      <c r="C59" s="1403" t="s">
        <v>554</v>
      </c>
      <c r="D59" s="1451"/>
      <c r="E59" s="1451"/>
      <c r="F59" s="1451"/>
      <c r="G59" s="1451"/>
      <c r="H59" s="1451"/>
      <c r="I59" s="1451"/>
      <c r="J59" s="1451"/>
      <c r="K59" s="1451"/>
      <c r="L59" s="1451"/>
      <c r="M59" s="1452"/>
      <c r="N59" s="56"/>
      <c r="O59" s="56"/>
      <c r="P59" s="56"/>
      <c r="Q59" s="56"/>
      <c r="R59" s="56"/>
      <c r="S59" s="56"/>
      <c r="T59" s="56"/>
      <c r="U59" s="56"/>
      <c r="V59" s="56"/>
      <c r="W59" s="56"/>
      <c r="X59" s="56"/>
      <c r="Y59" s="56"/>
    </row>
    <row r="60" spans="1:25" ht="30" customHeight="1">
      <c r="A60" s="1493"/>
      <c r="B60" s="556" t="s">
        <v>555</v>
      </c>
      <c r="C60" s="1403" t="s">
        <v>556</v>
      </c>
      <c r="D60" s="1451"/>
      <c r="E60" s="1451"/>
      <c r="F60" s="1451"/>
      <c r="G60" s="1451"/>
      <c r="H60" s="1451"/>
      <c r="I60" s="1451"/>
      <c r="J60" s="1451"/>
      <c r="K60" s="1451"/>
      <c r="L60" s="1451"/>
      <c r="M60" s="1452"/>
      <c r="N60" s="56"/>
      <c r="O60" s="56"/>
      <c r="P60" s="56"/>
      <c r="Q60" s="56"/>
      <c r="R60" s="56"/>
      <c r="S60" s="56"/>
      <c r="T60" s="56"/>
      <c r="U60" s="56"/>
      <c r="V60" s="56"/>
      <c r="W60" s="56"/>
      <c r="X60" s="56"/>
      <c r="Y60" s="56"/>
    </row>
    <row r="61" spans="1:25" ht="30" customHeight="1">
      <c r="A61" s="1496"/>
      <c r="B61" s="556" t="s">
        <v>154</v>
      </c>
      <c r="C61" s="1403" t="s">
        <v>547</v>
      </c>
      <c r="D61" s="1451"/>
      <c r="E61" s="1451"/>
      <c r="F61" s="1451"/>
      <c r="G61" s="1451"/>
      <c r="H61" s="1451"/>
      <c r="I61" s="1451"/>
      <c r="J61" s="1451"/>
      <c r="K61" s="1451"/>
      <c r="L61" s="1451"/>
      <c r="M61" s="1452"/>
      <c r="N61" s="56"/>
      <c r="O61" s="56"/>
      <c r="P61" s="56"/>
      <c r="Q61" s="56"/>
      <c r="R61" s="56"/>
      <c r="S61" s="56"/>
      <c r="T61" s="56"/>
      <c r="U61" s="56"/>
      <c r="V61" s="56"/>
      <c r="W61" s="56"/>
      <c r="X61" s="56"/>
      <c r="Y61" s="56"/>
    </row>
    <row r="62" spans="1:25" ht="16.5" customHeight="1">
      <c r="A62" s="557" t="s">
        <v>64</v>
      </c>
      <c r="B62" s="347" t="s">
        <v>193</v>
      </c>
      <c r="C62" s="1491" t="s">
        <v>193</v>
      </c>
      <c r="D62" s="1454"/>
      <c r="E62" s="1454"/>
      <c r="F62" s="1454"/>
      <c r="G62" s="1454"/>
      <c r="H62" s="1454"/>
      <c r="I62" s="1454"/>
      <c r="J62" s="1454"/>
      <c r="K62" s="1454"/>
      <c r="L62" s="1454"/>
      <c r="M62" s="1455"/>
      <c r="N62" s="56"/>
      <c r="O62" s="56"/>
      <c r="P62" s="56"/>
      <c r="Q62" s="56"/>
      <c r="R62" s="56"/>
      <c r="S62" s="56"/>
      <c r="T62" s="56"/>
      <c r="U62" s="56"/>
      <c r="V62" s="56"/>
      <c r="W62" s="56"/>
      <c r="X62" s="56"/>
      <c r="Y62" s="56"/>
    </row>
    <row r="63" spans="1:25" ht="15.75" customHeight="1">
      <c r="A63" s="56"/>
      <c r="B63" s="57"/>
      <c r="C63" s="56"/>
      <c r="D63" s="56"/>
      <c r="E63" s="56"/>
      <c r="F63" s="56"/>
      <c r="G63" s="56"/>
      <c r="H63" s="56"/>
      <c r="I63" s="56"/>
      <c r="J63" s="56"/>
      <c r="K63" s="56"/>
      <c r="L63" s="56"/>
      <c r="M63" s="56"/>
      <c r="N63" s="56"/>
      <c r="O63" s="56"/>
      <c r="P63" s="56"/>
      <c r="Q63" s="56"/>
      <c r="R63" s="56"/>
      <c r="S63" s="56"/>
      <c r="T63" s="56"/>
      <c r="U63" s="56"/>
      <c r="V63" s="56"/>
      <c r="W63" s="56"/>
      <c r="X63" s="56"/>
      <c r="Y63" s="56"/>
    </row>
    <row r="64" spans="1:25" ht="15.75" customHeight="1">
      <c r="A64" s="56"/>
      <c r="B64" s="57"/>
      <c r="C64" s="56"/>
      <c r="D64" s="56"/>
      <c r="E64" s="56"/>
      <c r="F64" s="56"/>
      <c r="G64" s="56"/>
      <c r="H64" s="56"/>
      <c r="I64" s="56"/>
      <c r="J64" s="56"/>
      <c r="K64" s="56"/>
      <c r="L64" s="56"/>
      <c r="M64" s="56"/>
      <c r="N64" s="56"/>
      <c r="O64" s="56"/>
      <c r="P64" s="56"/>
      <c r="Q64" s="56"/>
      <c r="R64" s="56"/>
      <c r="S64" s="56"/>
      <c r="T64" s="56"/>
      <c r="U64" s="56"/>
      <c r="V64" s="56"/>
      <c r="W64" s="56"/>
      <c r="X64" s="56"/>
      <c r="Y64" s="56"/>
    </row>
    <row r="65" spans="1:25" ht="15.75" customHeight="1">
      <c r="A65" s="56"/>
      <c r="B65" s="57"/>
      <c r="C65" s="56"/>
      <c r="D65" s="56"/>
      <c r="E65" s="56"/>
      <c r="F65" s="56"/>
      <c r="G65" s="56"/>
      <c r="H65" s="56"/>
      <c r="I65" s="56"/>
      <c r="J65" s="56"/>
      <c r="K65" s="56"/>
      <c r="L65" s="56"/>
      <c r="M65" s="56"/>
      <c r="N65" s="56"/>
      <c r="O65" s="56"/>
      <c r="P65" s="56"/>
      <c r="Q65" s="56"/>
      <c r="R65" s="56"/>
      <c r="S65" s="56"/>
      <c r="T65" s="56"/>
      <c r="U65" s="56"/>
      <c r="V65" s="56"/>
      <c r="W65" s="56"/>
      <c r="X65" s="56"/>
      <c r="Y65" s="56"/>
    </row>
    <row r="66" spans="1:25" ht="15.75" customHeight="1">
      <c r="A66" s="56"/>
      <c r="B66" s="57"/>
      <c r="C66" s="56"/>
      <c r="D66" s="56"/>
      <c r="E66" s="56"/>
      <c r="F66" s="56"/>
      <c r="G66" s="56"/>
      <c r="H66" s="56"/>
      <c r="I66" s="56"/>
      <c r="J66" s="56"/>
      <c r="K66" s="56"/>
      <c r="L66" s="56"/>
      <c r="M66" s="56"/>
      <c r="N66" s="56"/>
      <c r="O66" s="56"/>
      <c r="P66" s="56"/>
      <c r="Q66" s="56"/>
      <c r="R66" s="56"/>
      <c r="S66" s="56"/>
      <c r="T66" s="56"/>
      <c r="U66" s="56"/>
      <c r="V66" s="56"/>
      <c r="W66" s="56"/>
      <c r="X66" s="56"/>
      <c r="Y66" s="56"/>
    </row>
    <row r="67" spans="1:25" ht="15.75" customHeight="1">
      <c r="A67" s="56"/>
      <c r="B67" s="57"/>
      <c r="C67" s="56"/>
      <c r="D67" s="56"/>
      <c r="E67" s="56"/>
      <c r="F67" s="56"/>
      <c r="G67" s="56"/>
      <c r="H67" s="56"/>
      <c r="I67" s="56"/>
      <c r="J67" s="56"/>
      <c r="K67" s="56"/>
      <c r="L67" s="56"/>
      <c r="M67" s="56"/>
      <c r="N67" s="56"/>
      <c r="O67" s="56"/>
      <c r="P67" s="56"/>
      <c r="Q67" s="56"/>
      <c r="R67" s="56"/>
      <c r="S67" s="56"/>
      <c r="T67" s="56"/>
      <c r="U67" s="56"/>
      <c r="V67" s="56"/>
      <c r="W67" s="56"/>
      <c r="X67" s="56"/>
      <c r="Y67" s="56"/>
    </row>
    <row r="68" spans="1:25" ht="15.75" customHeight="1">
      <c r="A68" s="56"/>
      <c r="B68" s="57"/>
      <c r="C68" s="56"/>
      <c r="D68" s="56"/>
      <c r="E68" s="56"/>
      <c r="F68" s="56"/>
      <c r="G68" s="56"/>
      <c r="H68" s="56"/>
      <c r="I68" s="56"/>
      <c r="J68" s="56"/>
      <c r="K68" s="56"/>
      <c r="L68" s="56"/>
      <c r="M68" s="56"/>
      <c r="N68" s="56"/>
      <c r="O68" s="56"/>
      <c r="P68" s="56"/>
      <c r="Q68" s="56"/>
      <c r="R68" s="56"/>
      <c r="S68" s="56"/>
      <c r="T68" s="56"/>
      <c r="U68" s="56"/>
      <c r="V68" s="56"/>
      <c r="W68" s="56"/>
      <c r="X68" s="56"/>
      <c r="Y68" s="56"/>
    </row>
    <row r="69" spans="1:25" ht="15.75" customHeight="1">
      <c r="A69" s="56"/>
      <c r="B69" s="57"/>
      <c r="C69" s="56"/>
      <c r="D69" s="56"/>
      <c r="E69" s="56"/>
      <c r="F69" s="56"/>
      <c r="G69" s="56"/>
      <c r="H69" s="56"/>
      <c r="I69" s="56"/>
      <c r="J69" s="56"/>
      <c r="K69" s="56"/>
      <c r="L69" s="56"/>
      <c r="M69" s="56"/>
      <c r="N69" s="56"/>
      <c r="O69" s="56"/>
      <c r="P69" s="56"/>
      <c r="Q69" s="56"/>
      <c r="R69" s="56"/>
      <c r="S69" s="56"/>
      <c r="T69" s="56"/>
      <c r="U69" s="56"/>
      <c r="V69" s="56"/>
      <c r="W69" s="56"/>
      <c r="X69" s="56"/>
      <c r="Y69" s="56"/>
    </row>
    <row r="70" spans="1:25" ht="15.75" customHeight="1">
      <c r="A70" s="56"/>
      <c r="B70" s="57"/>
      <c r="C70" s="56"/>
      <c r="D70" s="56"/>
      <c r="E70" s="56"/>
      <c r="F70" s="56"/>
      <c r="G70" s="56"/>
      <c r="H70" s="56"/>
      <c r="I70" s="56"/>
      <c r="J70" s="56"/>
      <c r="K70" s="56"/>
      <c r="L70" s="56"/>
      <c r="M70" s="56"/>
      <c r="N70" s="56"/>
      <c r="O70" s="56"/>
      <c r="P70" s="56"/>
      <c r="Q70" s="56"/>
      <c r="R70" s="56"/>
      <c r="S70" s="56"/>
      <c r="T70" s="56"/>
      <c r="U70" s="56"/>
      <c r="V70" s="56"/>
      <c r="W70" s="56"/>
      <c r="X70" s="56"/>
      <c r="Y70" s="56"/>
    </row>
    <row r="71" spans="1:25" ht="15.75" customHeight="1">
      <c r="A71" s="56"/>
      <c r="B71" s="57"/>
      <c r="C71" s="56"/>
      <c r="D71" s="56"/>
      <c r="E71" s="56"/>
      <c r="F71" s="56"/>
      <c r="G71" s="56"/>
      <c r="H71" s="56"/>
      <c r="I71" s="56"/>
      <c r="J71" s="56"/>
      <c r="K71" s="56"/>
      <c r="L71" s="56"/>
      <c r="M71" s="56"/>
      <c r="N71" s="56"/>
      <c r="O71" s="56"/>
      <c r="P71" s="56"/>
      <c r="Q71" s="56"/>
      <c r="R71" s="56"/>
      <c r="S71" s="56"/>
      <c r="T71" s="56"/>
      <c r="U71" s="56"/>
      <c r="V71" s="56"/>
      <c r="W71" s="56"/>
      <c r="X71" s="56"/>
      <c r="Y71" s="56"/>
    </row>
    <row r="72" spans="1:25" ht="15.75" customHeight="1">
      <c r="A72" s="56"/>
      <c r="B72" s="57"/>
      <c r="C72" s="56"/>
      <c r="D72" s="56"/>
      <c r="E72" s="56"/>
      <c r="F72" s="56"/>
      <c r="G72" s="56"/>
      <c r="H72" s="56"/>
      <c r="I72" s="56"/>
      <c r="J72" s="56"/>
      <c r="K72" s="56"/>
      <c r="L72" s="56"/>
      <c r="M72" s="56"/>
      <c r="N72" s="56"/>
      <c r="O72" s="56"/>
      <c r="P72" s="56"/>
      <c r="Q72" s="56"/>
      <c r="R72" s="56"/>
      <c r="S72" s="56"/>
      <c r="T72" s="56"/>
      <c r="U72" s="56"/>
      <c r="V72" s="56"/>
      <c r="W72" s="56"/>
      <c r="X72" s="56"/>
      <c r="Y72" s="56"/>
    </row>
    <row r="73" spans="1:25" ht="15.75" customHeight="1">
      <c r="A73" s="56"/>
      <c r="B73" s="57"/>
      <c r="C73" s="56"/>
      <c r="D73" s="56"/>
      <c r="E73" s="56"/>
      <c r="F73" s="56"/>
      <c r="G73" s="56"/>
      <c r="H73" s="56"/>
      <c r="I73" s="56"/>
      <c r="J73" s="56"/>
      <c r="K73" s="56"/>
      <c r="L73" s="56"/>
      <c r="M73" s="56"/>
      <c r="N73" s="56"/>
      <c r="O73" s="56"/>
      <c r="P73" s="56"/>
      <c r="Q73" s="56"/>
      <c r="R73" s="56"/>
      <c r="S73" s="56"/>
      <c r="T73" s="56"/>
      <c r="U73" s="56"/>
      <c r="V73" s="56"/>
      <c r="W73" s="56"/>
      <c r="X73" s="56"/>
      <c r="Y73" s="56"/>
    </row>
    <row r="74" spans="1:25" ht="15.75" customHeight="1">
      <c r="A74" s="56"/>
      <c r="B74" s="57"/>
      <c r="C74" s="56"/>
      <c r="D74" s="56"/>
      <c r="E74" s="56"/>
      <c r="F74" s="56"/>
      <c r="G74" s="56"/>
      <c r="H74" s="56"/>
      <c r="I74" s="56"/>
      <c r="J74" s="56"/>
      <c r="K74" s="56"/>
      <c r="L74" s="56"/>
      <c r="M74" s="56"/>
      <c r="N74" s="56"/>
      <c r="O74" s="56"/>
      <c r="P74" s="56"/>
      <c r="Q74" s="56"/>
      <c r="R74" s="56"/>
      <c r="S74" s="56"/>
      <c r="T74" s="56"/>
      <c r="U74" s="56"/>
      <c r="V74" s="56"/>
      <c r="W74" s="56"/>
      <c r="X74" s="56"/>
      <c r="Y74" s="56"/>
    </row>
    <row r="75" spans="1:25" ht="15.75" customHeight="1">
      <c r="A75" s="56"/>
      <c r="B75" s="57"/>
      <c r="C75" s="56"/>
      <c r="D75" s="56"/>
      <c r="E75" s="56"/>
      <c r="F75" s="56"/>
      <c r="G75" s="56"/>
      <c r="H75" s="56"/>
      <c r="I75" s="56"/>
      <c r="J75" s="56"/>
      <c r="K75" s="56"/>
      <c r="L75" s="56"/>
      <c r="M75" s="56"/>
      <c r="N75" s="56"/>
      <c r="O75" s="56"/>
      <c r="P75" s="56"/>
      <c r="Q75" s="56"/>
      <c r="R75" s="56"/>
      <c r="S75" s="56"/>
      <c r="T75" s="56"/>
      <c r="U75" s="56"/>
      <c r="V75" s="56"/>
      <c r="W75" s="56"/>
      <c r="X75" s="56"/>
      <c r="Y75" s="56"/>
    </row>
    <row r="76" spans="1:25" ht="15.75" customHeight="1">
      <c r="A76" s="56"/>
      <c r="B76" s="57"/>
      <c r="C76" s="56"/>
      <c r="D76" s="56"/>
      <c r="E76" s="56"/>
      <c r="F76" s="56"/>
      <c r="G76" s="56"/>
      <c r="H76" s="56"/>
      <c r="I76" s="56"/>
      <c r="J76" s="56"/>
      <c r="K76" s="56"/>
      <c r="L76" s="56"/>
      <c r="M76" s="56"/>
      <c r="N76" s="56"/>
      <c r="O76" s="56"/>
      <c r="P76" s="56"/>
      <c r="Q76" s="56"/>
      <c r="R76" s="56"/>
      <c r="S76" s="56"/>
      <c r="T76" s="56"/>
      <c r="U76" s="56"/>
      <c r="V76" s="56"/>
      <c r="W76" s="56"/>
      <c r="X76" s="56"/>
      <c r="Y76" s="56"/>
    </row>
    <row r="77" spans="1:25" ht="15.75" customHeight="1">
      <c r="A77" s="56"/>
      <c r="B77" s="57"/>
      <c r="C77" s="56"/>
      <c r="D77" s="56"/>
      <c r="E77" s="56"/>
      <c r="F77" s="56"/>
      <c r="G77" s="56"/>
      <c r="H77" s="56"/>
      <c r="I77" s="56"/>
      <c r="J77" s="56"/>
      <c r="K77" s="56"/>
      <c r="L77" s="56"/>
      <c r="M77" s="56"/>
      <c r="N77" s="56"/>
      <c r="O77" s="56"/>
      <c r="P77" s="56"/>
      <c r="Q77" s="56"/>
      <c r="R77" s="56"/>
      <c r="S77" s="56"/>
      <c r="T77" s="56"/>
      <c r="U77" s="56"/>
      <c r="V77" s="56"/>
      <c r="W77" s="56"/>
      <c r="X77" s="56"/>
      <c r="Y77" s="56"/>
    </row>
    <row r="78" spans="1:25" ht="15.75" customHeight="1">
      <c r="A78" s="56"/>
      <c r="B78" s="57"/>
      <c r="C78" s="56"/>
      <c r="D78" s="56"/>
      <c r="E78" s="56"/>
      <c r="F78" s="56"/>
      <c r="G78" s="56"/>
      <c r="H78" s="56"/>
      <c r="I78" s="56"/>
      <c r="J78" s="56"/>
      <c r="K78" s="56"/>
      <c r="L78" s="56"/>
      <c r="M78" s="56"/>
      <c r="N78" s="56"/>
      <c r="O78" s="56"/>
      <c r="P78" s="56"/>
      <c r="Q78" s="56"/>
      <c r="R78" s="56"/>
      <c r="S78" s="56"/>
      <c r="T78" s="56"/>
      <c r="U78" s="56"/>
      <c r="V78" s="56"/>
      <c r="W78" s="56"/>
      <c r="X78" s="56"/>
      <c r="Y78" s="56"/>
    </row>
    <row r="79" spans="1:25" ht="15.75" customHeight="1">
      <c r="A79" s="56"/>
      <c r="B79" s="57"/>
      <c r="C79" s="56"/>
      <c r="D79" s="56"/>
      <c r="E79" s="56"/>
      <c r="F79" s="56"/>
      <c r="G79" s="56"/>
      <c r="H79" s="56"/>
      <c r="I79" s="56"/>
      <c r="J79" s="56"/>
      <c r="K79" s="56"/>
      <c r="L79" s="56"/>
      <c r="M79" s="56"/>
      <c r="N79" s="56"/>
      <c r="O79" s="56"/>
      <c r="P79" s="56"/>
      <c r="Q79" s="56"/>
      <c r="R79" s="56"/>
      <c r="S79" s="56"/>
      <c r="T79" s="56"/>
      <c r="U79" s="56"/>
      <c r="V79" s="56"/>
      <c r="W79" s="56"/>
      <c r="X79" s="56"/>
      <c r="Y79" s="56"/>
    </row>
    <row r="80" spans="1:25" ht="15.75" customHeight="1">
      <c r="A80" s="56"/>
      <c r="B80" s="57"/>
      <c r="C80" s="56"/>
      <c r="D80" s="56"/>
      <c r="E80" s="56"/>
      <c r="F80" s="56"/>
      <c r="G80" s="56"/>
      <c r="H80" s="56"/>
      <c r="I80" s="56"/>
      <c r="J80" s="56"/>
      <c r="K80" s="56"/>
      <c r="L80" s="56"/>
      <c r="M80" s="56"/>
      <c r="N80" s="56"/>
      <c r="O80" s="56"/>
      <c r="P80" s="56"/>
      <c r="Q80" s="56"/>
      <c r="R80" s="56"/>
      <c r="S80" s="56"/>
      <c r="T80" s="56"/>
      <c r="U80" s="56"/>
      <c r="V80" s="56"/>
      <c r="W80" s="56"/>
      <c r="X80" s="56"/>
      <c r="Y80" s="56"/>
    </row>
    <row r="81" spans="1:25" ht="15.75" customHeight="1">
      <c r="A81" s="56"/>
      <c r="B81" s="57"/>
      <c r="C81" s="56"/>
      <c r="D81" s="56"/>
      <c r="E81" s="56"/>
      <c r="F81" s="56"/>
      <c r="G81" s="56"/>
      <c r="H81" s="56"/>
      <c r="I81" s="56"/>
      <c r="J81" s="56"/>
      <c r="K81" s="56"/>
      <c r="L81" s="56"/>
      <c r="M81" s="56"/>
      <c r="N81" s="56"/>
      <c r="O81" s="56"/>
      <c r="P81" s="56"/>
      <c r="Q81" s="56"/>
      <c r="R81" s="56"/>
      <c r="S81" s="56"/>
      <c r="T81" s="56"/>
      <c r="U81" s="56"/>
      <c r="V81" s="56"/>
      <c r="W81" s="56"/>
      <c r="X81" s="56"/>
      <c r="Y81" s="56"/>
    </row>
    <row r="82" spans="1:25" ht="15.75" customHeight="1">
      <c r="A82" s="56"/>
      <c r="B82" s="57"/>
      <c r="C82" s="56"/>
      <c r="D82" s="56"/>
      <c r="E82" s="56"/>
      <c r="F82" s="56"/>
      <c r="G82" s="56"/>
      <c r="H82" s="56"/>
      <c r="I82" s="56"/>
      <c r="J82" s="56"/>
      <c r="K82" s="56"/>
      <c r="L82" s="56"/>
      <c r="M82" s="56"/>
      <c r="N82" s="56"/>
      <c r="O82" s="56"/>
      <c r="P82" s="56"/>
      <c r="Q82" s="56"/>
      <c r="R82" s="56"/>
      <c r="S82" s="56"/>
      <c r="T82" s="56"/>
      <c r="U82" s="56"/>
      <c r="V82" s="56"/>
      <c r="W82" s="56"/>
      <c r="X82" s="56"/>
      <c r="Y82" s="56"/>
    </row>
    <row r="83" spans="1:25" ht="15.75" customHeight="1">
      <c r="A83" s="56"/>
      <c r="B83" s="57"/>
      <c r="C83" s="56"/>
      <c r="D83" s="56"/>
      <c r="E83" s="56"/>
      <c r="F83" s="56"/>
      <c r="G83" s="56"/>
      <c r="H83" s="56"/>
      <c r="I83" s="56"/>
      <c r="J83" s="56"/>
      <c r="K83" s="56"/>
      <c r="L83" s="56"/>
      <c r="M83" s="56"/>
      <c r="N83" s="56"/>
      <c r="O83" s="56"/>
      <c r="P83" s="56"/>
      <c r="Q83" s="56"/>
      <c r="R83" s="56"/>
      <c r="S83" s="56"/>
      <c r="T83" s="56"/>
      <c r="U83" s="56"/>
      <c r="V83" s="56"/>
      <c r="W83" s="56"/>
      <c r="X83" s="56"/>
      <c r="Y83" s="56"/>
    </row>
    <row r="84" spans="1:25" ht="15.75" customHeight="1">
      <c r="A84" s="56"/>
      <c r="B84" s="57"/>
      <c r="C84" s="56"/>
      <c r="D84" s="56"/>
      <c r="E84" s="56"/>
      <c r="F84" s="56"/>
      <c r="G84" s="56"/>
      <c r="H84" s="56"/>
      <c r="I84" s="56"/>
      <c r="J84" s="56"/>
      <c r="K84" s="56"/>
      <c r="L84" s="56"/>
      <c r="M84" s="56"/>
      <c r="N84" s="56"/>
      <c r="O84" s="56"/>
      <c r="P84" s="56"/>
      <c r="Q84" s="56"/>
      <c r="R84" s="56"/>
      <c r="S84" s="56"/>
      <c r="T84" s="56"/>
      <c r="U84" s="56"/>
      <c r="V84" s="56"/>
      <c r="W84" s="56"/>
      <c r="X84" s="56"/>
      <c r="Y84" s="56"/>
    </row>
    <row r="85" spans="1:25" ht="15.75" customHeight="1">
      <c r="A85" s="56"/>
      <c r="B85" s="57"/>
      <c r="C85" s="56"/>
      <c r="D85" s="56"/>
      <c r="E85" s="56"/>
      <c r="F85" s="56"/>
      <c r="G85" s="56"/>
      <c r="H85" s="56"/>
      <c r="I85" s="56"/>
      <c r="J85" s="56"/>
      <c r="K85" s="56"/>
      <c r="L85" s="56"/>
      <c r="M85" s="56"/>
      <c r="N85" s="56"/>
      <c r="O85" s="56"/>
      <c r="P85" s="56"/>
      <c r="Q85" s="56"/>
      <c r="R85" s="56"/>
      <c r="S85" s="56"/>
      <c r="T85" s="56"/>
      <c r="U85" s="56"/>
      <c r="V85" s="56"/>
      <c r="W85" s="56"/>
      <c r="X85" s="56"/>
      <c r="Y85" s="56"/>
    </row>
    <row r="86" spans="1:25" ht="15.75" customHeight="1">
      <c r="A86" s="56"/>
      <c r="B86" s="57"/>
      <c r="C86" s="56"/>
      <c r="D86" s="56"/>
      <c r="E86" s="56"/>
      <c r="F86" s="56"/>
      <c r="G86" s="56"/>
      <c r="H86" s="56"/>
      <c r="I86" s="56"/>
      <c r="J86" s="56"/>
      <c r="K86" s="56"/>
      <c r="L86" s="56"/>
      <c r="M86" s="56"/>
      <c r="N86" s="56"/>
      <c r="O86" s="56"/>
      <c r="P86" s="56"/>
      <c r="Q86" s="56"/>
      <c r="R86" s="56"/>
      <c r="S86" s="56"/>
      <c r="T86" s="56"/>
      <c r="U86" s="56"/>
      <c r="V86" s="56"/>
      <c r="W86" s="56"/>
      <c r="X86" s="56"/>
      <c r="Y86" s="56"/>
    </row>
    <row r="87" spans="1:25" ht="15.75" customHeight="1">
      <c r="A87" s="56"/>
      <c r="B87" s="57"/>
      <c r="C87" s="56"/>
      <c r="D87" s="56"/>
      <c r="E87" s="56"/>
      <c r="F87" s="56"/>
      <c r="G87" s="56"/>
      <c r="H87" s="56"/>
      <c r="I87" s="56"/>
      <c r="J87" s="56"/>
      <c r="K87" s="56"/>
      <c r="L87" s="56"/>
      <c r="M87" s="56"/>
      <c r="N87" s="56"/>
      <c r="O87" s="56"/>
      <c r="P87" s="56"/>
      <c r="Q87" s="56"/>
      <c r="R87" s="56"/>
      <c r="S87" s="56"/>
      <c r="T87" s="56"/>
      <c r="U87" s="56"/>
      <c r="V87" s="56"/>
      <c r="W87" s="56"/>
      <c r="X87" s="56"/>
      <c r="Y87" s="56"/>
    </row>
    <row r="88" spans="1:25" ht="15.75" customHeight="1">
      <c r="A88" s="56"/>
      <c r="B88" s="57"/>
      <c r="C88" s="56"/>
      <c r="D88" s="56"/>
      <c r="E88" s="56"/>
      <c r="F88" s="56"/>
      <c r="G88" s="56"/>
      <c r="H88" s="56"/>
      <c r="I88" s="56"/>
      <c r="J88" s="56"/>
      <c r="K88" s="56"/>
      <c r="L88" s="56"/>
      <c r="M88" s="56"/>
      <c r="N88" s="56"/>
      <c r="O88" s="56"/>
      <c r="P88" s="56"/>
      <c r="Q88" s="56"/>
      <c r="R88" s="56"/>
      <c r="S88" s="56"/>
      <c r="T88" s="56"/>
      <c r="U88" s="56"/>
      <c r="V88" s="56"/>
      <c r="W88" s="56"/>
      <c r="X88" s="56"/>
      <c r="Y88" s="56"/>
    </row>
    <row r="89" spans="1:25" ht="15.75" customHeight="1">
      <c r="A89" s="56"/>
      <c r="B89" s="57"/>
      <c r="C89" s="56"/>
      <c r="D89" s="56"/>
      <c r="E89" s="56"/>
      <c r="F89" s="56"/>
      <c r="G89" s="56"/>
      <c r="H89" s="56"/>
      <c r="I89" s="56"/>
      <c r="J89" s="56"/>
      <c r="K89" s="56"/>
      <c r="L89" s="56"/>
      <c r="M89" s="56"/>
      <c r="N89" s="56"/>
      <c r="O89" s="56"/>
      <c r="P89" s="56"/>
      <c r="Q89" s="56"/>
      <c r="R89" s="56"/>
      <c r="S89" s="56"/>
      <c r="T89" s="56"/>
      <c r="U89" s="56"/>
      <c r="V89" s="56"/>
      <c r="W89" s="56"/>
      <c r="X89" s="56"/>
      <c r="Y89" s="56"/>
    </row>
    <row r="90" spans="1:25" ht="15.75" customHeight="1">
      <c r="A90" s="56"/>
      <c r="B90" s="57"/>
      <c r="C90" s="56"/>
      <c r="D90" s="56"/>
      <c r="E90" s="56"/>
      <c r="F90" s="56"/>
      <c r="G90" s="56"/>
      <c r="H90" s="56"/>
      <c r="I90" s="56"/>
      <c r="J90" s="56"/>
      <c r="K90" s="56"/>
      <c r="L90" s="56"/>
      <c r="M90" s="56"/>
      <c r="N90" s="56"/>
      <c r="O90" s="56"/>
      <c r="P90" s="56"/>
      <c r="Q90" s="56"/>
      <c r="R90" s="56"/>
      <c r="S90" s="56"/>
      <c r="T90" s="56"/>
      <c r="U90" s="56"/>
      <c r="V90" s="56"/>
      <c r="W90" s="56"/>
      <c r="X90" s="56"/>
      <c r="Y90" s="56"/>
    </row>
    <row r="91" spans="1:25" ht="15.75" customHeight="1">
      <c r="A91" s="56"/>
      <c r="B91" s="57"/>
      <c r="C91" s="56"/>
      <c r="D91" s="56"/>
      <c r="E91" s="56"/>
      <c r="F91" s="56"/>
      <c r="G91" s="56"/>
      <c r="H91" s="56"/>
      <c r="I91" s="56"/>
      <c r="J91" s="56"/>
      <c r="K91" s="56"/>
      <c r="L91" s="56"/>
      <c r="M91" s="56"/>
      <c r="N91" s="56"/>
      <c r="O91" s="56"/>
      <c r="P91" s="56"/>
      <c r="Q91" s="56"/>
      <c r="R91" s="56"/>
      <c r="S91" s="56"/>
      <c r="T91" s="56"/>
      <c r="U91" s="56"/>
      <c r="V91" s="56"/>
      <c r="W91" s="56"/>
      <c r="X91" s="56"/>
      <c r="Y91" s="56"/>
    </row>
    <row r="92" spans="1:25" ht="15.75" customHeight="1">
      <c r="A92" s="56"/>
      <c r="B92" s="57"/>
      <c r="C92" s="56"/>
      <c r="D92" s="56"/>
      <c r="E92" s="56"/>
      <c r="F92" s="56"/>
      <c r="G92" s="56"/>
      <c r="H92" s="56"/>
      <c r="I92" s="56"/>
      <c r="J92" s="56"/>
      <c r="K92" s="56"/>
      <c r="L92" s="56"/>
      <c r="M92" s="56"/>
      <c r="N92" s="56"/>
      <c r="O92" s="56"/>
      <c r="P92" s="56"/>
      <c r="Q92" s="56"/>
      <c r="R92" s="56"/>
      <c r="S92" s="56"/>
      <c r="T92" s="56"/>
      <c r="U92" s="56"/>
      <c r="V92" s="56"/>
      <c r="W92" s="56"/>
      <c r="X92" s="56"/>
      <c r="Y92" s="56"/>
    </row>
    <row r="93" spans="1:25" ht="15.75" customHeight="1">
      <c r="A93" s="56"/>
      <c r="B93" s="57"/>
      <c r="C93" s="56"/>
      <c r="D93" s="56"/>
      <c r="E93" s="56"/>
      <c r="F93" s="56"/>
      <c r="G93" s="56"/>
      <c r="H93" s="56"/>
      <c r="I93" s="56"/>
      <c r="J93" s="56"/>
      <c r="K93" s="56"/>
      <c r="L93" s="56"/>
      <c r="M93" s="56"/>
      <c r="N93" s="56"/>
      <c r="O93" s="56"/>
      <c r="P93" s="56"/>
      <c r="Q93" s="56"/>
      <c r="R93" s="56"/>
      <c r="S93" s="56"/>
      <c r="T93" s="56"/>
      <c r="U93" s="56"/>
      <c r="V93" s="56"/>
      <c r="W93" s="56"/>
      <c r="X93" s="56"/>
      <c r="Y93" s="56"/>
    </row>
    <row r="94" spans="1:25" ht="15.75" customHeight="1">
      <c r="A94" s="56"/>
      <c r="B94" s="57"/>
      <c r="C94" s="56"/>
      <c r="D94" s="56"/>
      <c r="E94" s="56"/>
      <c r="F94" s="56"/>
      <c r="G94" s="56"/>
      <c r="H94" s="56"/>
      <c r="I94" s="56"/>
      <c r="J94" s="56"/>
      <c r="K94" s="56"/>
      <c r="L94" s="56"/>
      <c r="M94" s="56"/>
      <c r="N94" s="56"/>
      <c r="O94" s="56"/>
      <c r="P94" s="56"/>
      <c r="Q94" s="56"/>
      <c r="R94" s="56"/>
      <c r="S94" s="56"/>
      <c r="T94" s="56"/>
      <c r="U94" s="56"/>
      <c r="V94" s="56"/>
      <c r="W94" s="56"/>
      <c r="X94" s="56"/>
      <c r="Y94" s="56"/>
    </row>
    <row r="95" spans="1:25" ht="15.75" customHeight="1">
      <c r="A95" s="56"/>
      <c r="B95" s="57"/>
      <c r="C95" s="56"/>
      <c r="D95" s="56"/>
      <c r="E95" s="56"/>
      <c r="F95" s="56"/>
      <c r="G95" s="56"/>
      <c r="H95" s="56"/>
      <c r="I95" s="56"/>
      <c r="J95" s="56"/>
      <c r="K95" s="56"/>
      <c r="L95" s="56"/>
      <c r="M95" s="56"/>
      <c r="N95" s="56"/>
      <c r="O95" s="56"/>
      <c r="P95" s="56"/>
      <c r="Q95" s="56"/>
      <c r="R95" s="56"/>
      <c r="S95" s="56"/>
      <c r="T95" s="56"/>
      <c r="U95" s="56"/>
      <c r="V95" s="56"/>
      <c r="W95" s="56"/>
      <c r="X95" s="56"/>
      <c r="Y95" s="56"/>
    </row>
    <row r="96" spans="1:25" ht="15.75" customHeight="1">
      <c r="A96" s="56"/>
      <c r="B96" s="57"/>
      <c r="C96" s="56"/>
      <c r="D96" s="56"/>
      <c r="E96" s="56"/>
      <c r="F96" s="56"/>
      <c r="G96" s="56"/>
      <c r="H96" s="56"/>
      <c r="I96" s="56"/>
      <c r="J96" s="56"/>
      <c r="K96" s="56"/>
      <c r="L96" s="56"/>
      <c r="M96" s="56"/>
      <c r="N96" s="56"/>
      <c r="O96" s="56"/>
      <c r="P96" s="56"/>
      <c r="Q96" s="56"/>
      <c r="R96" s="56"/>
      <c r="S96" s="56"/>
      <c r="T96" s="56"/>
      <c r="U96" s="56"/>
      <c r="V96" s="56"/>
      <c r="W96" s="56"/>
      <c r="X96" s="56"/>
      <c r="Y96" s="56"/>
    </row>
    <row r="97" spans="1:25" ht="15.75" customHeight="1">
      <c r="A97" s="56"/>
      <c r="B97" s="57"/>
      <c r="C97" s="56"/>
      <c r="D97" s="56"/>
      <c r="E97" s="56"/>
      <c r="F97" s="56"/>
      <c r="G97" s="56"/>
      <c r="H97" s="56"/>
      <c r="I97" s="56"/>
      <c r="J97" s="56"/>
      <c r="K97" s="56"/>
      <c r="L97" s="56"/>
      <c r="M97" s="56"/>
      <c r="N97" s="56"/>
      <c r="O97" s="56"/>
      <c r="P97" s="56"/>
      <c r="Q97" s="56"/>
      <c r="R97" s="56"/>
      <c r="S97" s="56"/>
      <c r="T97" s="56"/>
      <c r="U97" s="56"/>
      <c r="V97" s="56"/>
      <c r="W97" s="56"/>
      <c r="X97" s="56"/>
      <c r="Y97" s="56"/>
    </row>
    <row r="98" spans="1:25" ht="15.75" customHeight="1">
      <c r="A98" s="56"/>
      <c r="B98" s="57"/>
      <c r="C98" s="56"/>
      <c r="D98" s="56"/>
      <c r="E98" s="56"/>
      <c r="F98" s="56"/>
      <c r="G98" s="56"/>
      <c r="H98" s="56"/>
      <c r="I98" s="56"/>
      <c r="J98" s="56"/>
      <c r="K98" s="56"/>
      <c r="L98" s="56"/>
      <c r="M98" s="56"/>
      <c r="N98" s="56"/>
      <c r="O98" s="56"/>
      <c r="P98" s="56"/>
      <c r="Q98" s="56"/>
      <c r="R98" s="56"/>
      <c r="S98" s="56"/>
      <c r="T98" s="56"/>
      <c r="U98" s="56"/>
      <c r="V98" s="56"/>
      <c r="W98" s="56"/>
      <c r="X98" s="56"/>
      <c r="Y98" s="56"/>
    </row>
    <row r="99" spans="1:25" ht="15.75" customHeight="1">
      <c r="A99" s="56"/>
      <c r="B99" s="57"/>
      <c r="C99" s="56"/>
      <c r="D99" s="56"/>
      <c r="E99" s="56"/>
      <c r="F99" s="56"/>
      <c r="G99" s="56"/>
      <c r="H99" s="56"/>
      <c r="I99" s="56"/>
      <c r="J99" s="56"/>
      <c r="K99" s="56"/>
      <c r="L99" s="56"/>
      <c r="M99" s="56"/>
      <c r="N99" s="56"/>
      <c r="O99" s="56"/>
      <c r="P99" s="56"/>
      <c r="Q99" s="56"/>
      <c r="R99" s="56"/>
      <c r="S99" s="56"/>
      <c r="T99" s="56"/>
      <c r="U99" s="56"/>
      <c r="V99" s="56"/>
      <c r="W99" s="56"/>
      <c r="X99" s="56"/>
      <c r="Y99" s="56"/>
    </row>
    <row r="100" spans="1:25" ht="15.75" customHeight="1">
      <c r="A100" s="56"/>
      <c r="B100" s="57"/>
      <c r="C100" s="56"/>
      <c r="D100" s="56"/>
      <c r="E100" s="56"/>
      <c r="F100" s="56"/>
      <c r="G100" s="56"/>
      <c r="H100" s="56"/>
      <c r="I100" s="56"/>
      <c r="J100" s="56"/>
      <c r="K100" s="56"/>
      <c r="L100" s="56"/>
      <c r="M100" s="56"/>
      <c r="N100" s="56"/>
      <c r="O100" s="56"/>
      <c r="P100" s="56"/>
      <c r="Q100" s="56"/>
      <c r="R100" s="56"/>
      <c r="S100" s="56"/>
      <c r="T100" s="56"/>
      <c r="U100" s="56"/>
      <c r="V100" s="56"/>
      <c r="W100" s="56"/>
      <c r="X100" s="56"/>
      <c r="Y100" s="56"/>
    </row>
    <row r="101" spans="1:25" ht="15.75" customHeight="1">
      <c r="A101" s="56"/>
      <c r="B101" s="57"/>
      <c r="C101" s="56"/>
      <c r="D101" s="56"/>
      <c r="E101" s="56"/>
      <c r="F101" s="56"/>
      <c r="G101" s="56"/>
      <c r="H101" s="56"/>
      <c r="I101" s="56"/>
      <c r="J101" s="56"/>
      <c r="K101" s="56"/>
      <c r="L101" s="56"/>
      <c r="M101" s="56"/>
      <c r="N101" s="56"/>
      <c r="O101" s="56"/>
      <c r="P101" s="56"/>
      <c r="Q101" s="56"/>
      <c r="R101" s="56"/>
      <c r="S101" s="56"/>
      <c r="T101" s="56"/>
      <c r="U101" s="56"/>
      <c r="V101" s="56"/>
      <c r="W101" s="56"/>
      <c r="X101" s="56"/>
      <c r="Y101" s="56"/>
    </row>
    <row r="102" spans="1:25" ht="15.75" customHeight="1">
      <c r="A102" s="56"/>
      <c r="B102" s="57"/>
      <c r="C102" s="56"/>
      <c r="D102" s="56"/>
      <c r="E102" s="56"/>
      <c r="F102" s="56"/>
      <c r="G102" s="56"/>
      <c r="H102" s="56"/>
      <c r="I102" s="56"/>
      <c r="J102" s="56"/>
      <c r="K102" s="56"/>
      <c r="L102" s="56"/>
      <c r="M102" s="56"/>
      <c r="N102" s="56"/>
      <c r="O102" s="56"/>
      <c r="P102" s="56"/>
      <c r="Q102" s="56"/>
      <c r="R102" s="56"/>
      <c r="S102" s="56"/>
      <c r="T102" s="56"/>
      <c r="U102" s="56"/>
      <c r="V102" s="56"/>
      <c r="W102" s="56"/>
      <c r="X102" s="56"/>
      <c r="Y102" s="56"/>
    </row>
    <row r="103" spans="1:25" ht="15.75" customHeight="1">
      <c r="A103" s="56"/>
      <c r="B103" s="57"/>
      <c r="C103" s="56"/>
      <c r="D103" s="56"/>
      <c r="E103" s="56"/>
      <c r="F103" s="56"/>
      <c r="G103" s="56"/>
      <c r="H103" s="56"/>
      <c r="I103" s="56"/>
      <c r="J103" s="56"/>
      <c r="K103" s="56"/>
      <c r="L103" s="56"/>
      <c r="M103" s="56"/>
      <c r="N103" s="56"/>
      <c r="O103" s="56"/>
      <c r="P103" s="56"/>
      <c r="Q103" s="56"/>
      <c r="R103" s="56"/>
      <c r="S103" s="56"/>
      <c r="T103" s="56"/>
      <c r="U103" s="56"/>
      <c r="V103" s="56"/>
      <c r="W103" s="56"/>
      <c r="X103" s="56"/>
      <c r="Y103" s="56"/>
    </row>
    <row r="104" spans="1:25" ht="15.75" customHeight="1">
      <c r="A104" s="56"/>
      <c r="B104" s="57"/>
      <c r="C104" s="56"/>
      <c r="D104" s="56"/>
      <c r="E104" s="56"/>
      <c r="F104" s="56"/>
      <c r="G104" s="56"/>
      <c r="H104" s="56"/>
      <c r="I104" s="56"/>
      <c r="J104" s="56"/>
      <c r="K104" s="56"/>
      <c r="L104" s="56"/>
      <c r="M104" s="56"/>
      <c r="N104" s="56"/>
      <c r="O104" s="56"/>
      <c r="P104" s="56"/>
      <c r="Q104" s="56"/>
      <c r="R104" s="56"/>
      <c r="S104" s="56"/>
      <c r="T104" s="56"/>
      <c r="U104" s="56"/>
      <c r="V104" s="56"/>
      <c r="W104" s="56"/>
      <c r="X104" s="56"/>
      <c r="Y104" s="56"/>
    </row>
    <row r="105" spans="1:25" ht="15.75" customHeight="1">
      <c r="A105" s="56"/>
      <c r="B105" s="57"/>
      <c r="C105" s="56"/>
      <c r="D105" s="56"/>
      <c r="E105" s="56"/>
      <c r="F105" s="56"/>
      <c r="G105" s="56"/>
      <c r="H105" s="56"/>
      <c r="I105" s="56"/>
      <c r="J105" s="56"/>
      <c r="K105" s="56"/>
      <c r="L105" s="56"/>
      <c r="M105" s="56"/>
      <c r="N105" s="56"/>
      <c r="O105" s="56"/>
      <c r="P105" s="56"/>
      <c r="Q105" s="56"/>
      <c r="R105" s="56"/>
      <c r="S105" s="56"/>
      <c r="T105" s="56"/>
      <c r="U105" s="56"/>
      <c r="V105" s="56"/>
      <c r="W105" s="56"/>
      <c r="X105" s="56"/>
      <c r="Y105" s="56"/>
    </row>
    <row r="106" spans="1:25" ht="15.75" customHeight="1">
      <c r="A106" s="56"/>
      <c r="B106" s="57"/>
      <c r="C106" s="56"/>
      <c r="D106" s="56"/>
      <c r="E106" s="56"/>
      <c r="F106" s="56"/>
      <c r="G106" s="56"/>
      <c r="H106" s="56"/>
      <c r="I106" s="56"/>
      <c r="J106" s="56"/>
      <c r="K106" s="56"/>
      <c r="L106" s="56"/>
      <c r="M106" s="56"/>
      <c r="N106" s="56"/>
      <c r="O106" s="56"/>
      <c r="P106" s="56"/>
      <c r="Q106" s="56"/>
      <c r="R106" s="56"/>
      <c r="S106" s="56"/>
      <c r="T106" s="56"/>
      <c r="U106" s="56"/>
      <c r="V106" s="56"/>
      <c r="W106" s="56"/>
      <c r="X106" s="56"/>
      <c r="Y106" s="56"/>
    </row>
    <row r="107" spans="1:25" ht="15.75" customHeight="1">
      <c r="A107" s="56"/>
      <c r="B107" s="57"/>
      <c r="C107" s="56"/>
      <c r="D107" s="56"/>
      <c r="E107" s="56"/>
      <c r="F107" s="56"/>
      <c r="G107" s="56"/>
      <c r="H107" s="56"/>
      <c r="I107" s="56"/>
      <c r="J107" s="56"/>
      <c r="K107" s="56"/>
      <c r="L107" s="56"/>
      <c r="M107" s="56"/>
      <c r="N107" s="56"/>
      <c r="O107" s="56"/>
      <c r="P107" s="56"/>
      <c r="Q107" s="56"/>
      <c r="R107" s="56"/>
      <c r="S107" s="56"/>
      <c r="T107" s="56"/>
      <c r="U107" s="56"/>
      <c r="V107" s="56"/>
      <c r="W107" s="56"/>
      <c r="X107" s="56"/>
      <c r="Y107" s="56"/>
    </row>
    <row r="108" spans="1:25" ht="15.75" customHeight="1">
      <c r="A108" s="56"/>
      <c r="B108" s="57"/>
      <c r="C108" s="56"/>
      <c r="D108" s="56"/>
      <c r="E108" s="56"/>
      <c r="F108" s="56"/>
      <c r="G108" s="56"/>
      <c r="H108" s="56"/>
      <c r="I108" s="56"/>
      <c r="J108" s="56"/>
      <c r="K108" s="56"/>
      <c r="L108" s="56"/>
      <c r="M108" s="56"/>
      <c r="N108" s="56"/>
      <c r="O108" s="56"/>
      <c r="P108" s="56"/>
      <c r="Q108" s="56"/>
      <c r="R108" s="56"/>
      <c r="S108" s="56"/>
      <c r="T108" s="56"/>
      <c r="U108" s="56"/>
      <c r="V108" s="56"/>
      <c r="W108" s="56"/>
      <c r="X108" s="56"/>
      <c r="Y108" s="56"/>
    </row>
    <row r="109" spans="1:25" ht="15.75" customHeight="1">
      <c r="A109" s="56"/>
      <c r="B109" s="57"/>
      <c r="C109" s="56"/>
      <c r="D109" s="56"/>
      <c r="E109" s="56"/>
      <c r="F109" s="56"/>
      <c r="G109" s="56"/>
      <c r="H109" s="56"/>
      <c r="I109" s="56"/>
      <c r="J109" s="56"/>
      <c r="K109" s="56"/>
      <c r="L109" s="56"/>
      <c r="M109" s="56"/>
      <c r="N109" s="56"/>
      <c r="O109" s="56"/>
      <c r="P109" s="56"/>
      <c r="Q109" s="56"/>
      <c r="R109" s="56"/>
      <c r="S109" s="56"/>
      <c r="T109" s="56"/>
      <c r="U109" s="56"/>
      <c r="V109" s="56"/>
      <c r="W109" s="56"/>
      <c r="X109" s="56"/>
      <c r="Y109" s="56"/>
    </row>
    <row r="110" spans="1:25" ht="15.75" customHeight="1">
      <c r="A110" s="56"/>
      <c r="B110" s="57"/>
      <c r="C110" s="56"/>
      <c r="D110" s="56"/>
      <c r="E110" s="56"/>
      <c r="F110" s="56"/>
      <c r="G110" s="56"/>
      <c r="H110" s="56"/>
      <c r="I110" s="56"/>
      <c r="J110" s="56"/>
      <c r="K110" s="56"/>
      <c r="L110" s="56"/>
      <c r="M110" s="56"/>
      <c r="N110" s="56"/>
      <c r="O110" s="56"/>
      <c r="P110" s="56"/>
      <c r="Q110" s="56"/>
      <c r="R110" s="56"/>
      <c r="S110" s="56"/>
      <c r="T110" s="56"/>
      <c r="U110" s="56"/>
      <c r="V110" s="56"/>
      <c r="W110" s="56"/>
      <c r="X110" s="56"/>
      <c r="Y110" s="56"/>
    </row>
    <row r="111" spans="1:25" ht="15.75" customHeight="1">
      <c r="A111" s="56"/>
      <c r="B111" s="57"/>
      <c r="C111" s="56"/>
      <c r="D111" s="56"/>
      <c r="E111" s="56"/>
      <c r="F111" s="56"/>
      <c r="G111" s="56"/>
      <c r="H111" s="56"/>
      <c r="I111" s="56"/>
      <c r="J111" s="56"/>
      <c r="K111" s="56"/>
      <c r="L111" s="56"/>
      <c r="M111" s="56"/>
      <c r="N111" s="56"/>
      <c r="O111" s="56"/>
      <c r="P111" s="56"/>
      <c r="Q111" s="56"/>
      <c r="R111" s="56"/>
      <c r="S111" s="56"/>
      <c r="T111" s="56"/>
      <c r="U111" s="56"/>
      <c r="V111" s="56"/>
      <c r="W111" s="56"/>
      <c r="X111" s="56"/>
      <c r="Y111" s="56"/>
    </row>
    <row r="112" spans="1:25" ht="15.75" customHeight="1">
      <c r="A112" s="56"/>
      <c r="B112" s="57"/>
      <c r="C112" s="56"/>
      <c r="D112" s="56"/>
      <c r="E112" s="56"/>
      <c r="F112" s="56"/>
      <c r="G112" s="56"/>
      <c r="H112" s="56"/>
      <c r="I112" s="56"/>
      <c r="J112" s="56"/>
      <c r="K112" s="56"/>
      <c r="L112" s="56"/>
      <c r="M112" s="56"/>
      <c r="N112" s="56"/>
      <c r="O112" s="56"/>
      <c r="P112" s="56"/>
      <c r="Q112" s="56"/>
      <c r="R112" s="56"/>
      <c r="S112" s="56"/>
      <c r="T112" s="56"/>
      <c r="U112" s="56"/>
      <c r="V112" s="56"/>
      <c r="W112" s="56"/>
      <c r="X112" s="56"/>
      <c r="Y112" s="56"/>
    </row>
    <row r="113" spans="1:25" ht="15.75" customHeight="1">
      <c r="A113" s="56"/>
      <c r="B113" s="57"/>
      <c r="C113" s="56"/>
      <c r="D113" s="56"/>
      <c r="E113" s="56"/>
      <c r="F113" s="56"/>
      <c r="G113" s="56"/>
      <c r="H113" s="56"/>
      <c r="I113" s="56"/>
      <c r="J113" s="56"/>
      <c r="K113" s="56"/>
      <c r="L113" s="56"/>
      <c r="M113" s="56"/>
      <c r="N113" s="56"/>
      <c r="O113" s="56"/>
      <c r="P113" s="56"/>
      <c r="Q113" s="56"/>
      <c r="R113" s="56"/>
      <c r="S113" s="56"/>
      <c r="T113" s="56"/>
      <c r="U113" s="56"/>
      <c r="V113" s="56"/>
      <c r="W113" s="56"/>
      <c r="X113" s="56"/>
      <c r="Y113" s="56"/>
    </row>
    <row r="114" spans="1:25" ht="15.75" customHeight="1">
      <c r="A114" s="56"/>
      <c r="B114" s="57"/>
      <c r="C114" s="56"/>
      <c r="D114" s="56"/>
      <c r="E114" s="56"/>
      <c r="F114" s="56"/>
      <c r="G114" s="56"/>
      <c r="H114" s="56"/>
      <c r="I114" s="56"/>
      <c r="J114" s="56"/>
      <c r="K114" s="56"/>
      <c r="L114" s="56"/>
      <c r="M114" s="56"/>
      <c r="N114" s="56"/>
      <c r="O114" s="56"/>
      <c r="P114" s="56"/>
      <c r="Q114" s="56"/>
      <c r="R114" s="56"/>
      <c r="S114" s="56"/>
      <c r="T114" s="56"/>
      <c r="U114" s="56"/>
      <c r="V114" s="56"/>
      <c r="W114" s="56"/>
      <c r="X114" s="56"/>
      <c r="Y114" s="56"/>
    </row>
    <row r="115" spans="1:25" ht="15.75" customHeight="1">
      <c r="A115" s="56"/>
      <c r="B115" s="57"/>
      <c r="C115" s="56"/>
      <c r="D115" s="56"/>
      <c r="E115" s="56"/>
      <c r="F115" s="56"/>
      <c r="G115" s="56"/>
      <c r="H115" s="56"/>
      <c r="I115" s="56"/>
      <c r="J115" s="56"/>
      <c r="K115" s="56"/>
      <c r="L115" s="56"/>
      <c r="M115" s="56"/>
      <c r="N115" s="56"/>
      <c r="O115" s="56"/>
      <c r="P115" s="56"/>
      <c r="Q115" s="56"/>
      <c r="R115" s="56"/>
      <c r="S115" s="56"/>
      <c r="T115" s="56"/>
      <c r="U115" s="56"/>
      <c r="V115" s="56"/>
      <c r="W115" s="56"/>
      <c r="X115" s="56"/>
      <c r="Y115" s="56"/>
    </row>
    <row r="116" spans="1:25" ht="15.75" customHeight="1">
      <c r="A116" s="56"/>
      <c r="B116" s="57"/>
      <c r="C116" s="56"/>
      <c r="D116" s="56"/>
      <c r="E116" s="56"/>
      <c r="F116" s="56"/>
      <c r="G116" s="56"/>
      <c r="H116" s="56"/>
      <c r="I116" s="56"/>
      <c r="J116" s="56"/>
      <c r="K116" s="56"/>
      <c r="L116" s="56"/>
      <c r="M116" s="56"/>
      <c r="N116" s="56"/>
      <c r="O116" s="56"/>
      <c r="P116" s="56"/>
      <c r="Q116" s="56"/>
      <c r="R116" s="56"/>
      <c r="S116" s="56"/>
      <c r="T116" s="56"/>
      <c r="U116" s="56"/>
      <c r="V116" s="56"/>
      <c r="W116" s="56"/>
      <c r="X116" s="56"/>
      <c r="Y116" s="56"/>
    </row>
    <row r="117" spans="1:25" ht="15.75" customHeight="1">
      <c r="A117" s="56"/>
      <c r="B117" s="57"/>
      <c r="C117" s="56"/>
      <c r="D117" s="56"/>
      <c r="E117" s="56"/>
      <c r="F117" s="56"/>
      <c r="G117" s="56"/>
      <c r="H117" s="56"/>
      <c r="I117" s="56"/>
      <c r="J117" s="56"/>
      <c r="K117" s="56"/>
      <c r="L117" s="56"/>
      <c r="M117" s="56"/>
      <c r="N117" s="56"/>
      <c r="O117" s="56"/>
      <c r="P117" s="56"/>
      <c r="Q117" s="56"/>
      <c r="R117" s="56"/>
      <c r="S117" s="56"/>
      <c r="T117" s="56"/>
      <c r="U117" s="56"/>
      <c r="V117" s="56"/>
      <c r="W117" s="56"/>
      <c r="X117" s="56"/>
      <c r="Y117" s="56"/>
    </row>
    <row r="118" spans="1:25" ht="15.75" customHeight="1">
      <c r="A118" s="56"/>
      <c r="B118" s="57"/>
      <c r="C118" s="56"/>
      <c r="D118" s="56"/>
      <c r="E118" s="56"/>
      <c r="F118" s="56"/>
      <c r="G118" s="56"/>
      <c r="H118" s="56"/>
      <c r="I118" s="56"/>
      <c r="J118" s="56"/>
      <c r="K118" s="56"/>
      <c r="L118" s="56"/>
      <c r="M118" s="56"/>
      <c r="N118" s="56"/>
      <c r="O118" s="56"/>
      <c r="P118" s="56"/>
      <c r="Q118" s="56"/>
      <c r="R118" s="56"/>
      <c r="S118" s="56"/>
      <c r="T118" s="56"/>
      <c r="U118" s="56"/>
      <c r="V118" s="56"/>
      <c r="W118" s="56"/>
      <c r="X118" s="56"/>
      <c r="Y118" s="56"/>
    </row>
    <row r="119" spans="1:25" ht="15.75" customHeight="1">
      <c r="A119" s="56"/>
      <c r="B119" s="57"/>
      <c r="C119" s="56"/>
      <c r="D119" s="56"/>
      <c r="E119" s="56"/>
      <c r="F119" s="56"/>
      <c r="G119" s="56"/>
      <c r="H119" s="56"/>
      <c r="I119" s="56"/>
      <c r="J119" s="56"/>
      <c r="K119" s="56"/>
      <c r="L119" s="56"/>
      <c r="M119" s="56"/>
      <c r="N119" s="56"/>
      <c r="O119" s="56"/>
      <c r="P119" s="56"/>
      <c r="Q119" s="56"/>
      <c r="R119" s="56"/>
      <c r="S119" s="56"/>
      <c r="T119" s="56"/>
      <c r="U119" s="56"/>
      <c r="V119" s="56"/>
      <c r="W119" s="56"/>
      <c r="X119" s="56"/>
      <c r="Y119" s="56"/>
    </row>
    <row r="120" spans="1:25" ht="15.75" customHeight="1">
      <c r="A120" s="56"/>
      <c r="B120" s="57"/>
      <c r="C120" s="56"/>
      <c r="D120" s="56"/>
      <c r="E120" s="56"/>
      <c r="F120" s="56"/>
      <c r="G120" s="56"/>
      <c r="H120" s="56"/>
      <c r="I120" s="56"/>
      <c r="J120" s="56"/>
      <c r="K120" s="56"/>
      <c r="L120" s="56"/>
      <c r="M120" s="56"/>
      <c r="N120" s="56"/>
      <c r="O120" s="56"/>
      <c r="P120" s="56"/>
      <c r="Q120" s="56"/>
      <c r="R120" s="56"/>
      <c r="S120" s="56"/>
      <c r="T120" s="56"/>
      <c r="U120" s="56"/>
      <c r="V120" s="56"/>
      <c r="W120" s="56"/>
      <c r="X120" s="56"/>
      <c r="Y120" s="56"/>
    </row>
    <row r="121" spans="1:25" ht="15.75" customHeight="1">
      <c r="A121" s="56"/>
      <c r="B121" s="57"/>
      <c r="C121" s="56"/>
      <c r="D121" s="56"/>
      <c r="E121" s="56"/>
      <c r="F121" s="56"/>
      <c r="G121" s="56"/>
      <c r="H121" s="56"/>
      <c r="I121" s="56"/>
      <c r="J121" s="56"/>
      <c r="K121" s="56"/>
      <c r="L121" s="56"/>
      <c r="M121" s="56"/>
      <c r="N121" s="56"/>
      <c r="O121" s="56"/>
      <c r="P121" s="56"/>
      <c r="Q121" s="56"/>
      <c r="R121" s="56"/>
      <c r="S121" s="56"/>
      <c r="T121" s="56"/>
      <c r="U121" s="56"/>
      <c r="V121" s="56"/>
      <c r="W121" s="56"/>
      <c r="X121" s="56"/>
      <c r="Y121" s="56"/>
    </row>
    <row r="122" spans="1:25" ht="15.75" customHeight="1">
      <c r="A122" s="56"/>
      <c r="B122" s="57"/>
      <c r="C122" s="56"/>
      <c r="D122" s="56"/>
      <c r="E122" s="56"/>
      <c r="F122" s="56"/>
      <c r="G122" s="56"/>
      <c r="H122" s="56"/>
      <c r="I122" s="56"/>
      <c r="J122" s="56"/>
      <c r="K122" s="56"/>
      <c r="L122" s="56"/>
      <c r="M122" s="56"/>
      <c r="N122" s="56"/>
      <c r="O122" s="56"/>
      <c r="P122" s="56"/>
      <c r="Q122" s="56"/>
      <c r="R122" s="56"/>
      <c r="S122" s="56"/>
      <c r="T122" s="56"/>
      <c r="U122" s="56"/>
      <c r="V122" s="56"/>
      <c r="W122" s="56"/>
      <c r="X122" s="56"/>
      <c r="Y122" s="56"/>
    </row>
    <row r="123" spans="1:25" ht="15.75" customHeight="1">
      <c r="A123" s="56"/>
      <c r="B123" s="57"/>
      <c r="C123" s="56"/>
      <c r="D123" s="56"/>
      <c r="E123" s="56"/>
      <c r="F123" s="56"/>
      <c r="G123" s="56"/>
      <c r="H123" s="56"/>
      <c r="I123" s="56"/>
      <c r="J123" s="56"/>
      <c r="K123" s="56"/>
      <c r="L123" s="56"/>
      <c r="M123" s="56"/>
      <c r="N123" s="56"/>
      <c r="O123" s="56"/>
      <c r="P123" s="56"/>
      <c r="Q123" s="56"/>
      <c r="R123" s="56"/>
      <c r="S123" s="56"/>
      <c r="T123" s="56"/>
      <c r="U123" s="56"/>
      <c r="V123" s="56"/>
      <c r="W123" s="56"/>
      <c r="X123" s="56"/>
      <c r="Y123" s="56"/>
    </row>
    <row r="124" spans="1:25" ht="15.75" customHeight="1">
      <c r="A124" s="56"/>
      <c r="B124" s="57"/>
      <c r="C124" s="56"/>
      <c r="D124" s="56"/>
      <c r="E124" s="56"/>
      <c r="F124" s="56"/>
      <c r="G124" s="56"/>
      <c r="H124" s="56"/>
      <c r="I124" s="56"/>
      <c r="J124" s="56"/>
      <c r="K124" s="56"/>
      <c r="L124" s="56"/>
      <c r="M124" s="56"/>
      <c r="N124" s="56"/>
      <c r="O124" s="56"/>
      <c r="P124" s="56"/>
      <c r="Q124" s="56"/>
      <c r="R124" s="56"/>
      <c r="S124" s="56"/>
      <c r="T124" s="56"/>
      <c r="U124" s="56"/>
      <c r="V124" s="56"/>
      <c r="W124" s="56"/>
      <c r="X124" s="56"/>
      <c r="Y124" s="56"/>
    </row>
    <row r="125" spans="1:25" ht="15.75" customHeight="1">
      <c r="A125" s="56"/>
      <c r="B125" s="57"/>
      <c r="C125" s="56"/>
      <c r="D125" s="56"/>
      <c r="E125" s="56"/>
      <c r="F125" s="56"/>
      <c r="G125" s="56"/>
      <c r="H125" s="56"/>
      <c r="I125" s="56"/>
      <c r="J125" s="56"/>
      <c r="K125" s="56"/>
      <c r="L125" s="56"/>
      <c r="M125" s="56"/>
      <c r="N125" s="56"/>
      <c r="O125" s="56"/>
      <c r="P125" s="56"/>
      <c r="Q125" s="56"/>
      <c r="R125" s="56"/>
      <c r="S125" s="56"/>
      <c r="T125" s="56"/>
      <c r="U125" s="56"/>
      <c r="V125" s="56"/>
      <c r="W125" s="56"/>
      <c r="X125" s="56"/>
      <c r="Y125" s="56"/>
    </row>
    <row r="126" spans="1:25" ht="15.75" customHeight="1">
      <c r="A126" s="56"/>
      <c r="B126" s="57"/>
      <c r="C126" s="56"/>
      <c r="D126" s="56"/>
      <c r="E126" s="56"/>
      <c r="F126" s="56"/>
      <c r="G126" s="56"/>
      <c r="H126" s="56"/>
      <c r="I126" s="56"/>
      <c r="J126" s="56"/>
      <c r="K126" s="56"/>
      <c r="L126" s="56"/>
      <c r="M126" s="56"/>
      <c r="N126" s="56"/>
      <c r="O126" s="56"/>
      <c r="P126" s="56"/>
      <c r="Q126" s="56"/>
      <c r="R126" s="56"/>
      <c r="S126" s="56"/>
      <c r="T126" s="56"/>
      <c r="U126" s="56"/>
      <c r="V126" s="56"/>
      <c r="W126" s="56"/>
      <c r="X126" s="56"/>
      <c r="Y126" s="56"/>
    </row>
    <row r="127" spans="1:25" ht="15.75" customHeight="1">
      <c r="A127" s="56"/>
      <c r="B127" s="57"/>
      <c r="C127" s="56"/>
      <c r="D127" s="56"/>
      <c r="E127" s="56"/>
      <c r="F127" s="56"/>
      <c r="G127" s="56"/>
      <c r="H127" s="56"/>
      <c r="I127" s="56"/>
      <c r="J127" s="56"/>
      <c r="K127" s="56"/>
      <c r="L127" s="56"/>
      <c r="M127" s="56"/>
      <c r="N127" s="56"/>
      <c r="O127" s="56"/>
      <c r="P127" s="56"/>
      <c r="Q127" s="56"/>
      <c r="R127" s="56"/>
      <c r="S127" s="56"/>
      <c r="T127" s="56"/>
      <c r="U127" s="56"/>
      <c r="V127" s="56"/>
      <c r="W127" s="56"/>
      <c r="X127" s="56"/>
      <c r="Y127" s="56"/>
    </row>
    <row r="128" spans="1:25" ht="15.75" customHeight="1">
      <c r="A128" s="56"/>
      <c r="B128" s="57"/>
      <c r="C128" s="56"/>
      <c r="D128" s="56"/>
      <c r="E128" s="56"/>
      <c r="F128" s="56"/>
      <c r="G128" s="56"/>
      <c r="H128" s="56"/>
      <c r="I128" s="56"/>
      <c r="J128" s="56"/>
      <c r="K128" s="56"/>
      <c r="L128" s="56"/>
      <c r="M128" s="56"/>
      <c r="N128" s="56"/>
      <c r="O128" s="56"/>
      <c r="P128" s="56"/>
      <c r="Q128" s="56"/>
      <c r="R128" s="56"/>
      <c r="S128" s="56"/>
      <c r="T128" s="56"/>
      <c r="U128" s="56"/>
      <c r="V128" s="56"/>
      <c r="W128" s="56"/>
      <c r="X128" s="56"/>
      <c r="Y128" s="56"/>
    </row>
    <row r="129" spans="1:25" ht="15.75" customHeight="1">
      <c r="A129" s="56"/>
      <c r="B129" s="57"/>
      <c r="C129" s="56"/>
      <c r="D129" s="56"/>
      <c r="E129" s="56"/>
      <c r="F129" s="56"/>
      <c r="G129" s="56"/>
      <c r="H129" s="56"/>
      <c r="I129" s="56"/>
      <c r="J129" s="56"/>
      <c r="K129" s="56"/>
      <c r="L129" s="56"/>
      <c r="M129" s="56"/>
      <c r="N129" s="56"/>
      <c r="O129" s="56"/>
      <c r="P129" s="56"/>
      <c r="Q129" s="56"/>
      <c r="R129" s="56"/>
      <c r="S129" s="56"/>
      <c r="T129" s="56"/>
      <c r="U129" s="56"/>
      <c r="V129" s="56"/>
      <c r="W129" s="56"/>
      <c r="X129" s="56"/>
      <c r="Y129" s="56"/>
    </row>
    <row r="130" spans="1:25" ht="15.75" customHeight="1">
      <c r="A130" s="56"/>
      <c r="B130" s="57"/>
      <c r="C130" s="56"/>
      <c r="D130" s="56"/>
      <c r="E130" s="56"/>
      <c r="F130" s="56"/>
      <c r="G130" s="56"/>
      <c r="H130" s="56"/>
      <c r="I130" s="56"/>
      <c r="J130" s="56"/>
      <c r="K130" s="56"/>
      <c r="L130" s="56"/>
      <c r="M130" s="56"/>
      <c r="N130" s="56"/>
      <c r="O130" s="56"/>
      <c r="P130" s="56"/>
      <c r="Q130" s="56"/>
      <c r="R130" s="56"/>
      <c r="S130" s="56"/>
      <c r="T130" s="56"/>
      <c r="U130" s="56"/>
      <c r="V130" s="56"/>
      <c r="W130" s="56"/>
      <c r="X130" s="56"/>
      <c r="Y130" s="56"/>
    </row>
    <row r="131" spans="1:25" ht="15.75" customHeight="1">
      <c r="A131" s="56"/>
      <c r="B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row>
    <row r="132" spans="1:25" ht="15.75" customHeight="1">
      <c r="A132" s="56"/>
      <c r="B132" s="57"/>
      <c r="C132" s="56"/>
      <c r="D132" s="56"/>
      <c r="E132" s="56"/>
      <c r="F132" s="56"/>
      <c r="G132" s="56"/>
      <c r="H132" s="56"/>
      <c r="I132" s="56"/>
      <c r="J132" s="56"/>
      <c r="K132" s="56"/>
      <c r="L132" s="56"/>
      <c r="M132" s="56"/>
      <c r="N132" s="56"/>
      <c r="O132" s="56"/>
      <c r="P132" s="56"/>
      <c r="Q132" s="56"/>
      <c r="R132" s="56"/>
      <c r="S132" s="56"/>
      <c r="T132" s="56"/>
      <c r="U132" s="56"/>
      <c r="V132" s="56"/>
      <c r="W132" s="56"/>
      <c r="X132" s="56"/>
      <c r="Y132" s="56"/>
    </row>
    <row r="133" spans="1:25" ht="15.75" customHeight="1">
      <c r="A133" s="56"/>
      <c r="B133" s="57"/>
      <c r="C133" s="56"/>
      <c r="D133" s="56"/>
      <c r="E133" s="56"/>
      <c r="F133" s="56"/>
      <c r="G133" s="56"/>
      <c r="H133" s="56"/>
      <c r="I133" s="56"/>
      <c r="J133" s="56"/>
      <c r="K133" s="56"/>
      <c r="L133" s="56"/>
      <c r="M133" s="56"/>
      <c r="N133" s="56"/>
      <c r="O133" s="56"/>
      <c r="P133" s="56"/>
      <c r="Q133" s="56"/>
      <c r="R133" s="56"/>
      <c r="S133" s="56"/>
      <c r="T133" s="56"/>
      <c r="U133" s="56"/>
      <c r="V133" s="56"/>
      <c r="W133" s="56"/>
      <c r="X133" s="56"/>
      <c r="Y133" s="56"/>
    </row>
    <row r="134" spans="1:25" ht="15.75" customHeight="1">
      <c r="A134" s="56"/>
      <c r="B134" s="57"/>
      <c r="C134" s="56"/>
      <c r="D134" s="56"/>
      <c r="E134" s="56"/>
      <c r="F134" s="56"/>
      <c r="G134" s="56"/>
      <c r="H134" s="56"/>
      <c r="I134" s="56"/>
      <c r="J134" s="56"/>
      <c r="K134" s="56"/>
      <c r="L134" s="56"/>
      <c r="M134" s="56"/>
      <c r="N134" s="56"/>
      <c r="O134" s="56"/>
      <c r="P134" s="56"/>
      <c r="Q134" s="56"/>
      <c r="R134" s="56"/>
      <c r="S134" s="56"/>
      <c r="T134" s="56"/>
      <c r="U134" s="56"/>
      <c r="V134" s="56"/>
      <c r="W134" s="56"/>
      <c r="X134" s="56"/>
      <c r="Y134" s="56"/>
    </row>
    <row r="135" spans="1:25" ht="15.75" customHeight="1">
      <c r="A135" s="56"/>
      <c r="B135" s="57"/>
      <c r="C135" s="56"/>
      <c r="D135" s="56"/>
      <c r="E135" s="56"/>
      <c r="F135" s="56"/>
      <c r="G135" s="56"/>
      <c r="H135" s="56"/>
      <c r="I135" s="56"/>
      <c r="J135" s="56"/>
      <c r="K135" s="56"/>
      <c r="L135" s="56"/>
      <c r="M135" s="56"/>
      <c r="N135" s="56"/>
      <c r="O135" s="56"/>
      <c r="P135" s="56"/>
      <c r="Q135" s="56"/>
      <c r="R135" s="56"/>
      <c r="S135" s="56"/>
      <c r="T135" s="56"/>
      <c r="U135" s="56"/>
      <c r="V135" s="56"/>
      <c r="W135" s="56"/>
      <c r="X135" s="56"/>
      <c r="Y135" s="56"/>
    </row>
    <row r="136" spans="1:25" ht="15.75" customHeight="1">
      <c r="A136" s="56"/>
      <c r="B136" s="57"/>
      <c r="C136" s="56"/>
      <c r="D136" s="56"/>
      <c r="E136" s="56"/>
      <c r="F136" s="56"/>
      <c r="G136" s="56"/>
      <c r="H136" s="56"/>
      <c r="I136" s="56"/>
      <c r="J136" s="56"/>
      <c r="K136" s="56"/>
      <c r="L136" s="56"/>
      <c r="M136" s="56"/>
      <c r="N136" s="56"/>
      <c r="O136" s="56"/>
      <c r="P136" s="56"/>
      <c r="Q136" s="56"/>
      <c r="R136" s="56"/>
      <c r="S136" s="56"/>
      <c r="T136" s="56"/>
      <c r="U136" s="56"/>
      <c r="V136" s="56"/>
      <c r="W136" s="56"/>
      <c r="X136" s="56"/>
      <c r="Y136" s="56"/>
    </row>
    <row r="137" spans="1:25" ht="15.75" customHeight="1">
      <c r="A137" s="56"/>
      <c r="B137" s="57"/>
      <c r="C137" s="56"/>
      <c r="D137" s="56"/>
      <c r="E137" s="56"/>
      <c r="F137" s="56"/>
      <c r="G137" s="56"/>
      <c r="H137" s="56"/>
      <c r="I137" s="56"/>
      <c r="J137" s="56"/>
      <c r="K137" s="56"/>
      <c r="L137" s="56"/>
      <c r="M137" s="56"/>
      <c r="N137" s="56"/>
      <c r="O137" s="56"/>
      <c r="P137" s="56"/>
      <c r="Q137" s="56"/>
      <c r="R137" s="56"/>
      <c r="S137" s="56"/>
      <c r="T137" s="56"/>
      <c r="U137" s="56"/>
      <c r="V137" s="56"/>
      <c r="W137" s="56"/>
      <c r="X137" s="56"/>
      <c r="Y137" s="56"/>
    </row>
    <row r="138" spans="1:25" ht="15.75" customHeight="1">
      <c r="A138" s="56"/>
      <c r="B138" s="57"/>
      <c r="C138" s="56"/>
      <c r="D138" s="56"/>
      <c r="E138" s="56"/>
      <c r="F138" s="56"/>
      <c r="G138" s="56"/>
      <c r="H138" s="56"/>
      <c r="I138" s="56"/>
      <c r="J138" s="56"/>
      <c r="K138" s="56"/>
      <c r="L138" s="56"/>
      <c r="M138" s="56"/>
      <c r="N138" s="56"/>
      <c r="O138" s="56"/>
      <c r="P138" s="56"/>
      <c r="Q138" s="56"/>
      <c r="R138" s="56"/>
      <c r="S138" s="56"/>
      <c r="T138" s="56"/>
      <c r="U138" s="56"/>
      <c r="V138" s="56"/>
      <c r="W138" s="56"/>
      <c r="X138" s="56"/>
      <c r="Y138" s="56"/>
    </row>
    <row r="139" spans="1:25" ht="15.75" customHeight="1">
      <c r="A139" s="56"/>
      <c r="B139" s="57"/>
      <c r="C139" s="56"/>
      <c r="D139" s="56"/>
      <c r="E139" s="56"/>
      <c r="F139" s="56"/>
      <c r="G139" s="56"/>
      <c r="H139" s="56"/>
      <c r="I139" s="56"/>
      <c r="J139" s="56"/>
      <c r="K139" s="56"/>
      <c r="L139" s="56"/>
      <c r="M139" s="56"/>
      <c r="N139" s="56"/>
      <c r="O139" s="56"/>
      <c r="P139" s="56"/>
      <c r="Q139" s="56"/>
      <c r="R139" s="56"/>
      <c r="S139" s="56"/>
      <c r="T139" s="56"/>
      <c r="U139" s="56"/>
      <c r="V139" s="56"/>
      <c r="W139" s="56"/>
      <c r="X139" s="56"/>
      <c r="Y139" s="56"/>
    </row>
    <row r="140" spans="1:25" ht="15.75" customHeight="1">
      <c r="A140" s="56"/>
      <c r="B140" s="57"/>
      <c r="C140" s="56"/>
      <c r="D140" s="56"/>
      <c r="E140" s="56"/>
      <c r="F140" s="56"/>
      <c r="G140" s="56"/>
      <c r="H140" s="56"/>
      <c r="I140" s="56"/>
      <c r="J140" s="56"/>
      <c r="K140" s="56"/>
      <c r="L140" s="56"/>
      <c r="M140" s="56"/>
      <c r="N140" s="56"/>
      <c r="O140" s="56"/>
      <c r="P140" s="56"/>
      <c r="Q140" s="56"/>
      <c r="R140" s="56"/>
      <c r="S140" s="56"/>
      <c r="T140" s="56"/>
      <c r="U140" s="56"/>
      <c r="V140" s="56"/>
      <c r="W140" s="56"/>
      <c r="X140" s="56"/>
      <c r="Y140" s="56"/>
    </row>
    <row r="141" spans="1:25" ht="15.75" customHeight="1">
      <c r="A141" s="56"/>
      <c r="B141" s="57"/>
      <c r="C141" s="56"/>
      <c r="D141" s="56"/>
      <c r="E141" s="56"/>
      <c r="F141" s="56"/>
      <c r="G141" s="56"/>
      <c r="H141" s="56"/>
      <c r="I141" s="56"/>
      <c r="J141" s="56"/>
      <c r="K141" s="56"/>
      <c r="L141" s="56"/>
      <c r="M141" s="56"/>
      <c r="N141" s="56"/>
      <c r="O141" s="56"/>
      <c r="P141" s="56"/>
      <c r="Q141" s="56"/>
      <c r="R141" s="56"/>
      <c r="S141" s="56"/>
      <c r="T141" s="56"/>
      <c r="U141" s="56"/>
      <c r="V141" s="56"/>
      <c r="W141" s="56"/>
      <c r="X141" s="56"/>
      <c r="Y141" s="56"/>
    </row>
    <row r="142" spans="1:25" ht="15.75" customHeight="1">
      <c r="A142" s="56"/>
      <c r="B142" s="57"/>
      <c r="C142" s="56"/>
      <c r="D142" s="56"/>
      <c r="E142" s="56"/>
      <c r="F142" s="56"/>
      <c r="G142" s="56"/>
      <c r="H142" s="56"/>
      <c r="I142" s="56"/>
      <c r="J142" s="56"/>
      <c r="K142" s="56"/>
      <c r="L142" s="56"/>
      <c r="M142" s="56"/>
      <c r="N142" s="56"/>
      <c r="O142" s="56"/>
      <c r="P142" s="56"/>
      <c r="Q142" s="56"/>
      <c r="R142" s="56"/>
      <c r="S142" s="56"/>
      <c r="T142" s="56"/>
      <c r="U142" s="56"/>
      <c r="V142" s="56"/>
      <c r="W142" s="56"/>
      <c r="X142" s="56"/>
      <c r="Y142" s="56"/>
    </row>
    <row r="143" spans="1:25" ht="15.75" customHeight="1">
      <c r="A143" s="56"/>
      <c r="B143" s="57"/>
      <c r="C143" s="56"/>
      <c r="D143" s="56"/>
      <c r="E143" s="56"/>
      <c r="F143" s="56"/>
      <c r="G143" s="56"/>
      <c r="H143" s="56"/>
      <c r="I143" s="56"/>
      <c r="J143" s="56"/>
      <c r="K143" s="56"/>
      <c r="L143" s="56"/>
      <c r="M143" s="56"/>
      <c r="N143" s="56"/>
      <c r="O143" s="56"/>
      <c r="P143" s="56"/>
      <c r="Q143" s="56"/>
      <c r="R143" s="56"/>
      <c r="S143" s="56"/>
      <c r="T143" s="56"/>
      <c r="U143" s="56"/>
      <c r="V143" s="56"/>
      <c r="W143" s="56"/>
      <c r="X143" s="56"/>
      <c r="Y143" s="56"/>
    </row>
    <row r="144" spans="1:25" ht="15.75" customHeight="1">
      <c r="A144" s="56"/>
      <c r="B144" s="57"/>
      <c r="C144" s="56"/>
      <c r="D144" s="56"/>
      <c r="E144" s="56"/>
      <c r="F144" s="56"/>
      <c r="G144" s="56"/>
      <c r="H144" s="56"/>
      <c r="I144" s="56"/>
      <c r="J144" s="56"/>
      <c r="K144" s="56"/>
      <c r="L144" s="56"/>
      <c r="M144" s="56"/>
      <c r="N144" s="56"/>
      <c r="O144" s="56"/>
      <c r="P144" s="56"/>
      <c r="Q144" s="56"/>
      <c r="R144" s="56"/>
      <c r="S144" s="56"/>
      <c r="T144" s="56"/>
      <c r="U144" s="56"/>
      <c r="V144" s="56"/>
      <c r="W144" s="56"/>
      <c r="X144" s="56"/>
      <c r="Y144" s="56"/>
    </row>
    <row r="145" spans="1:25" ht="15.75" customHeight="1">
      <c r="A145" s="56"/>
      <c r="B145" s="57"/>
      <c r="C145" s="56"/>
      <c r="D145" s="56"/>
      <c r="E145" s="56"/>
      <c r="F145" s="56"/>
      <c r="G145" s="56"/>
      <c r="H145" s="56"/>
      <c r="I145" s="56"/>
      <c r="J145" s="56"/>
      <c r="K145" s="56"/>
      <c r="L145" s="56"/>
      <c r="M145" s="56"/>
      <c r="N145" s="56"/>
      <c r="O145" s="56"/>
      <c r="P145" s="56"/>
      <c r="Q145" s="56"/>
      <c r="R145" s="56"/>
      <c r="S145" s="56"/>
      <c r="T145" s="56"/>
      <c r="U145" s="56"/>
      <c r="V145" s="56"/>
      <c r="W145" s="56"/>
      <c r="X145" s="56"/>
      <c r="Y145" s="56"/>
    </row>
    <row r="146" spans="1:25" ht="15.75" customHeight="1">
      <c r="A146" s="56"/>
      <c r="B146" s="57"/>
      <c r="C146" s="56"/>
      <c r="D146" s="56"/>
      <c r="E146" s="56"/>
      <c r="F146" s="56"/>
      <c r="G146" s="56"/>
      <c r="H146" s="56"/>
      <c r="I146" s="56"/>
      <c r="J146" s="56"/>
      <c r="K146" s="56"/>
      <c r="L146" s="56"/>
      <c r="M146" s="56"/>
      <c r="N146" s="56"/>
      <c r="O146" s="56"/>
      <c r="P146" s="56"/>
      <c r="Q146" s="56"/>
      <c r="R146" s="56"/>
      <c r="S146" s="56"/>
      <c r="T146" s="56"/>
      <c r="U146" s="56"/>
      <c r="V146" s="56"/>
      <c r="W146" s="56"/>
      <c r="X146" s="56"/>
      <c r="Y146" s="56"/>
    </row>
    <row r="147" spans="1:25" ht="15.75" customHeight="1">
      <c r="A147" s="56"/>
      <c r="B147" s="57"/>
      <c r="C147" s="56"/>
      <c r="D147" s="56"/>
      <c r="E147" s="56"/>
      <c r="F147" s="56"/>
      <c r="G147" s="56"/>
      <c r="H147" s="56"/>
      <c r="I147" s="56"/>
      <c r="J147" s="56"/>
      <c r="K147" s="56"/>
      <c r="L147" s="56"/>
      <c r="M147" s="56"/>
      <c r="N147" s="56"/>
      <c r="O147" s="56"/>
      <c r="P147" s="56"/>
      <c r="Q147" s="56"/>
      <c r="R147" s="56"/>
      <c r="S147" s="56"/>
      <c r="T147" s="56"/>
      <c r="U147" s="56"/>
      <c r="V147" s="56"/>
      <c r="W147" s="56"/>
      <c r="X147" s="56"/>
      <c r="Y147" s="56"/>
    </row>
    <row r="148" spans="1:25" ht="15.75" customHeight="1">
      <c r="A148" s="56"/>
      <c r="B148" s="57"/>
      <c r="C148" s="56"/>
      <c r="D148" s="56"/>
      <c r="E148" s="56"/>
      <c r="F148" s="56"/>
      <c r="G148" s="56"/>
      <c r="H148" s="56"/>
      <c r="I148" s="56"/>
      <c r="J148" s="56"/>
      <c r="K148" s="56"/>
      <c r="L148" s="56"/>
      <c r="M148" s="56"/>
      <c r="N148" s="56"/>
      <c r="O148" s="56"/>
      <c r="P148" s="56"/>
      <c r="Q148" s="56"/>
      <c r="R148" s="56"/>
      <c r="S148" s="56"/>
      <c r="T148" s="56"/>
      <c r="U148" s="56"/>
      <c r="V148" s="56"/>
      <c r="W148" s="56"/>
      <c r="X148" s="56"/>
      <c r="Y148" s="56"/>
    </row>
    <row r="149" spans="1:25" ht="15.75" customHeight="1">
      <c r="A149" s="56"/>
      <c r="B149" s="57"/>
      <c r="C149" s="56"/>
      <c r="D149" s="56"/>
      <c r="E149" s="56"/>
      <c r="F149" s="56"/>
      <c r="G149" s="56"/>
      <c r="H149" s="56"/>
      <c r="I149" s="56"/>
      <c r="J149" s="56"/>
      <c r="K149" s="56"/>
      <c r="L149" s="56"/>
      <c r="M149" s="56"/>
      <c r="N149" s="56"/>
      <c r="O149" s="56"/>
      <c r="P149" s="56"/>
      <c r="Q149" s="56"/>
      <c r="R149" s="56"/>
      <c r="S149" s="56"/>
      <c r="T149" s="56"/>
      <c r="U149" s="56"/>
      <c r="V149" s="56"/>
      <c r="W149" s="56"/>
      <c r="X149" s="56"/>
      <c r="Y149" s="56"/>
    </row>
    <row r="150" spans="1:25" ht="15.75" customHeight="1">
      <c r="A150" s="56"/>
      <c r="B150" s="57"/>
      <c r="C150" s="56"/>
      <c r="D150" s="56"/>
      <c r="E150" s="56"/>
      <c r="F150" s="56"/>
      <c r="G150" s="56"/>
      <c r="H150" s="56"/>
      <c r="I150" s="56"/>
      <c r="J150" s="56"/>
      <c r="K150" s="56"/>
      <c r="L150" s="56"/>
      <c r="M150" s="56"/>
      <c r="N150" s="56"/>
      <c r="O150" s="56"/>
      <c r="P150" s="56"/>
      <c r="Q150" s="56"/>
      <c r="R150" s="56"/>
      <c r="S150" s="56"/>
      <c r="T150" s="56"/>
      <c r="U150" s="56"/>
      <c r="V150" s="56"/>
      <c r="W150" s="56"/>
      <c r="X150" s="56"/>
      <c r="Y150" s="56"/>
    </row>
    <row r="151" spans="1:25" ht="15.75" customHeight="1">
      <c r="A151" s="56"/>
      <c r="B151" s="57"/>
      <c r="C151" s="56"/>
      <c r="D151" s="56"/>
      <c r="E151" s="56"/>
      <c r="F151" s="56"/>
      <c r="G151" s="56"/>
      <c r="H151" s="56"/>
      <c r="I151" s="56"/>
      <c r="J151" s="56"/>
      <c r="K151" s="56"/>
      <c r="L151" s="56"/>
      <c r="M151" s="56"/>
      <c r="N151" s="56"/>
      <c r="O151" s="56"/>
      <c r="P151" s="56"/>
      <c r="Q151" s="56"/>
      <c r="R151" s="56"/>
      <c r="S151" s="56"/>
      <c r="T151" s="56"/>
      <c r="U151" s="56"/>
      <c r="V151" s="56"/>
      <c r="W151" s="56"/>
      <c r="X151" s="56"/>
      <c r="Y151" s="56"/>
    </row>
    <row r="152" spans="1:25" ht="15.75" customHeight="1">
      <c r="A152" s="56"/>
      <c r="B152" s="57"/>
      <c r="C152" s="56"/>
      <c r="D152" s="56"/>
      <c r="E152" s="56"/>
      <c r="F152" s="56"/>
      <c r="G152" s="56"/>
      <c r="H152" s="56"/>
      <c r="I152" s="56"/>
      <c r="J152" s="56"/>
      <c r="K152" s="56"/>
      <c r="L152" s="56"/>
      <c r="M152" s="56"/>
      <c r="N152" s="56"/>
      <c r="O152" s="56"/>
      <c r="P152" s="56"/>
      <c r="Q152" s="56"/>
      <c r="R152" s="56"/>
      <c r="S152" s="56"/>
      <c r="T152" s="56"/>
      <c r="U152" s="56"/>
      <c r="V152" s="56"/>
      <c r="W152" s="56"/>
      <c r="X152" s="56"/>
      <c r="Y152" s="56"/>
    </row>
    <row r="153" spans="1:25" ht="15.75" customHeight="1">
      <c r="A153" s="56"/>
      <c r="B153" s="57"/>
      <c r="C153" s="56"/>
      <c r="D153" s="56"/>
      <c r="E153" s="56"/>
      <c r="F153" s="56"/>
      <c r="G153" s="56"/>
      <c r="H153" s="56"/>
      <c r="I153" s="56"/>
      <c r="J153" s="56"/>
      <c r="K153" s="56"/>
      <c r="L153" s="56"/>
      <c r="M153" s="56"/>
      <c r="N153" s="56"/>
      <c r="O153" s="56"/>
      <c r="P153" s="56"/>
      <c r="Q153" s="56"/>
      <c r="R153" s="56"/>
      <c r="S153" s="56"/>
      <c r="T153" s="56"/>
      <c r="U153" s="56"/>
      <c r="V153" s="56"/>
      <c r="W153" s="56"/>
      <c r="X153" s="56"/>
      <c r="Y153" s="56"/>
    </row>
    <row r="154" spans="1:25" ht="15.75" customHeight="1">
      <c r="A154" s="56"/>
      <c r="B154" s="57"/>
      <c r="C154" s="56"/>
      <c r="D154" s="56"/>
      <c r="E154" s="56"/>
      <c r="F154" s="56"/>
      <c r="G154" s="56"/>
      <c r="H154" s="56"/>
      <c r="I154" s="56"/>
      <c r="J154" s="56"/>
      <c r="K154" s="56"/>
      <c r="L154" s="56"/>
      <c r="M154" s="56"/>
      <c r="N154" s="56"/>
      <c r="O154" s="56"/>
      <c r="P154" s="56"/>
      <c r="Q154" s="56"/>
      <c r="R154" s="56"/>
      <c r="S154" s="56"/>
      <c r="T154" s="56"/>
      <c r="U154" s="56"/>
      <c r="V154" s="56"/>
      <c r="W154" s="56"/>
      <c r="X154" s="56"/>
      <c r="Y154" s="56"/>
    </row>
    <row r="155" spans="1:25" ht="15.75" customHeight="1">
      <c r="A155" s="56"/>
      <c r="B155" s="57"/>
      <c r="C155" s="56"/>
      <c r="D155" s="56"/>
      <c r="E155" s="56"/>
      <c r="F155" s="56"/>
      <c r="G155" s="56"/>
      <c r="H155" s="56"/>
      <c r="I155" s="56"/>
      <c r="J155" s="56"/>
      <c r="K155" s="56"/>
      <c r="L155" s="56"/>
      <c r="M155" s="56"/>
      <c r="N155" s="56"/>
      <c r="O155" s="56"/>
      <c r="P155" s="56"/>
      <c r="Q155" s="56"/>
      <c r="R155" s="56"/>
      <c r="S155" s="56"/>
      <c r="T155" s="56"/>
      <c r="U155" s="56"/>
      <c r="V155" s="56"/>
      <c r="W155" s="56"/>
      <c r="X155" s="56"/>
      <c r="Y155" s="56"/>
    </row>
    <row r="156" spans="1:25" ht="15.75" customHeight="1">
      <c r="A156" s="56"/>
      <c r="B156" s="57"/>
      <c r="C156" s="56"/>
      <c r="D156" s="56"/>
      <c r="E156" s="56"/>
      <c r="F156" s="56"/>
      <c r="G156" s="56"/>
      <c r="H156" s="56"/>
      <c r="I156" s="56"/>
      <c r="J156" s="56"/>
      <c r="K156" s="56"/>
      <c r="L156" s="56"/>
      <c r="M156" s="56"/>
      <c r="N156" s="56"/>
      <c r="O156" s="56"/>
      <c r="P156" s="56"/>
      <c r="Q156" s="56"/>
      <c r="R156" s="56"/>
      <c r="S156" s="56"/>
      <c r="T156" s="56"/>
      <c r="U156" s="56"/>
      <c r="V156" s="56"/>
      <c r="W156" s="56"/>
      <c r="X156" s="56"/>
      <c r="Y156" s="56"/>
    </row>
    <row r="157" spans="1:25" ht="15.75" customHeight="1">
      <c r="A157" s="56"/>
      <c r="B157" s="57"/>
      <c r="C157" s="56"/>
      <c r="D157" s="56"/>
      <c r="E157" s="56"/>
      <c r="F157" s="56"/>
      <c r="G157" s="56"/>
      <c r="H157" s="56"/>
      <c r="I157" s="56"/>
      <c r="J157" s="56"/>
      <c r="K157" s="56"/>
      <c r="L157" s="56"/>
      <c r="M157" s="56"/>
      <c r="N157" s="56"/>
      <c r="O157" s="56"/>
      <c r="P157" s="56"/>
      <c r="Q157" s="56"/>
      <c r="R157" s="56"/>
      <c r="S157" s="56"/>
      <c r="T157" s="56"/>
      <c r="U157" s="56"/>
      <c r="V157" s="56"/>
      <c r="W157" s="56"/>
      <c r="X157" s="56"/>
      <c r="Y157" s="56"/>
    </row>
    <row r="158" spans="1:25" ht="15.75" customHeight="1">
      <c r="A158" s="56"/>
      <c r="B158" s="57"/>
      <c r="C158" s="56"/>
      <c r="D158" s="56"/>
      <c r="E158" s="56"/>
      <c r="F158" s="56"/>
      <c r="G158" s="56"/>
      <c r="H158" s="56"/>
      <c r="I158" s="56"/>
      <c r="J158" s="56"/>
      <c r="K158" s="56"/>
      <c r="L158" s="56"/>
      <c r="M158" s="56"/>
      <c r="N158" s="56"/>
      <c r="O158" s="56"/>
      <c r="P158" s="56"/>
      <c r="Q158" s="56"/>
      <c r="R158" s="56"/>
      <c r="S158" s="56"/>
      <c r="T158" s="56"/>
      <c r="U158" s="56"/>
      <c r="V158" s="56"/>
      <c r="W158" s="56"/>
      <c r="X158" s="56"/>
      <c r="Y158" s="56"/>
    </row>
    <row r="159" spans="1:25" ht="15.75" customHeight="1">
      <c r="A159" s="56"/>
      <c r="B159" s="57"/>
      <c r="C159" s="56"/>
      <c r="D159" s="56"/>
      <c r="E159" s="56"/>
      <c r="F159" s="56"/>
      <c r="G159" s="56"/>
      <c r="H159" s="56"/>
      <c r="I159" s="56"/>
      <c r="J159" s="56"/>
      <c r="K159" s="56"/>
      <c r="L159" s="56"/>
      <c r="M159" s="56"/>
      <c r="N159" s="56"/>
      <c r="O159" s="56"/>
      <c r="P159" s="56"/>
      <c r="Q159" s="56"/>
      <c r="R159" s="56"/>
      <c r="S159" s="56"/>
      <c r="T159" s="56"/>
      <c r="U159" s="56"/>
      <c r="V159" s="56"/>
      <c r="W159" s="56"/>
      <c r="X159" s="56"/>
      <c r="Y159" s="56"/>
    </row>
    <row r="160" spans="1:25" ht="15.75" customHeight="1">
      <c r="A160" s="56"/>
      <c r="B160" s="57"/>
      <c r="C160" s="56"/>
      <c r="D160" s="56"/>
      <c r="E160" s="56"/>
      <c r="F160" s="56"/>
      <c r="G160" s="56"/>
      <c r="H160" s="56"/>
      <c r="I160" s="56"/>
      <c r="J160" s="56"/>
      <c r="K160" s="56"/>
      <c r="L160" s="56"/>
      <c r="M160" s="56"/>
      <c r="N160" s="56"/>
      <c r="O160" s="56"/>
      <c r="P160" s="56"/>
      <c r="Q160" s="56"/>
      <c r="R160" s="56"/>
      <c r="S160" s="56"/>
      <c r="T160" s="56"/>
      <c r="U160" s="56"/>
      <c r="V160" s="56"/>
      <c r="W160" s="56"/>
      <c r="X160" s="56"/>
      <c r="Y160" s="56"/>
    </row>
    <row r="161" spans="1:25" ht="15.75" customHeight="1">
      <c r="A161" s="56"/>
      <c r="B161" s="57"/>
      <c r="C161" s="56"/>
      <c r="D161" s="56"/>
      <c r="E161" s="56"/>
      <c r="F161" s="56"/>
      <c r="G161" s="56"/>
      <c r="H161" s="56"/>
      <c r="I161" s="56"/>
      <c r="J161" s="56"/>
      <c r="K161" s="56"/>
      <c r="L161" s="56"/>
      <c r="M161" s="56"/>
      <c r="N161" s="56"/>
      <c r="O161" s="56"/>
      <c r="P161" s="56"/>
      <c r="Q161" s="56"/>
      <c r="R161" s="56"/>
      <c r="S161" s="56"/>
      <c r="T161" s="56"/>
      <c r="U161" s="56"/>
      <c r="V161" s="56"/>
      <c r="W161" s="56"/>
      <c r="X161" s="56"/>
      <c r="Y161" s="56"/>
    </row>
    <row r="162" spans="1:25" ht="15.75" customHeight="1">
      <c r="A162" s="56"/>
      <c r="B162" s="57"/>
      <c r="C162" s="56"/>
      <c r="D162" s="56"/>
      <c r="E162" s="56"/>
      <c r="F162" s="56"/>
      <c r="G162" s="56"/>
      <c r="H162" s="56"/>
      <c r="I162" s="56"/>
      <c r="J162" s="56"/>
      <c r="K162" s="56"/>
      <c r="L162" s="56"/>
      <c r="M162" s="56"/>
      <c r="N162" s="56"/>
      <c r="O162" s="56"/>
      <c r="P162" s="56"/>
      <c r="Q162" s="56"/>
      <c r="R162" s="56"/>
      <c r="S162" s="56"/>
      <c r="T162" s="56"/>
      <c r="U162" s="56"/>
      <c r="V162" s="56"/>
      <c r="W162" s="56"/>
      <c r="X162" s="56"/>
      <c r="Y162" s="56"/>
    </row>
    <row r="163" spans="1:25" ht="15.75" customHeight="1">
      <c r="A163" s="56"/>
      <c r="B163" s="57"/>
      <c r="C163" s="56"/>
      <c r="D163" s="56"/>
      <c r="E163" s="56"/>
      <c r="F163" s="56"/>
      <c r="G163" s="56"/>
      <c r="H163" s="56"/>
      <c r="I163" s="56"/>
      <c r="J163" s="56"/>
      <c r="K163" s="56"/>
      <c r="L163" s="56"/>
      <c r="M163" s="56"/>
      <c r="N163" s="56"/>
      <c r="O163" s="56"/>
      <c r="P163" s="56"/>
      <c r="Q163" s="56"/>
      <c r="R163" s="56"/>
      <c r="S163" s="56"/>
      <c r="T163" s="56"/>
      <c r="U163" s="56"/>
      <c r="V163" s="56"/>
      <c r="W163" s="56"/>
      <c r="X163" s="56"/>
      <c r="Y163" s="56"/>
    </row>
    <row r="164" spans="1:25" ht="15.75" customHeight="1">
      <c r="A164" s="56"/>
      <c r="B164" s="57"/>
      <c r="C164" s="56"/>
      <c r="D164" s="56"/>
      <c r="E164" s="56"/>
      <c r="F164" s="56"/>
      <c r="G164" s="56"/>
      <c r="H164" s="56"/>
      <c r="I164" s="56"/>
      <c r="J164" s="56"/>
      <c r="K164" s="56"/>
      <c r="L164" s="56"/>
      <c r="M164" s="56"/>
      <c r="N164" s="56"/>
      <c r="O164" s="56"/>
      <c r="P164" s="56"/>
      <c r="Q164" s="56"/>
      <c r="R164" s="56"/>
      <c r="S164" s="56"/>
      <c r="T164" s="56"/>
      <c r="U164" s="56"/>
      <c r="V164" s="56"/>
      <c r="W164" s="56"/>
      <c r="X164" s="56"/>
      <c r="Y164" s="56"/>
    </row>
    <row r="165" spans="1:25" ht="15.75" customHeight="1">
      <c r="A165" s="56"/>
      <c r="B165" s="57"/>
      <c r="C165" s="56"/>
      <c r="D165" s="56"/>
      <c r="E165" s="56"/>
      <c r="F165" s="56"/>
      <c r="G165" s="56"/>
      <c r="H165" s="56"/>
      <c r="I165" s="56"/>
      <c r="J165" s="56"/>
      <c r="K165" s="56"/>
      <c r="L165" s="56"/>
      <c r="M165" s="56"/>
      <c r="N165" s="56"/>
      <c r="O165" s="56"/>
      <c r="P165" s="56"/>
      <c r="Q165" s="56"/>
      <c r="R165" s="56"/>
      <c r="S165" s="56"/>
      <c r="T165" s="56"/>
      <c r="U165" s="56"/>
      <c r="V165" s="56"/>
      <c r="W165" s="56"/>
      <c r="X165" s="56"/>
      <c r="Y165" s="56"/>
    </row>
    <row r="166" spans="1:25" ht="15.75" customHeight="1">
      <c r="A166" s="56"/>
      <c r="B166" s="57"/>
      <c r="C166" s="56"/>
      <c r="D166" s="56"/>
      <c r="E166" s="56"/>
      <c r="F166" s="56"/>
      <c r="G166" s="56"/>
      <c r="H166" s="56"/>
      <c r="I166" s="56"/>
      <c r="J166" s="56"/>
      <c r="K166" s="56"/>
      <c r="L166" s="56"/>
      <c r="M166" s="56"/>
      <c r="N166" s="56"/>
      <c r="O166" s="56"/>
      <c r="P166" s="56"/>
      <c r="Q166" s="56"/>
      <c r="R166" s="56"/>
      <c r="S166" s="56"/>
      <c r="T166" s="56"/>
      <c r="U166" s="56"/>
      <c r="V166" s="56"/>
      <c r="W166" s="56"/>
      <c r="X166" s="56"/>
      <c r="Y166" s="56"/>
    </row>
    <row r="167" spans="1:25" ht="15.75" customHeight="1">
      <c r="A167" s="56"/>
      <c r="B167" s="57"/>
      <c r="C167" s="56"/>
      <c r="D167" s="56"/>
      <c r="E167" s="56"/>
      <c r="F167" s="56"/>
      <c r="G167" s="56"/>
      <c r="H167" s="56"/>
      <c r="I167" s="56"/>
      <c r="J167" s="56"/>
      <c r="K167" s="56"/>
      <c r="L167" s="56"/>
      <c r="M167" s="56"/>
      <c r="N167" s="56"/>
      <c r="O167" s="56"/>
      <c r="P167" s="56"/>
      <c r="Q167" s="56"/>
      <c r="R167" s="56"/>
      <c r="S167" s="56"/>
      <c r="T167" s="56"/>
      <c r="U167" s="56"/>
      <c r="V167" s="56"/>
      <c r="W167" s="56"/>
      <c r="X167" s="56"/>
      <c r="Y167" s="56"/>
    </row>
    <row r="168" spans="1:25" ht="15.75" customHeight="1">
      <c r="A168" s="56"/>
      <c r="B168" s="57"/>
      <c r="C168" s="56"/>
      <c r="D168" s="56"/>
      <c r="E168" s="56"/>
      <c r="F168" s="56"/>
      <c r="G168" s="56"/>
      <c r="H168" s="56"/>
      <c r="I168" s="56"/>
      <c r="J168" s="56"/>
      <c r="K168" s="56"/>
      <c r="L168" s="56"/>
      <c r="M168" s="56"/>
      <c r="N168" s="56"/>
      <c r="O168" s="56"/>
      <c r="P168" s="56"/>
      <c r="Q168" s="56"/>
      <c r="R168" s="56"/>
      <c r="S168" s="56"/>
      <c r="T168" s="56"/>
      <c r="U168" s="56"/>
      <c r="V168" s="56"/>
      <c r="W168" s="56"/>
      <c r="X168" s="56"/>
      <c r="Y168" s="56"/>
    </row>
    <row r="169" spans="1:25" ht="15.75" customHeight="1">
      <c r="A169" s="56"/>
      <c r="B169" s="57"/>
      <c r="C169" s="56"/>
      <c r="D169" s="56"/>
      <c r="E169" s="56"/>
      <c r="F169" s="56"/>
      <c r="G169" s="56"/>
      <c r="H169" s="56"/>
      <c r="I169" s="56"/>
      <c r="J169" s="56"/>
      <c r="K169" s="56"/>
      <c r="L169" s="56"/>
      <c r="M169" s="56"/>
      <c r="N169" s="56"/>
      <c r="O169" s="56"/>
      <c r="P169" s="56"/>
      <c r="Q169" s="56"/>
      <c r="R169" s="56"/>
      <c r="S169" s="56"/>
      <c r="T169" s="56"/>
      <c r="U169" s="56"/>
      <c r="V169" s="56"/>
      <c r="W169" s="56"/>
      <c r="X169" s="56"/>
      <c r="Y169" s="56"/>
    </row>
    <row r="170" spans="1:25" ht="15.75" customHeight="1">
      <c r="A170" s="56"/>
      <c r="B170" s="57"/>
      <c r="C170" s="56"/>
      <c r="D170" s="56"/>
      <c r="E170" s="56"/>
      <c r="F170" s="56"/>
      <c r="G170" s="56"/>
      <c r="H170" s="56"/>
      <c r="I170" s="56"/>
      <c r="J170" s="56"/>
      <c r="K170" s="56"/>
      <c r="L170" s="56"/>
      <c r="M170" s="56"/>
      <c r="N170" s="56"/>
      <c r="O170" s="56"/>
      <c r="P170" s="56"/>
      <c r="Q170" s="56"/>
      <c r="R170" s="56"/>
      <c r="S170" s="56"/>
      <c r="T170" s="56"/>
      <c r="U170" s="56"/>
      <c r="V170" s="56"/>
      <c r="W170" s="56"/>
      <c r="X170" s="56"/>
      <c r="Y170" s="56"/>
    </row>
    <row r="171" spans="1:25" ht="15.75" customHeight="1">
      <c r="A171" s="56"/>
      <c r="B171" s="57"/>
      <c r="C171" s="56"/>
      <c r="D171" s="56"/>
      <c r="E171" s="56"/>
      <c r="F171" s="56"/>
      <c r="G171" s="56"/>
      <c r="H171" s="56"/>
      <c r="I171" s="56"/>
      <c r="J171" s="56"/>
      <c r="K171" s="56"/>
      <c r="L171" s="56"/>
      <c r="M171" s="56"/>
      <c r="N171" s="56"/>
      <c r="O171" s="56"/>
      <c r="P171" s="56"/>
      <c r="Q171" s="56"/>
      <c r="R171" s="56"/>
      <c r="S171" s="56"/>
      <c r="T171" s="56"/>
      <c r="U171" s="56"/>
      <c r="V171" s="56"/>
      <c r="W171" s="56"/>
      <c r="X171" s="56"/>
      <c r="Y171" s="56"/>
    </row>
    <row r="172" spans="1:25" ht="15.75" customHeight="1">
      <c r="A172" s="56"/>
      <c r="B172" s="57"/>
      <c r="C172" s="56"/>
      <c r="D172" s="56"/>
      <c r="E172" s="56"/>
      <c r="F172" s="56"/>
      <c r="G172" s="56"/>
      <c r="H172" s="56"/>
      <c r="I172" s="56"/>
      <c r="J172" s="56"/>
      <c r="K172" s="56"/>
      <c r="L172" s="56"/>
      <c r="M172" s="56"/>
      <c r="N172" s="56"/>
      <c r="O172" s="56"/>
      <c r="P172" s="56"/>
      <c r="Q172" s="56"/>
      <c r="R172" s="56"/>
      <c r="S172" s="56"/>
      <c r="T172" s="56"/>
      <c r="U172" s="56"/>
      <c r="V172" s="56"/>
      <c r="W172" s="56"/>
      <c r="X172" s="56"/>
      <c r="Y172" s="56"/>
    </row>
    <row r="173" spans="1:25" ht="15.75" customHeight="1">
      <c r="A173" s="56"/>
      <c r="B173" s="57"/>
      <c r="C173" s="56"/>
      <c r="D173" s="56"/>
      <c r="E173" s="56"/>
      <c r="F173" s="56"/>
      <c r="G173" s="56"/>
      <c r="H173" s="56"/>
      <c r="I173" s="56"/>
      <c r="J173" s="56"/>
      <c r="K173" s="56"/>
      <c r="L173" s="56"/>
      <c r="M173" s="56"/>
      <c r="N173" s="56"/>
      <c r="O173" s="56"/>
      <c r="P173" s="56"/>
      <c r="Q173" s="56"/>
      <c r="R173" s="56"/>
      <c r="S173" s="56"/>
      <c r="T173" s="56"/>
      <c r="U173" s="56"/>
      <c r="V173" s="56"/>
      <c r="W173" s="56"/>
      <c r="X173" s="56"/>
      <c r="Y173" s="56"/>
    </row>
    <row r="174" spans="1:25" ht="15.75" customHeight="1">
      <c r="A174" s="56"/>
      <c r="B174" s="57"/>
      <c r="C174" s="56"/>
      <c r="D174" s="56"/>
      <c r="E174" s="56"/>
      <c r="F174" s="56"/>
      <c r="G174" s="56"/>
      <c r="H174" s="56"/>
      <c r="I174" s="56"/>
      <c r="J174" s="56"/>
      <c r="K174" s="56"/>
      <c r="L174" s="56"/>
      <c r="M174" s="56"/>
      <c r="N174" s="56"/>
      <c r="O174" s="56"/>
      <c r="P174" s="56"/>
      <c r="Q174" s="56"/>
      <c r="R174" s="56"/>
      <c r="S174" s="56"/>
      <c r="T174" s="56"/>
      <c r="U174" s="56"/>
      <c r="V174" s="56"/>
      <c r="W174" s="56"/>
      <c r="X174" s="56"/>
      <c r="Y174" s="56"/>
    </row>
    <row r="175" spans="1:25" ht="15.75" customHeight="1">
      <c r="A175" s="56"/>
      <c r="B175" s="57"/>
      <c r="C175" s="56"/>
      <c r="D175" s="56"/>
      <c r="E175" s="56"/>
      <c r="F175" s="56"/>
      <c r="G175" s="56"/>
      <c r="H175" s="56"/>
      <c r="I175" s="56"/>
      <c r="J175" s="56"/>
      <c r="K175" s="56"/>
      <c r="L175" s="56"/>
      <c r="M175" s="56"/>
      <c r="N175" s="56"/>
      <c r="O175" s="56"/>
      <c r="P175" s="56"/>
      <c r="Q175" s="56"/>
      <c r="R175" s="56"/>
      <c r="S175" s="56"/>
      <c r="T175" s="56"/>
      <c r="U175" s="56"/>
      <c r="V175" s="56"/>
      <c r="W175" s="56"/>
      <c r="X175" s="56"/>
      <c r="Y175" s="56"/>
    </row>
    <row r="176" spans="1:25" ht="15.75" customHeight="1">
      <c r="A176" s="56"/>
      <c r="B176" s="57"/>
      <c r="C176" s="56"/>
      <c r="D176" s="56"/>
      <c r="E176" s="56"/>
      <c r="F176" s="56"/>
      <c r="G176" s="56"/>
      <c r="H176" s="56"/>
      <c r="I176" s="56"/>
      <c r="J176" s="56"/>
      <c r="K176" s="56"/>
      <c r="L176" s="56"/>
      <c r="M176" s="56"/>
      <c r="N176" s="56"/>
      <c r="O176" s="56"/>
      <c r="P176" s="56"/>
      <c r="Q176" s="56"/>
      <c r="R176" s="56"/>
      <c r="S176" s="56"/>
      <c r="T176" s="56"/>
      <c r="U176" s="56"/>
      <c r="V176" s="56"/>
      <c r="W176" s="56"/>
      <c r="X176" s="56"/>
      <c r="Y176" s="56"/>
    </row>
    <row r="177" spans="1:25" ht="15.75" customHeight="1">
      <c r="A177" s="56"/>
      <c r="B177" s="57"/>
      <c r="C177" s="56"/>
      <c r="D177" s="56"/>
      <c r="E177" s="56"/>
      <c r="F177" s="56"/>
      <c r="G177" s="56"/>
      <c r="H177" s="56"/>
      <c r="I177" s="56"/>
      <c r="J177" s="56"/>
      <c r="K177" s="56"/>
      <c r="L177" s="56"/>
      <c r="M177" s="56"/>
      <c r="N177" s="56"/>
      <c r="O177" s="56"/>
      <c r="P177" s="56"/>
      <c r="Q177" s="56"/>
      <c r="R177" s="56"/>
      <c r="S177" s="56"/>
      <c r="T177" s="56"/>
      <c r="U177" s="56"/>
      <c r="V177" s="56"/>
      <c r="W177" s="56"/>
      <c r="X177" s="56"/>
      <c r="Y177" s="56"/>
    </row>
    <row r="178" spans="1:25" ht="15.75" customHeight="1">
      <c r="A178" s="56"/>
      <c r="B178" s="57"/>
      <c r="C178" s="56"/>
      <c r="D178" s="56"/>
      <c r="E178" s="56"/>
      <c r="F178" s="56"/>
      <c r="G178" s="56"/>
      <c r="H178" s="56"/>
      <c r="I178" s="56"/>
      <c r="J178" s="56"/>
      <c r="K178" s="56"/>
      <c r="L178" s="56"/>
      <c r="M178" s="56"/>
      <c r="N178" s="56"/>
      <c r="O178" s="56"/>
      <c r="P178" s="56"/>
      <c r="Q178" s="56"/>
      <c r="R178" s="56"/>
      <c r="S178" s="56"/>
      <c r="T178" s="56"/>
      <c r="U178" s="56"/>
      <c r="V178" s="56"/>
      <c r="W178" s="56"/>
      <c r="X178" s="56"/>
      <c r="Y178" s="56"/>
    </row>
    <row r="179" spans="1:25" ht="15.75" customHeight="1">
      <c r="A179" s="56"/>
      <c r="B179" s="57"/>
      <c r="C179" s="56"/>
      <c r="D179" s="56"/>
      <c r="E179" s="56"/>
      <c r="F179" s="56"/>
      <c r="G179" s="56"/>
      <c r="H179" s="56"/>
      <c r="I179" s="56"/>
      <c r="J179" s="56"/>
      <c r="K179" s="56"/>
      <c r="L179" s="56"/>
      <c r="M179" s="56"/>
      <c r="N179" s="56"/>
      <c r="O179" s="56"/>
      <c r="P179" s="56"/>
      <c r="Q179" s="56"/>
      <c r="R179" s="56"/>
      <c r="S179" s="56"/>
      <c r="T179" s="56"/>
      <c r="U179" s="56"/>
      <c r="V179" s="56"/>
      <c r="W179" s="56"/>
      <c r="X179" s="56"/>
      <c r="Y179" s="56"/>
    </row>
    <row r="180" spans="1:25" ht="15.75" customHeight="1">
      <c r="A180" s="56"/>
      <c r="B180" s="57"/>
      <c r="C180" s="56"/>
      <c r="D180" s="56"/>
      <c r="E180" s="56"/>
      <c r="F180" s="56"/>
      <c r="G180" s="56"/>
      <c r="H180" s="56"/>
      <c r="I180" s="56"/>
      <c r="J180" s="56"/>
      <c r="K180" s="56"/>
      <c r="L180" s="56"/>
      <c r="M180" s="56"/>
      <c r="N180" s="56"/>
      <c r="O180" s="56"/>
      <c r="P180" s="56"/>
      <c r="Q180" s="56"/>
      <c r="R180" s="56"/>
      <c r="S180" s="56"/>
      <c r="T180" s="56"/>
      <c r="U180" s="56"/>
      <c r="V180" s="56"/>
      <c r="W180" s="56"/>
      <c r="X180" s="56"/>
      <c r="Y180" s="56"/>
    </row>
    <row r="181" spans="1:25" ht="15.75" customHeight="1">
      <c r="A181" s="56"/>
      <c r="B181" s="57"/>
      <c r="C181" s="56"/>
      <c r="D181" s="56"/>
      <c r="E181" s="56"/>
      <c r="F181" s="56"/>
      <c r="G181" s="56"/>
      <c r="H181" s="56"/>
      <c r="I181" s="56"/>
      <c r="J181" s="56"/>
      <c r="K181" s="56"/>
      <c r="L181" s="56"/>
      <c r="M181" s="56"/>
      <c r="N181" s="56"/>
      <c r="O181" s="56"/>
      <c r="P181" s="56"/>
      <c r="Q181" s="56"/>
      <c r="R181" s="56"/>
      <c r="S181" s="56"/>
      <c r="T181" s="56"/>
      <c r="U181" s="56"/>
      <c r="V181" s="56"/>
      <c r="W181" s="56"/>
      <c r="X181" s="56"/>
      <c r="Y181" s="56"/>
    </row>
    <row r="182" spans="1:25" ht="15.75" customHeight="1">
      <c r="A182" s="56"/>
      <c r="B182" s="57"/>
      <c r="C182" s="56"/>
      <c r="D182" s="56"/>
      <c r="E182" s="56"/>
      <c r="F182" s="56"/>
      <c r="G182" s="56"/>
      <c r="H182" s="56"/>
      <c r="I182" s="56"/>
      <c r="J182" s="56"/>
      <c r="K182" s="56"/>
      <c r="L182" s="56"/>
      <c r="M182" s="56"/>
      <c r="N182" s="56"/>
      <c r="O182" s="56"/>
      <c r="P182" s="56"/>
      <c r="Q182" s="56"/>
      <c r="R182" s="56"/>
      <c r="S182" s="56"/>
      <c r="T182" s="56"/>
      <c r="U182" s="56"/>
      <c r="V182" s="56"/>
      <c r="W182" s="56"/>
      <c r="X182" s="56"/>
      <c r="Y182" s="56"/>
    </row>
    <row r="183" spans="1:25" ht="15.75" customHeight="1">
      <c r="A183" s="56"/>
      <c r="B183" s="57"/>
      <c r="C183" s="56"/>
      <c r="D183" s="56"/>
      <c r="E183" s="56"/>
      <c r="F183" s="56"/>
      <c r="G183" s="56"/>
      <c r="H183" s="56"/>
      <c r="I183" s="56"/>
      <c r="J183" s="56"/>
      <c r="K183" s="56"/>
      <c r="L183" s="56"/>
      <c r="M183" s="56"/>
      <c r="N183" s="56"/>
      <c r="O183" s="56"/>
      <c r="P183" s="56"/>
      <c r="Q183" s="56"/>
      <c r="R183" s="56"/>
      <c r="S183" s="56"/>
      <c r="T183" s="56"/>
      <c r="U183" s="56"/>
      <c r="V183" s="56"/>
      <c r="W183" s="56"/>
      <c r="X183" s="56"/>
      <c r="Y183" s="56"/>
    </row>
    <row r="184" spans="1:25" ht="15.75" customHeight="1">
      <c r="A184" s="56"/>
      <c r="B184" s="57"/>
      <c r="C184" s="56"/>
      <c r="D184" s="56"/>
      <c r="E184" s="56"/>
      <c r="F184" s="56"/>
      <c r="G184" s="56"/>
      <c r="H184" s="56"/>
      <c r="I184" s="56"/>
      <c r="J184" s="56"/>
      <c r="K184" s="56"/>
      <c r="L184" s="56"/>
      <c r="M184" s="56"/>
      <c r="N184" s="56"/>
      <c r="O184" s="56"/>
      <c r="P184" s="56"/>
      <c r="Q184" s="56"/>
      <c r="R184" s="56"/>
      <c r="S184" s="56"/>
      <c r="T184" s="56"/>
      <c r="U184" s="56"/>
      <c r="V184" s="56"/>
      <c r="W184" s="56"/>
      <c r="X184" s="56"/>
      <c r="Y184" s="56"/>
    </row>
    <row r="185" spans="1:25" ht="15.75" customHeight="1">
      <c r="A185" s="56"/>
      <c r="B185" s="57"/>
      <c r="C185" s="56"/>
      <c r="D185" s="56"/>
      <c r="E185" s="56"/>
      <c r="F185" s="56"/>
      <c r="G185" s="56"/>
      <c r="H185" s="56"/>
      <c r="I185" s="56"/>
      <c r="J185" s="56"/>
      <c r="K185" s="56"/>
      <c r="L185" s="56"/>
      <c r="M185" s="56"/>
      <c r="N185" s="56"/>
      <c r="O185" s="56"/>
      <c r="P185" s="56"/>
      <c r="Q185" s="56"/>
      <c r="R185" s="56"/>
      <c r="S185" s="56"/>
      <c r="T185" s="56"/>
      <c r="U185" s="56"/>
      <c r="V185" s="56"/>
      <c r="W185" s="56"/>
      <c r="X185" s="56"/>
      <c r="Y185" s="56"/>
    </row>
    <row r="186" spans="1:25" ht="15.75" customHeight="1">
      <c r="A186" s="56"/>
      <c r="B186" s="57"/>
      <c r="C186" s="56"/>
      <c r="D186" s="56"/>
      <c r="E186" s="56"/>
      <c r="F186" s="56"/>
      <c r="G186" s="56"/>
      <c r="H186" s="56"/>
      <c r="I186" s="56"/>
      <c r="J186" s="56"/>
      <c r="K186" s="56"/>
      <c r="L186" s="56"/>
      <c r="M186" s="56"/>
      <c r="N186" s="56"/>
      <c r="O186" s="56"/>
      <c r="P186" s="56"/>
      <c r="Q186" s="56"/>
      <c r="R186" s="56"/>
      <c r="S186" s="56"/>
      <c r="T186" s="56"/>
      <c r="U186" s="56"/>
      <c r="V186" s="56"/>
      <c r="W186" s="56"/>
      <c r="X186" s="56"/>
      <c r="Y186" s="56"/>
    </row>
    <row r="187" spans="1:25" ht="15.75" customHeight="1">
      <c r="A187" s="56"/>
      <c r="B187" s="57"/>
      <c r="C187" s="56"/>
      <c r="D187" s="56"/>
      <c r="E187" s="56"/>
      <c r="F187" s="56"/>
      <c r="G187" s="56"/>
      <c r="H187" s="56"/>
      <c r="I187" s="56"/>
      <c r="J187" s="56"/>
      <c r="K187" s="56"/>
      <c r="L187" s="56"/>
      <c r="M187" s="56"/>
      <c r="N187" s="56"/>
      <c r="O187" s="56"/>
      <c r="P187" s="56"/>
      <c r="Q187" s="56"/>
      <c r="R187" s="56"/>
      <c r="S187" s="56"/>
      <c r="T187" s="56"/>
      <c r="U187" s="56"/>
      <c r="V187" s="56"/>
      <c r="W187" s="56"/>
      <c r="X187" s="56"/>
      <c r="Y187" s="56"/>
    </row>
    <row r="188" spans="1:25" ht="15.75" customHeight="1">
      <c r="A188" s="56"/>
      <c r="B188" s="57"/>
      <c r="C188" s="56"/>
      <c r="D188" s="56"/>
      <c r="E188" s="56"/>
      <c r="F188" s="56"/>
      <c r="G188" s="56"/>
      <c r="H188" s="56"/>
      <c r="I188" s="56"/>
      <c r="J188" s="56"/>
      <c r="K188" s="56"/>
      <c r="L188" s="56"/>
      <c r="M188" s="56"/>
      <c r="N188" s="56"/>
      <c r="O188" s="56"/>
      <c r="P188" s="56"/>
      <c r="Q188" s="56"/>
      <c r="R188" s="56"/>
      <c r="S188" s="56"/>
      <c r="T188" s="56"/>
      <c r="U188" s="56"/>
      <c r="V188" s="56"/>
      <c r="W188" s="56"/>
      <c r="X188" s="56"/>
      <c r="Y188" s="56"/>
    </row>
    <row r="189" spans="1:25" ht="15.75" customHeight="1">
      <c r="A189" s="56"/>
      <c r="B189" s="57"/>
      <c r="C189" s="56"/>
      <c r="D189" s="56"/>
      <c r="E189" s="56"/>
      <c r="F189" s="56"/>
      <c r="G189" s="56"/>
      <c r="H189" s="56"/>
      <c r="I189" s="56"/>
      <c r="J189" s="56"/>
      <c r="K189" s="56"/>
      <c r="L189" s="56"/>
      <c r="M189" s="56"/>
      <c r="N189" s="56"/>
      <c r="O189" s="56"/>
      <c r="P189" s="56"/>
      <c r="Q189" s="56"/>
      <c r="R189" s="56"/>
      <c r="S189" s="56"/>
      <c r="T189" s="56"/>
      <c r="U189" s="56"/>
      <c r="V189" s="56"/>
      <c r="W189" s="56"/>
      <c r="X189" s="56"/>
      <c r="Y189" s="56"/>
    </row>
    <row r="190" spans="1:25" ht="15.75" customHeight="1">
      <c r="A190" s="56"/>
      <c r="B190" s="57"/>
      <c r="C190" s="56"/>
      <c r="D190" s="56"/>
      <c r="E190" s="56"/>
      <c r="F190" s="56"/>
      <c r="G190" s="56"/>
      <c r="H190" s="56"/>
      <c r="I190" s="56"/>
      <c r="J190" s="56"/>
      <c r="K190" s="56"/>
      <c r="L190" s="56"/>
      <c r="M190" s="56"/>
      <c r="N190" s="56"/>
      <c r="O190" s="56"/>
      <c r="P190" s="56"/>
      <c r="Q190" s="56"/>
      <c r="R190" s="56"/>
      <c r="S190" s="56"/>
      <c r="T190" s="56"/>
      <c r="U190" s="56"/>
      <c r="V190" s="56"/>
      <c r="W190" s="56"/>
      <c r="X190" s="56"/>
      <c r="Y190" s="56"/>
    </row>
    <row r="191" spans="1:25" ht="15.75" customHeight="1">
      <c r="A191" s="56"/>
      <c r="B191" s="57"/>
      <c r="C191" s="56"/>
      <c r="D191" s="56"/>
      <c r="E191" s="56"/>
      <c r="F191" s="56"/>
      <c r="G191" s="56"/>
      <c r="H191" s="56"/>
      <c r="I191" s="56"/>
      <c r="J191" s="56"/>
      <c r="K191" s="56"/>
      <c r="L191" s="56"/>
      <c r="M191" s="56"/>
      <c r="N191" s="56"/>
      <c r="O191" s="56"/>
      <c r="P191" s="56"/>
      <c r="Q191" s="56"/>
      <c r="R191" s="56"/>
      <c r="S191" s="56"/>
      <c r="T191" s="56"/>
      <c r="U191" s="56"/>
      <c r="V191" s="56"/>
      <c r="W191" s="56"/>
      <c r="X191" s="56"/>
      <c r="Y191" s="56"/>
    </row>
    <row r="192" spans="1:25" ht="15.75" customHeight="1">
      <c r="A192" s="56"/>
      <c r="B192" s="57"/>
      <c r="C192" s="56"/>
      <c r="D192" s="56"/>
      <c r="E192" s="56"/>
      <c r="F192" s="56"/>
      <c r="G192" s="56"/>
      <c r="H192" s="56"/>
      <c r="I192" s="56"/>
      <c r="J192" s="56"/>
      <c r="K192" s="56"/>
      <c r="L192" s="56"/>
      <c r="M192" s="56"/>
      <c r="N192" s="56"/>
      <c r="O192" s="56"/>
      <c r="P192" s="56"/>
      <c r="Q192" s="56"/>
      <c r="R192" s="56"/>
      <c r="S192" s="56"/>
      <c r="T192" s="56"/>
      <c r="U192" s="56"/>
      <c r="V192" s="56"/>
      <c r="W192" s="56"/>
      <c r="X192" s="56"/>
      <c r="Y192" s="56"/>
    </row>
    <row r="193" spans="1:25" ht="15.75" customHeight="1">
      <c r="A193" s="56"/>
      <c r="B193" s="57"/>
      <c r="C193" s="56"/>
      <c r="D193" s="56"/>
      <c r="E193" s="56"/>
      <c r="F193" s="56"/>
      <c r="G193" s="56"/>
      <c r="H193" s="56"/>
      <c r="I193" s="56"/>
      <c r="J193" s="56"/>
      <c r="K193" s="56"/>
      <c r="L193" s="56"/>
      <c r="M193" s="56"/>
      <c r="N193" s="56"/>
      <c r="O193" s="56"/>
      <c r="P193" s="56"/>
      <c r="Q193" s="56"/>
      <c r="R193" s="56"/>
      <c r="S193" s="56"/>
      <c r="T193" s="56"/>
      <c r="U193" s="56"/>
      <c r="V193" s="56"/>
      <c r="W193" s="56"/>
      <c r="X193" s="56"/>
      <c r="Y193" s="56"/>
    </row>
    <row r="194" spans="1:25" ht="15.75" customHeight="1">
      <c r="A194" s="56"/>
      <c r="B194" s="57"/>
      <c r="C194" s="56"/>
      <c r="D194" s="56"/>
      <c r="E194" s="56"/>
      <c r="F194" s="56"/>
      <c r="G194" s="56"/>
      <c r="H194" s="56"/>
      <c r="I194" s="56"/>
      <c r="J194" s="56"/>
      <c r="K194" s="56"/>
      <c r="L194" s="56"/>
      <c r="M194" s="56"/>
      <c r="N194" s="56"/>
      <c r="O194" s="56"/>
      <c r="P194" s="56"/>
      <c r="Q194" s="56"/>
      <c r="R194" s="56"/>
      <c r="S194" s="56"/>
      <c r="T194" s="56"/>
      <c r="U194" s="56"/>
      <c r="V194" s="56"/>
      <c r="W194" s="56"/>
      <c r="X194" s="56"/>
      <c r="Y194" s="56"/>
    </row>
    <row r="195" spans="1:25" ht="15.75" customHeight="1">
      <c r="A195" s="56"/>
      <c r="B195" s="57"/>
      <c r="C195" s="56"/>
      <c r="D195" s="56"/>
      <c r="E195" s="56"/>
      <c r="F195" s="56"/>
      <c r="G195" s="56"/>
      <c r="H195" s="56"/>
      <c r="I195" s="56"/>
      <c r="J195" s="56"/>
      <c r="K195" s="56"/>
      <c r="L195" s="56"/>
      <c r="M195" s="56"/>
      <c r="N195" s="56"/>
      <c r="O195" s="56"/>
      <c r="P195" s="56"/>
      <c r="Q195" s="56"/>
      <c r="R195" s="56"/>
      <c r="S195" s="56"/>
      <c r="T195" s="56"/>
      <c r="U195" s="56"/>
      <c r="V195" s="56"/>
      <c r="W195" s="56"/>
      <c r="X195" s="56"/>
      <c r="Y195" s="56"/>
    </row>
    <row r="196" spans="1:25" ht="15.75" customHeight="1">
      <c r="A196" s="56"/>
      <c r="B196" s="57"/>
      <c r="C196" s="56"/>
      <c r="D196" s="56"/>
      <c r="E196" s="56"/>
      <c r="F196" s="56"/>
      <c r="G196" s="56"/>
      <c r="H196" s="56"/>
      <c r="I196" s="56"/>
      <c r="J196" s="56"/>
      <c r="K196" s="56"/>
      <c r="L196" s="56"/>
      <c r="M196" s="56"/>
      <c r="N196" s="56"/>
      <c r="O196" s="56"/>
      <c r="P196" s="56"/>
      <c r="Q196" s="56"/>
      <c r="R196" s="56"/>
      <c r="S196" s="56"/>
      <c r="T196" s="56"/>
      <c r="U196" s="56"/>
      <c r="V196" s="56"/>
      <c r="W196" s="56"/>
      <c r="X196" s="56"/>
      <c r="Y196" s="56"/>
    </row>
    <row r="197" spans="1:25" ht="15.75" customHeight="1">
      <c r="A197" s="56"/>
      <c r="B197" s="57"/>
      <c r="C197" s="56"/>
      <c r="D197" s="56"/>
      <c r="E197" s="56"/>
      <c r="F197" s="56"/>
      <c r="G197" s="56"/>
      <c r="H197" s="56"/>
      <c r="I197" s="56"/>
      <c r="J197" s="56"/>
      <c r="K197" s="56"/>
      <c r="L197" s="56"/>
      <c r="M197" s="56"/>
      <c r="N197" s="56"/>
      <c r="O197" s="56"/>
      <c r="P197" s="56"/>
      <c r="Q197" s="56"/>
      <c r="R197" s="56"/>
      <c r="S197" s="56"/>
      <c r="T197" s="56"/>
      <c r="U197" s="56"/>
      <c r="V197" s="56"/>
      <c r="W197" s="56"/>
      <c r="X197" s="56"/>
      <c r="Y197" s="56"/>
    </row>
    <row r="198" spans="1:25" ht="15.75" customHeight="1">
      <c r="A198" s="56"/>
      <c r="B198" s="57"/>
      <c r="C198" s="56"/>
      <c r="D198" s="56"/>
      <c r="E198" s="56"/>
      <c r="F198" s="56"/>
      <c r="G198" s="56"/>
      <c r="H198" s="56"/>
      <c r="I198" s="56"/>
      <c r="J198" s="56"/>
      <c r="K198" s="56"/>
      <c r="L198" s="56"/>
      <c r="M198" s="56"/>
      <c r="N198" s="56"/>
      <c r="O198" s="56"/>
      <c r="P198" s="56"/>
      <c r="Q198" s="56"/>
      <c r="R198" s="56"/>
      <c r="S198" s="56"/>
      <c r="T198" s="56"/>
      <c r="U198" s="56"/>
      <c r="V198" s="56"/>
      <c r="W198" s="56"/>
      <c r="X198" s="56"/>
      <c r="Y198" s="56"/>
    </row>
    <row r="199" spans="1:25" ht="15.75" customHeight="1">
      <c r="A199" s="56"/>
      <c r="B199" s="57"/>
      <c r="C199" s="56"/>
      <c r="D199" s="56"/>
      <c r="E199" s="56"/>
      <c r="F199" s="56"/>
      <c r="G199" s="56"/>
      <c r="H199" s="56"/>
      <c r="I199" s="56"/>
      <c r="J199" s="56"/>
      <c r="K199" s="56"/>
      <c r="L199" s="56"/>
      <c r="M199" s="56"/>
      <c r="N199" s="56"/>
      <c r="O199" s="56"/>
      <c r="P199" s="56"/>
      <c r="Q199" s="56"/>
      <c r="R199" s="56"/>
      <c r="S199" s="56"/>
      <c r="T199" s="56"/>
      <c r="U199" s="56"/>
      <c r="V199" s="56"/>
      <c r="W199" s="56"/>
      <c r="X199" s="56"/>
      <c r="Y199" s="56"/>
    </row>
    <row r="200" spans="1:25" ht="15.75" customHeight="1">
      <c r="A200" s="56"/>
      <c r="B200" s="57"/>
      <c r="C200" s="56"/>
      <c r="D200" s="56"/>
      <c r="E200" s="56"/>
      <c r="F200" s="56"/>
      <c r="G200" s="56"/>
      <c r="H200" s="56"/>
      <c r="I200" s="56"/>
      <c r="J200" s="56"/>
      <c r="K200" s="56"/>
      <c r="L200" s="56"/>
      <c r="M200" s="56"/>
      <c r="N200" s="56"/>
      <c r="O200" s="56"/>
      <c r="P200" s="56"/>
      <c r="Q200" s="56"/>
      <c r="R200" s="56"/>
      <c r="S200" s="56"/>
      <c r="T200" s="56"/>
      <c r="U200" s="56"/>
      <c r="V200" s="56"/>
      <c r="W200" s="56"/>
      <c r="X200" s="56"/>
      <c r="Y200" s="56"/>
    </row>
    <row r="201" spans="1:25" ht="15.75" customHeight="1">
      <c r="A201" s="56"/>
      <c r="B201" s="57"/>
      <c r="C201" s="56"/>
      <c r="D201" s="56"/>
      <c r="E201" s="56"/>
      <c r="F201" s="56"/>
      <c r="G201" s="56"/>
      <c r="H201" s="56"/>
      <c r="I201" s="56"/>
      <c r="J201" s="56"/>
      <c r="K201" s="56"/>
      <c r="L201" s="56"/>
      <c r="M201" s="56"/>
      <c r="N201" s="56"/>
      <c r="O201" s="56"/>
      <c r="P201" s="56"/>
      <c r="Q201" s="56"/>
      <c r="R201" s="56"/>
      <c r="S201" s="56"/>
      <c r="T201" s="56"/>
      <c r="U201" s="56"/>
      <c r="V201" s="56"/>
      <c r="W201" s="56"/>
      <c r="X201" s="56"/>
      <c r="Y201" s="56"/>
    </row>
    <row r="202" spans="1:25" ht="15.75" customHeight="1">
      <c r="A202" s="56"/>
      <c r="B202" s="57"/>
      <c r="C202" s="56"/>
      <c r="D202" s="56"/>
      <c r="E202" s="56"/>
      <c r="F202" s="56"/>
      <c r="G202" s="56"/>
      <c r="H202" s="56"/>
      <c r="I202" s="56"/>
      <c r="J202" s="56"/>
      <c r="K202" s="56"/>
      <c r="L202" s="56"/>
      <c r="M202" s="56"/>
      <c r="N202" s="56"/>
      <c r="O202" s="56"/>
      <c r="P202" s="56"/>
      <c r="Q202" s="56"/>
      <c r="R202" s="56"/>
      <c r="S202" s="56"/>
      <c r="T202" s="56"/>
      <c r="U202" s="56"/>
      <c r="V202" s="56"/>
      <c r="W202" s="56"/>
      <c r="X202" s="56"/>
      <c r="Y202" s="56"/>
    </row>
    <row r="203" spans="1:25" ht="15.75" customHeight="1">
      <c r="A203" s="56"/>
      <c r="B203" s="57"/>
      <c r="C203" s="56"/>
      <c r="D203" s="56"/>
      <c r="E203" s="56"/>
      <c r="F203" s="56"/>
      <c r="G203" s="56"/>
      <c r="H203" s="56"/>
      <c r="I203" s="56"/>
      <c r="J203" s="56"/>
      <c r="K203" s="56"/>
      <c r="L203" s="56"/>
      <c r="M203" s="56"/>
      <c r="N203" s="56"/>
      <c r="O203" s="56"/>
      <c r="P203" s="56"/>
      <c r="Q203" s="56"/>
      <c r="R203" s="56"/>
      <c r="S203" s="56"/>
      <c r="T203" s="56"/>
      <c r="U203" s="56"/>
      <c r="V203" s="56"/>
      <c r="W203" s="56"/>
      <c r="X203" s="56"/>
      <c r="Y203" s="56"/>
    </row>
    <row r="204" spans="1:25" ht="15.75" customHeight="1">
      <c r="A204" s="56"/>
      <c r="B204" s="57"/>
      <c r="C204" s="56"/>
      <c r="D204" s="56"/>
      <c r="E204" s="56"/>
      <c r="F204" s="56"/>
      <c r="G204" s="56"/>
      <c r="H204" s="56"/>
      <c r="I204" s="56"/>
      <c r="J204" s="56"/>
      <c r="K204" s="56"/>
      <c r="L204" s="56"/>
      <c r="M204" s="56"/>
      <c r="N204" s="56"/>
      <c r="O204" s="56"/>
      <c r="P204" s="56"/>
      <c r="Q204" s="56"/>
      <c r="R204" s="56"/>
      <c r="S204" s="56"/>
      <c r="T204" s="56"/>
      <c r="U204" s="56"/>
      <c r="V204" s="56"/>
      <c r="W204" s="56"/>
      <c r="X204" s="56"/>
      <c r="Y204" s="56"/>
    </row>
    <row r="205" spans="1:25" ht="15.75" customHeight="1">
      <c r="A205" s="56"/>
      <c r="B205" s="57"/>
      <c r="C205" s="56"/>
      <c r="D205" s="56"/>
      <c r="E205" s="56"/>
      <c r="F205" s="56"/>
      <c r="G205" s="56"/>
      <c r="H205" s="56"/>
      <c r="I205" s="56"/>
      <c r="J205" s="56"/>
      <c r="K205" s="56"/>
      <c r="L205" s="56"/>
      <c r="M205" s="56"/>
      <c r="N205" s="56"/>
      <c r="O205" s="56"/>
      <c r="P205" s="56"/>
      <c r="Q205" s="56"/>
      <c r="R205" s="56"/>
      <c r="S205" s="56"/>
      <c r="T205" s="56"/>
      <c r="U205" s="56"/>
      <c r="V205" s="56"/>
      <c r="W205" s="56"/>
      <c r="X205" s="56"/>
      <c r="Y205" s="56"/>
    </row>
    <row r="206" spans="1:25" ht="15.75" customHeight="1">
      <c r="A206" s="56"/>
      <c r="B206" s="57"/>
      <c r="C206" s="56"/>
      <c r="D206" s="56"/>
      <c r="E206" s="56"/>
      <c r="F206" s="56"/>
      <c r="G206" s="56"/>
      <c r="H206" s="56"/>
      <c r="I206" s="56"/>
      <c r="J206" s="56"/>
      <c r="K206" s="56"/>
      <c r="L206" s="56"/>
      <c r="M206" s="56"/>
      <c r="N206" s="56"/>
      <c r="O206" s="56"/>
      <c r="P206" s="56"/>
      <c r="Q206" s="56"/>
      <c r="R206" s="56"/>
      <c r="S206" s="56"/>
      <c r="T206" s="56"/>
      <c r="U206" s="56"/>
      <c r="V206" s="56"/>
      <c r="W206" s="56"/>
      <c r="X206" s="56"/>
      <c r="Y206" s="56"/>
    </row>
    <row r="207" spans="1:25" ht="15.75" customHeight="1">
      <c r="A207" s="56"/>
      <c r="B207" s="57"/>
      <c r="C207" s="56"/>
      <c r="D207" s="56"/>
      <c r="E207" s="56"/>
      <c r="F207" s="56"/>
      <c r="G207" s="56"/>
      <c r="H207" s="56"/>
      <c r="I207" s="56"/>
      <c r="J207" s="56"/>
      <c r="K207" s="56"/>
      <c r="L207" s="56"/>
      <c r="M207" s="56"/>
      <c r="N207" s="56"/>
      <c r="O207" s="56"/>
      <c r="P207" s="56"/>
      <c r="Q207" s="56"/>
      <c r="R207" s="56"/>
      <c r="S207" s="56"/>
      <c r="T207" s="56"/>
      <c r="U207" s="56"/>
      <c r="V207" s="56"/>
      <c r="W207" s="56"/>
      <c r="X207" s="56"/>
      <c r="Y207" s="56"/>
    </row>
    <row r="208" spans="1:25" ht="15.75" customHeight="1">
      <c r="A208" s="56"/>
      <c r="B208" s="57"/>
      <c r="C208" s="56"/>
      <c r="D208" s="56"/>
      <c r="E208" s="56"/>
      <c r="F208" s="56"/>
      <c r="G208" s="56"/>
      <c r="H208" s="56"/>
      <c r="I208" s="56"/>
      <c r="J208" s="56"/>
      <c r="K208" s="56"/>
      <c r="L208" s="56"/>
      <c r="M208" s="56"/>
      <c r="N208" s="56"/>
      <c r="O208" s="56"/>
      <c r="P208" s="56"/>
      <c r="Q208" s="56"/>
      <c r="R208" s="56"/>
      <c r="S208" s="56"/>
      <c r="T208" s="56"/>
      <c r="U208" s="56"/>
      <c r="V208" s="56"/>
      <c r="W208" s="56"/>
      <c r="X208" s="56"/>
      <c r="Y208" s="56"/>
    </row>
    <row r="209" spans="1:25" ht="15.75" customHeight="1">
      <c r="A209" s="56"/>
      <c r="B209" s="57"/>
      <c r="C209" s="56"/>
      <c r="D209" s="56"/>
      <c r="E209" s="56"/>
      <c r="F209" s="56"/>
      <c r="G209" s="56"/>
      <c r="H209" s="56"/>
      <c r="I209" s="56"/>
      <c r="J209" s="56"/>
      <c r="K209" s="56"/>
      <c r="L209" s="56"/>
      <c r="M209" s="56"/>
      <c r="N209" s="56"/>
      <c r="O209" s="56"/>
      <c r="P209" s="56"/>
      <c r="Q209" s="56"/>
      <c r="R209" s="56"/>
      <c r="S209" s="56"/>
      <c r="T209" s="56"/>
      <c r="U209" s="56"/>
      <c r="V209" s="56"/>
      <c r="W209" s="56"/>
      <c r="X209" s="56"/>
      <c r="Y209" s="56"/>
    </row>
    <row r="210" spans="1:25" ht="15.75" customHeight="1">
      <c r="A210" s="56"/>
      <c r="B210" s="57"/>
      <c r="C210" s="56"/>
      <c r="D210" s="56"/>
      <c r="E210" s="56"/>
      <c r="F210" s="56"/>
      <c r="G210" s="56"/>
      <c r="H210" s="56"/>
      <c r="I210" s="56"/>
      <c r="J210" s="56"/>
      <c r="K210" s="56"/>
      <c r="L210" s="56"/>
      <c r="M210" s="56"/>
      <c r="N210" s="56"/>
      <c r="O210" s="56"/>
      <c r="P210" s="56"/>
      <c r="Q210" s="56"/>
      <c r="R210" s="56"/>
      <c r="S210" s="56"/>
      <c r="T210" s="56"/>
      <c r="U210" s="56"/>
      <c r="V210" s="56"/>
      <c r="W210" s="56"/>
      <c r="X210" s="56"/>
      <c r="Y210" s="56"/>
    </row>
    <row r="211" spans="1:25" ht="15.75" customHeight="1">
      <c r="A211" s="56"/>
      <c r="B211" s="57"/>
      <c r="C211" s="56"/>
      <c r="D211" s="56"/>
      <c r="E211" s="56"/>
      <c r="F211" s="56"/>
      <c r="G211" s="56"/>
      <c r="H211" s="56"/>
      <c r="I211" s="56"/>
      <c r="J211" s="56"/>
      <c r="K211" s="56"/>
      <c r="L211" s="56"/>
      <c r="M211" s="56"/>
      <c r="N211" s="56"/>
      <c r="O211" s="56"/>
      <c r="P211" s="56"/>
      <c r="Q211" s="56"/>
      <c r="R211" s="56"/>
      <c r="S211" s="56"/>
      <c r="T211" s="56"/>
      <c r="U211" s="56"/>
      <c r="V211" s="56"/>
      <c r="W211" s="56"/>
      <c r="X211" s="56"/>
      <c r="Y211" s="56"/>
    </row>
    <row r="212" spans="1:25" ht="15.75" customHeight="1">
      <c r="A212" s="56"/>
      <c r="B212" s="57"/>
      <c r="C212" s="56"/>
      <c r="D212" s="56"/>
      <c r="E212" s="56"/>
      <c r="F212" s="56"/>
      <c r="G212" s="56"/>
      <c r="H212" s="56"/>
      <c r="I212" s="56"/>
      <c r="J212" s="56"/>
      <c r="K212" s="56"/>
      <c r="L212" s="56"/>
      <c r="M212" s="56"/>
      <c r="N212" s="56"/>
      <c r="O212" s="56"/>
      <c r="P212" s="56"/>
      <c r="Q212" s="56"/>
      <c r="R212" s="56"/>
      <c r="S212" s="56"/>
      <c r="T212" s="56"/>
      <c r="U212" s="56"/>
      <c r="V212" s="56"/>
      <c r="W212" s="56"/>
      <c r="X212" s="56"/>
      <c r="Y212" s="56"/>
    </row>
    <row r="213" spans="1:25" ht="15.75" customHeight="1">
      <c r="A213" s="56"/>
      <c r="B213" s="57"/>
      <c r="C213" s="56"/>
      <c r="D213" s="56"/>
      <c r="E213" s="56"/>
      <c r="F213" s="56"/>
      <c r="G213" s="56"/>
      <c r="H213" s="56"/>
      <c r="I213" s="56"/>
      <c r="J213" s="56"/>
      <c r="K213" s="56"/>
      <c r="L213" s="56"/>
      <c r="M213" s="56"/>
      <c r="N213" s="56"/>
      <c r="O213" s="56"/>
      <c r="P213" s="56"/>
      <c r="Q213" s="56"/>
      <c r="R213" s="56"/>
      <c r="S213" s="56"/>
      <c r="T213" s="56"/>
      <c r="U213" s="56"/>
      <c r="V213" s="56"/>
      <c r="W213" s="56"/>
      <c r="X213" s="56"/>
      <c r="Y213" s="56"/>
    </row>
    <row r="214" spans="1:25" ht="15.75" customHeight="1">
      <c r="A214" s="56"/>
      <c r="B214" s="57"/>
      <c r="C214" s="56"/>
      <c r="D214" s="56"/>
      <c r="E214" s="56"/>
      <c r="F214" s="56"/>
      <c r="G214" s="56"/>
      <c r="H214" s="56"/>
      <c r="I214" s="56"/>
      <c r="J214" s="56"/>
      <c r="K214" s="56"/>
      <c r="L214" s="56"/>
      <c r="M214" s="56"/>
      <c r="N214" s="56"/>
      <c r="O214" s="56"/>
      <c r="P214" s="56"/>
      <c r="Q214" s="56"/>
      <c r="R214" s="56"/>
      <c r="S214" s="56"/>
      <c r="T214" s="56"/>
      <c r="U214" s="56"/>
      <c r="V214" s="56"/>
      <c r="W214" s="56"/>
      <c r="X214" s="56"/>
      <c r="Y214" s="56"/>
    </row>
    <row r="215" spans="1:25" ht="15.75" customHeight="1">
      <c r="A215" s="56"/>
      <c r="B215" s="57"/>
      <c r="C215" s="56"/>
      <c r="D215" s="56"/>
      <c r="E215" s="56"/>
      <c r="F215" s="56"/>
      <c r="G215" s="56"/>
      <c r="H215" s="56"/>
      <c r="I215" s="56"/>
      <c r="J215" s="56"/>
      <c r="K215" s="56"/>
      <c r="L215" s="56"/>
      <c r="M215" s="56"/>
      <c r="N215" s="56"/>
      <c r="O215" s="56"/>
      <c r="P215" s="56"/>
      <c r="Q215" s="56"/>
      <c r="R215" s="56"/>
      <c r="S215" s="56"/>
      <c r="T215" s="56"/>
      <c r="U215" s="56"/>
      <c r="V215" s="56"/>
      <c r="W215" s="56"/>
      <c r="X215" s="56"/>
      <c r="Y215" s="56"/>
    </row>
    <row r="216" spans="1:25" ht="15.75" customHeight="1">
      <c r="A216" s="56"/>
      <c r="B216" s="57"/>
      <c r="C216" s="56"/>
      <c r="D216" s="56"/>
      <c r="E216" s="56"/>
      <c r="F216" s="56"/>
      <c r="G216" s="56"/>
      <c r="H216" s="56"/>
      <c r="I216" s="56"/>
      <c r="J216" s="56"/>
      <c r="K216" s="56"/>
      <c r="L216" s="56"/>
      <c r="M216" s="56"/>
      <c r="N216" s="56"/>
      <c r="O216" s="56"/>
      <c r="P216" s="56"/>
      <c r="Q216" s="56"/>
      <c r="R216" s="56"/>
      <c r="S216" s="56"/>
      <c r="T216" s="56"/>
      <c r="U216" s="56"/>
      <c r="V216" s="56"/>
      <c r="W216" s="56"/>
      <c r="X216" s="56"/>
      <c r="Y216" s="56"/>
    </row>
    <row r="217" spans="1:25" ht="15.75" customHeight="1">
      <c r="A217" s="56"/>
      <c r="B217" s="57"/>
      <c r="C217" s="56"/>
      <c r="D217" s="56"/>
      <c r="E217" s="56"/>
      <c r="F217" s="56"/>
      <c r="G217" s="56"/>
      <c r="H217" s="56"/>
      <c r="I217" s="56"/>
      <c r="J217" s="56"/>
      <c r="K217" s="56"/>
      <c r="L217" s="56"/>
      <c r="M217" s="56"/>
      <c r="N217" s="56"/>
      <c r="O217" s="56"/>
      <c r="P217" s="56"/>
      <c r="Q217" s="56"/>
      <c r="R217" s="56"/>
      <c r="S217" s="56"/>
      <c r="T217" s="56"/>
      <c r="U217" s="56"/>
      <c r="V217" s="56"/>
      <c r="W217" s="56"/>
      <c r="X217" s="56"/>
      <c r="Y217" s="56"/>
    </row>
    <row r="218" spans="1:25" ht="15.75" customHeight="1">
      <c r="A218" s="56"/>
      <c r="B218" s="57"/>
      <c r="C218" s="56"/>
      <c r="D218" s="56"/>
      <c r="E218" s="56"/>
      <c r="F218" s="56"/>
      <c r="G218" s="56"/>
      <c r="H218" s="56"/>
      <c r="I218" s="56"/>
      <c r="J218" s="56"/>
      <c r="K218" s="56"/>
      <c r="L218" s="56"/>
      <c r="M218" s="56"/>
      <c r="N218" s="56"/>
      <c r="O218" s="56"/>
      <c r="P218" s="56"/>
      <c r="Q218" s="56"/>
      <c r="R218" s="56"/>
      <c r="S218" s="56"/>
      <c r="T218" s="56"/>
      <c r="U218" s="56"/>
      <c r="V218" s="56"/>
      <c r="W218" s="56"/>
      <c r="X218" s="56"/>
      <c r="Y218" s="56"/>
    </row>
    <row r="219" spans="1:25" ht="15.75" customHeight="1">
      <c r="A219" s="56"/>
      <c r="B219" s="57"/>
      <c r="C219" s="56"/>
      <c r="D219" s="56"/>
      <c r="E219" s="56"/>
      <c r="F219" s="56"/>
      <c r="G219" s="56"/>
      <c r="H219" s="56"/>
      <c r="I219" s="56"/>
      <c r="J219" s="56"/>
      <c r="K219" s="56"/>
      <c r="L219" s="56"/>
      <c r="M219" s="56"/>
      <c r="N219" s="56"/>
      <c r="O219" s="56"/>
      <c r="P219" s="56"/>
      <c r="Q219" s="56"/>
      <c r="R219" s="56"/>
      <c r="S219" s="56"/>
      <c r="T219" s="56"/>
      <c r="U219" s="56"/>
      <c r="V219" s="56"/>
      <c r="W219" s="56"/>
      <c r="X219" s="56"/>
      <c r="Y219" s="56"/>
    </row>
    <row r="220" spans="1:25" ht="15.75" customHeight="1">
      <c r="A220" s="56"/>
      <c r="B220" s="57"/>
      <c r="C220" s="56"/>
      <c r="D220" s="56"/>
      <c r="E220" s="56"/>
      <c r="F220" s="56"/>
      <c r="G220" s="56"/>
      <c r="H220" s="56"/>
      <c r="I220" s="56"/>
      <c r="J220" s="56"/>
      <c r="K220" s="56"/>
      <c r="L220" s="56"/>
      <c r="M220" s="56"/>
      <c r="N220" s="56"/>
      <c r="O220" s="56"/>
      <c r="P220" s="56"/>
      <c r="Q220" s="56"/>
      <c r="R220" s="56"/>
      <c r="S220" s="56"/>
      <c r="T220" s="56"/>
      <c r="U220" s="56"/>
      <c r="V220" s="56"/>
      <c r="W220" s="56"/>
      <c r="X220" s="56"/>
      <c r="Y220" s="56"/>
    </row>
    <row r="221" spans="1:25" ht="15.75" customHeight="1">
      <c r="A221" s="56"/>
      <c r="B221" s="57"/>
      <c r="C221" s="56"/>
      <c r="D221" s="56"/>
      <c r="E221" s="56"/>
      <c r="F221" s="56"/>
      <c r="G221" s="56"/>
      <c r="H221" s="56"/>
      <c r="I221" s="56"/>
      <c r="J221" s="56"/>
      <c r="K221" s="56"/>
      <c r="L221" s="56"/>
      <c r="M221" s="56"/>
      <c r="N221" s="56"/>
      <c r="O221" s="56"/>
      <c r="P221" s="56"/>
      <c r="Q221" s="56"/>
      <c r="R221" s="56"/>
      <c r="S221" s="56"/>
      <c r="T221" s="56"/>
      <c r="U221" s="56"/>
      <c r="V221" s="56"/>
      <c r="W221" s="56"/>
      <c r="X221" s="56"/>
      <c r="Y221" s="56"/>
    </row>
    <row r="222" spans="1:25" ht="15.75" customHeight="1">
      <c r="A222" s="56"/>
      <c r="B222" s="57"/>
      <c r="C222" s="56"/>
      <c r="D222" s="56"/>
      <c r="E222" s="56"/>
      <c r="F222" s="56"/>
      <c r="G222" s="56"/>
      <c r="H222" s="56"/>
      <c r="I222" s="56"/>
      <c r="J222" s="56"/>
      <c r="K222" s="56"/>
      <c r="L222" s="56"/>
      <c r="M222" s="56"/>
      <c r="N222" s="56"/>
      <c r="O222" s="56"/>
      <c r="P222" s="56"/>
      <c r="Q222" s="56"/>
      <c r="R222" s="56"/>
      <c r="S222" s="56"/>
      <c r="T222" s="56"/>
      <c r="U222" s="56"/>
      <c r="V222" s="56"/>
      <c r="W222" s="56"/>
      <c r="X222" s="56"/>
      <c r="Y222" s="56"/>
    </row>
    <row r="223" spans="1:25" ht="15.75" customHeight="1">
      <c r="A223" s="56"/>
      <c r="B223" s="57"/>
      <c r="C223" s="56"/>
      <c r="D223" s="56"/>
      <c r="E223" s="56"/>
      <c r="F223" s="56"/>
      <c r="G223" s="56"/>
      <c r="H223" s="56"/>
      <c r="I223" s="56"/>
      <c r="J223" s="56"/>
      <c r="K223" s="56"/>
      <c r="L223" s="56"/>
      <c r="M223" s="56"/>
      <c r="N223" s="56"/>
      <c r="O223" s="56"/>
      <c r="P223" s="56"/>
      <c r="Q223" s="56"/>
      <c r="R223" s="56"/>
      <c r="S223" s="56"/>
      <c r="T223" s="56"/>
      <c r="U223" s="56"/>
      <c r="V223" s="56"/>
      <c r="W223" s="56"/>
      <c r="X223" s="56"/>
      <c r="Y223" s="56"/>
    </row>
    <row r="224" spans="1:25" ht="15.75" customHeight="1">
      <c r="A224" s="56"/>
      <c r="B224" s="57"/>
      <c r="C224" s="56"/>
      <c r="D224" s="56"/>
      <c r="E224" s="56"/>
      <c r="F224" s="56"/>
      <c r="G224" s="56"/>
      <c r="H224" s="56"/>
      <c r="I224" s="56"/>
      <c r="J224" s="56"/>
      <c r="K224" s="56"/>
      <c r="L224" s="56"/>
      <c r="M224" s="56"/>
      <c r="N224" s="56"/>
      <c r="O224" s="56"/>
      <c r="P224" s="56"/>
      <c r="Q224" s="56"/>
      <c r="R224" s="56"/>
      <c r="S224" s="56"/>
      <c r="T224" s="56"/>
      <c r="U224" s="56"/>
      <c r="V224" s="56"/>
      <c r="W224" s="56"/>
      <c r="X224" s="56"/>
      <c r="Y224" s="56"/>
    </row>
    <row r="225" spans="1:25" ht="15.75" customHeight="1">
      <c r="A225" s="56"/>
      <c r="B225" s="57"/>
      <c r="C225" s="56"/>
      <c r="D225" s="56"/>
      <c r="E225" s="56"/>
      <c r="F225" s="56"/>
      <c r="G225" s="56"/>
      <c r="H225" s="56"/>
      <c r="I225" s="56"/>
      <c r="J225" s="56"/>
      <c r="K225" s="56"/>
      <c r="L225" s="56"/>
      <c r="M225" s="56"/>
      <c r="N225" s="56"/>
      <c r="O225" s="56"/>
      <c r="P225" s="56"/>
      <c r="Q225" s="56"/>
      <c r="R225" s="56"/>
      <c r="S225" s="56"/>
      <c r="T225" s="56"/>
      <c r="U225" s="56"/>
      <c r="V225" s="56"/>
      <c r="W225" s="56"/>
      <c r="X225" s="56"/>
      <c r="Y225" s="56"/>
    </row>
    <row r="226" spans="1:25" ht="15.75" customHeight="1">
      <c r="A226" s="56"/>
      <c r="B226" s="57"/>
      <c r="C226" s="56"/>
      <c r="D226" s="56"/>
      <c r="E226" s="56"/>
      <c r="F226" s="56"/>
      <c r="G226" s="56"/>
      <c r="H226" s="56"/>
      <c r="I226" s="56"/>
      <c r="J226" s="56"/>
      <c r="K226" s="56"/>
      <c r="L226" s="56"/>
      <c r="M226" s="56"/>
      <c r="N226" s="56"/>
      <c r="O226" s="56"/>
      <c r="P226" s="56"/>
      <c r="Q226" s="56"/>
      <c r="R226" s="56"/>
      <c r="S226" s="56"/>
      <c r="T226" s="56"/>
      <c r="U226" s="56"/>
      <c r="V226" s="56"/>
      <c r="W226" s="56"/>
      <c r="X226" s="56"/>
      <c r="Y226" s="56"/>
    </row>
    <row r="227" spans="1:25" ht="15.75" customHeight="1">
      <c r="A227" s="56"/>
      <c r="B227" s="57"/>
      <c r="C227" s="56"/>
      <c r="D227" s="56"/>
      <c r="E227" s="56"/>
      <c r="F227" s="56"/>
      <c r="G227" s="56"/>
      <c r="H227" s="56"/>
      <c r="I227" s="56"/>
      <c r="J227" s="56"/>
      <c r="K227" s="56"/>
      <c r="L227" s="56"/>
      <c r="M227" s="56"/>
      <c r="N227" s="56"/>
      <c r="O227" s="56"/>
      <c r="P227" s="56"/>
      <c r="Q227" s="56"/>
      <c r="R227" s="56"/>
      <c r="S227" s="56"/>
      <c r="T227" s="56"/>
      <c r="U227" s="56"/>
      <c r="V227" s="56"/>
      <c r="W227" s="56"/>
      <c r="X227" s="56"/>
      <c r="Y227" s="56"/>
    </row>
    <row r="228" spans="1:25" ht="15.75" customHeight="1">
      <c r="A228" s="56"/>
      <c r="B228" s="57"/>
      <c r="C228" s="56"/>
      <c r="D228" s="56"/>
      <c r="E228" s="56"/>
      <c r="F228" s="56"/>
      <c r="G228" s="56"/>
      <c r="H228" s="56"/>
      <c r="I228" s="56"/>
      <c r="J228" s="56"/>
      <c r="K228" s="56"/>
      <c r="L228" s="56"/>
      <c r="M228" s="56"/>
      <c r="N228" s="56"/>
      <c r="O228" s="56"/>
      <c r="P228" s="56"/>
      <c r="Q228" s="56"/>
      <c r="R228" s="56"/>
      <c r="S228" s="56"/>
      <c r="T228" s="56"/>
      <c r="U228" s="56"/>
      <c r="V228" s="56"/>
      <c r="W228" s="56"/>
      <c r="X228" s="56"/>
      <c r="Y228" s="56"/>
    </row>
    <row r="229" spans="1:25" ht="15.75" customHeight="1">
      <c r="A229" s="56"/>
      <c r="B229" s="57"/>
      <c r="C229" s="56"/>
      <c r="D229" s="56"/>
      <c r="E229" s="56"/>
      <c r="F229" s="56"/>
      <c r="G229" s="56"/>
      <c r="H229" s="56"/>
      <c r="I229" s="56"/>
      <c r="J229" s="56"/>
      <c r="K229" s="56"/>
      <c r="L229" s="56"/>
      <c r="M229" s="56"/>
      <c r="N229" s="56"/>
      <c r="O229" s="56"/>
      <c r="P229" s="56"/>
      <c r="Q229" s="56"/>
      <c r="R229" s="56"/>
      <c r="S229" s="56"/>
      <c r="T229" s="56"/>
      <c r="U229" s="56"/>
      <c r="V229" s="56"/>
      <c r="W229" s="56"/>
      <c r="X229" s="56"/>
      <c r="Y229" s="56"/>
    </row>
    <row r="230" spans="1:25" ht="15.75" customHeight="1">
      <c r="A230" s="56"/>
      <c r="B230" s="57"/>
      <c r="C230" s="56"/>
      <c r="D230" s="56"/>
      <c r="E230" s="56"/>
      <c r="F230" s="56"/>
      <c r="G230" s="56"/>
      <c r="H230" s="56"/>
      <c r="I230" s="56"/>
      <c r="J230" s="56"/>
      <c r="K230" s="56"/>
      <c r="L230" s="56"/>
      <c r="M230" s="56"/>
      <c r="N230" s="56"/>
      <c r="O230" s="56"/>
      <c r="P230" s="56"/>
      <c r="Q230" s="56"/>
      <c r="R230" s="56"/>
      <c r="S230" s="56"/>
      <c r="T230" s="56"/>
      <c r="U230" s="56"/>
      <c r="V230" s="56"/>
      <c r="W230" s="56"/>
      <c r="X230" s="56"/>
      <c r="Y230" s="56"/>
    </row>
    <row r="231" spans="1:25" ht="15.75" customHeight="1">
      <c r="A231" s="56"/>
      <c r="B231" s="57"/>
      <c r="C231" s="56"/>
      <c r="D231" s="56"/>
      <c r="E231" s="56"/>
      <c r="F231" s="56"/>
      <c r="G231" s="56"/>
      <c r="H231" s="56"/>
      <c r="I231" s="56"/>
      <c r="J231" s="56"/>
      <c r="K231" s="56"/>
      <c r="L231" s="56"/>
      <c r="M231" s="56"/>
      <c r="N231" s="56"/>
      <c r="O231" s="56"/>
      <c r="P231" s="56"/>
      <c r="Q231" s="56"/>
      <c r="R231" s="56"/>
      <c r="S231" s="56"/>
      <c r="T231" s="56"/>
      <c r="U231" s="56"/>
      <c r="V231" s="56"/>
      <c r="W231" s="56"/>
      <c r="X231" s="56"/>
      <c r="Y231" s="56"/>
    </row>
    <row r="232" spans="1:25" ht="15.75" customHeight="1">
      <c r="A232" s="56"/>
      <c r="B232" s="57"/>
      <c r="C232" s="56"/>
      <c r="D232" s="56"/>
      <c r="E232" s="56"/>
      <c r="F232" s="56"/>
      <c r="G232" s="56"/>
      <c r="H232" s="56"/>
      <c r="I232" s="56"/>
      <c r="J232" s="56"/>
      <c r="K232" s="56"/>
      <c r="L232" s="56"/>
      <c r="M232" s="56"/>
      <c r="N232" s="56"/>
      <c r="O232" s="56"/>
      <c r="P232" s="56"/>
      <c r="Q232" s="56"/>
      <c r="R232" s="56"/>
      <c r="S232" s="56"/>
      <c r="T232" s="56"/>
      <c r="U232" s="56"/>
      <c r="V232" s="56"/>
      <c r="W232" s="56"/>
      <c r="X232" s="56"/>
      <c r="Y232" s="56"/>
    </row>
    <row r="233" spans="1:25" ht="15.75" customHeight="1">
      <c r="A233" s="56"/>
      <c r="B233" s="57"/>
      <c r="C233" s="56"/>
      <c r="D233" s="56"/>
      <c r="E233" s="56"/>
      <c r="F233" s="56"/>
      <c r="G233" s="56"/>
      <c r="H233" s="56"/>
      <c r="I233" s="56"/>
      <c r="J233" s="56"/>
      <c r="K233" s="56"/>
      <c r="L233" s="56"/>
      <c r="M233" s="56"/>
      <c r="N233" s="56"/>
      <c r="O233" s="56"/>
      <c r="P233" s="56"/>
      <c r="Q233" s="56"/>
      <c r="R233" s="56"/>
      <c r="S233" s="56"/>
      <c r="T233" s="56"/>
      <c r="U233" s="56"/>
      <c r="V233" s="56"/>
      <c r="W233" s="56"/>
      <c r="X233" s="56"/>
      <c r="Y233" s="56"/>
    </row>
    <row r="234" spans="1:25" ht="15.75" customHeight="1">
      <c r="A234" s="56"/>
      <c r="B234" s="57"/>
      <c r="C234" s="56"/>
      <c r="D234" s="56"/>
      <c r="E234" s="56"/>
      <c r="F234" s="56"/>
      <c r="G234" s="56"/>
      <c r="H234" s="56"/>
      <c r="I234" s="56"/>
      <c r="J234" s="56"/>
      <c r="K234" s="56"/>
      <c r="L234" s="56"/>
      <c r="M234" s="56"/>
      <c r="N234" s="56"/>
      <c r="O234" s="56"/>
      <c r="P234" s="56"/>
      <c r="Q234" s="56"/>
      <c r="R234" s="56"/>
      <c r="S234" s="56"/>
      <c r="T234" s="56"/>
      <c r="U234" s="56"/>
      <c r="V234" s="56"/>
      <c r="W234" s="56"/>
      <c r="X234" s="56"/>
      <c r="Y234" s="56"/>
    </row>
    <row r="235" spans="1:25" ht="15.75" customHeight="1">
      <c r="A235" s="56"/>
      <c r="B235" s="57"/>
      <c r="C235" s="56"/>
      <c r="D235" s="56"/>
      <c r="E235" s="56"/>
      <c r="F235" s="56"/>
      <c r="G235" s="56"/>
      <c r="H235" s="56"/>
      <c r="I235" s="56"/>
      <c r="J235" s="56"/>
      <c r="K235" s="56"/>
      <c r="L235" s="56"/>
      <c r="M235" s="56"/>
      <c r="N235" s="56"/>
      <c r="O235" s="56"/>
      <c r="P235" s="56"/>
      <c r="Q235" s="56"/>
      <c r="R235" s="56"/>
      <c r="S235" s="56"/>
      <c r="T235" s="56"/>
      <c r="U235" s="56"/>
      <c r="V235" s="56"/>
      <c r="W235" s="56"/>
      <c r="X235" s="56"/>
      <c r="Y235" s="56"/>
    </row>
    <row r="236" spans="1:25" ht="15.75" customHeight="1">
      <c r="A236" s="56"/>
      <c r="B236" s="57"/>
      <c r="C236" s="56"/>
      <c r="D236" s="56"/>
      <c r="E236" s="56"/>
      <c r="F236" s="56"/>
      <c r="G236" s="56"/>
      <c r="H236" s="56"/>
      <c r="I236" s="56"/>
      <c r="J236" s="56"/>
      <c r="K236" s="56"/>
      <c r="L236" s="56"/>
      <c r="M236" s="56"/>
      <c r="N236" s="56"/>
      <c r="O236" s="56"/>
      <c r="P236" s="56"/>
      <c r="Q236" s="56"/>
      <c r="R236" s="56"/>
      <c r="S236" s="56"/>
      <c r="T236" s="56"/>
      <c r="U236" s="56"/>
      <c r="V236" s="56"/>
      <c r="W236" s="56"/>
      <c r="X236" s="56"/>
      <c r="Y236" s="56"/>
    </row>
    <row r="237" spans="1:25" ht="15.75" customHeight="1">
      <c r="A237" s="56"/>
      <c r="B237" s="57"/>
      <c r="C237" s="56"/>
      <c r="D237" s="56"/>
      <c r="E237" s="56"/>
      <c r="F237" s="56"/>
      <c r="G237" s="56"/>
      <c r="H237" s="56"/>
      <c r="I237" s="56"/>
      <c r="J237" s="56"/>
      <c r="K237" s="56"/>
      <c r="L237" s="56"/>
      <c r="M237" s="56"/>
      <c r="N237" s="56"/>
      <c r="O237" s="56"/>
      <c r="P237" s="56"/>
      <c r="Q237" s="56"/>
      <c r="R237" s="56"/>
      <c r="S237" s="56"/>
      <c r="T237" s="56"/>
      <c r="U237" s="56"/>
      <c r="V237" s="56"/>
      <c r="W237" s="56"/>
      <c r="X237" s="56"/>
      <c r="Y237" s="56"/>
    </row>
    <row r="238" spans="1:25" ht="15.75" customHeight="1">
      <c r="A238" s="56"/>
      <c r="B238" s="57"/>
      <c r="C238" s="56"/>
      <c r="D238" s="56"/>
      <c r="E238" s="56"/>
      <c r="F238" s="56"/>
      <c r="G238" s="56"/>
      <c r="H238" s="56"/>
      <c r="I238" s="56"/>
      <c r="J238" s="56"/>
      <c r="K238" s="56"/>
      <c r="L238" s="56"/>
      <c r="M238" s="56"/>
      <c r="N238" s="56"/>
      <c r="O238" s="56"/>
      <c r="P238" s="56"/>
      <c r="Q238" s="56"/>
      <c r="R238" s="56"/>
      <c r="S238" s="56"/>
      <c r="T238" s="56"/>
      <c r="U238" s="56"/>
      <c r="V238" s="56"/>
      <c r="W238" s="56"/>
      <c r="X238" s="56"/>
      <c r="Y238" s="56"/>
    </row>
    <row r="239" spans="1:25" ht="15.75" customHeight="1">
      <c r="A239" s="56"/>
      <c r="B239" s="57"/>
      <c r="C239" s="56"/>
      <c r="D239" s="56"/>
      <c r="E239" s="56"/>
      <c r="F239" s="56"/>
      <c r="G239" s="56"/>
      <c r="H239" s="56"/>
      <c r="I239" s="56"/>
      <c r="J239" s="56"/>
      <c r="K239" s="56"/>
      <c r="L239" s="56"/>
      <c r="M239" s="56"/>
      <c r="N239" s="56"/>
      <c r="O239" s="56"/>
      <c r="P239" s="56"/>
      <c r="Q239" s="56"/>
      <c r="R239" s="56"/>
      <c r="S239" s="56"/>
      <c r="T239" s="56"/>
      <c r="U239" s="56"/>
      <c r="V239" s="56"/>
      <c r="W239" s="56"/>
      <c r="X239" s="56"/>
      <c r="Y239" s="56"/>
    </row>
    <row r="240" spans="1:25" ht="15.75" customHeight="1">
      <c r="A240" s="56"/>
      <c r="B240" s="57"/>
      <c r="C240" s="56"/>
      <c r="D240" s="56"/>
      <c r="E240" s="56"/>
      <c r="F240" s="56"/>
      <c r="G240" s="56"/>
      <c r="H240" s="56"/>
      <c r="I240" s="56"/>
      <c r="J240" s="56"/>
      <c r="K240" s="56"/>
      <c r="L240" s="56"/>
      <c r="M240" s="56"/>
      <c r="N240" s="56"/>
      <c r="O240" s="56"/>
      <c r="P240" s="56"/>
      <c r="Q240" s="56"/>
      <c r="R240" s="56"/>
      <c r="S240" s="56"/>
      <c r="T240" s="56"/>
      <c r="U240" s="56"/>
      <c r="V240" s="56"/>
      <c r="W240" s="56"/>
      <c r="X240" s="56"/>
      <c r="Y240" s="56"/>
    </row>
    <row r="241" spans="1:25" ht="15.75" customHeight="1">
      <c r="A241" s="56"/>
      <c r="B241" s="57"/>
      <c r="C241" s="56"/>
      <c r="D241" s="56"/>
      <c r="E241" s="56"/>
      <c r="F241" s="56"/>
      <c r="G241" s="56"/>
      <c r="H241" s="56"/>
      <c r="I241" s="56"/>
      <c r="J241" s="56"/>
      <c r="K241" s="56"/>
      <c r="L241" s="56"/>
      <c r="M241" s="56"/>
      <c r="N241" s="56"/>
      <c r="O241" s="56"/>
      <c r="P241" s="56"/>
      <c r="Q241" s="56"/>
      <c r="R241" s="56"/>
      <c r="S241" s="56"/>
      <c r="T241" s="56"/>
      <c r="U241" s="56"/>
      <c r="V241" s="56"/>
      <c r="W241" s="56"/>
      <c r="X241" s="56"/>
      <c r="Y241" s="56"/>
    </row>
    <row r="242" spans="1:25" ht="15.75" customHeight="1">
      <c r="A242" s="56"/>
      <c r="B242" s="57"/>
      <c r="C242" s="56"/>
      <c r="D242" s="56"/>
      <c r="E242" s="56"/>
      <c r="F242" s="56"/>
      <c r="G242" s="56"/>
      <c r="H242" s="56"/>
      <c r="I242" s="56"/>
      <c r="J242" s="56"/>
      <c r="K242" s="56"/>
      <c r="L242" s="56"/>
      <c r="M242" s="56"/>
      <c r="N242" s="56"/>
      <c r="O242" s="56"/>
      <c r="P242" s="56"/>
      <c r="Q242" s="56"/>
      <c r="R242" s="56"/>
      <c r="S242" s="56"/>
      <c r="T242" s="56"/>
      <c r="U242" s="56"/>
      <c r="V242" s="56"/>
      <c r="W242" s="56"/>
      <c r="X242" s="56"/>
      <c r="Y242" s="56"/>
    </row>
    <row r="243" spans="1:25" ht="15.75" customHeight="1">
      <c r="A243" s="56"/>
      <c r="B243" s="57"/>
      <c r="C243" s="56"/>
      <c r="D243" s="56"/>
      <c r="E243" s="56"/>
      <c r="F243" s="56"/>
      <c r="G243" s="56"/>
      <c r="H243" s="56"/>
      <c r="I243" s="56"/>
      <c r="J243" s="56"/>
      <c r="K243" s="56"/>
      <c r="L243" s="56"/>
      <c r="M243" s="56"/>
      <c r="N243" s="56"/>
      <c r="O243" s="56"/>
      <c r="P243" s="56"/>
      <c r="Q243" s="56"/>
      <c r="R243" s="56"/>
      <c r="S243" s="56"/>
      <c r="T243" s="56"/>
      <c r="U243" s="56"/>
      <c r="V243" s="56"/>
      <c r="W243" s="56"/>
      <c r="X243" s="56"/>
      <c r="Y243" s="56"/>
    </row>
    <row r="244" spans="1:25" ht="15.75" customHeight="1">
      <c r="A244" s="56"/>
      <c r="B244" s="57"/>
      <c r="C244" s="56"/>
      <c r="D244" s="56"/>
      <c r="E244" s="56"/>
      <c r="F244" s="56"/>
      <c r="G244" s="56"/>
      <c r="H244" s="56"/>
      <c r="I244" s="56"/>
      <c r="J244" s="56"/>
      <c r="K244" s="56"/>
      <c r="L244" s="56"/>
      <c r="M244" s="56"/>
      <c r="N244" s="56"/>
      <c r="O244" s="56"/>
      <c r="P244" s="56"/>
      <c r="Q244" s="56"/>
      <c r="R244" s="56"/>
      <c r="S244" s="56"/>
      <c r="T244" s="56"/>
      <c r="U244" s="56"/>
      <c r="V244" s="56"/>
      <c r="W244" s="56"/>
      <c r="X244" s="56"/>
      <c r="Y244" s="56"/>
    </row>
    <row r="245" spans="1:25" ht="15.75" customHeight="1">
      <c r="A245" s="56"/>
      <c r="B245" s="57"/>
      <c r="C245" s="56"/>
      <c r="D245" s="56"/>
      <c r="E245" s="56"/>
      <c r="F245" s="56"/>
      <c r="G245" s="56"/>
      <c r="H245" s="56"/>
      <c r="I245" s="56"/>
      <c r="J245" s="56"/>
      <c r="K245" s="56"/>
      <c r="L245" s="56"/>
      <c r="M245" s="56"/>
      <c r="N245" s="56"/>
      <c r="O245" s="56"/>
      <c r="P245" s="56"/>
      <c r="Q245" s="56"/>
      <c r="R245" s="56"/>
      <c r="S245" s="56"/>
      <c r="T245" s="56"/>
      <c r="U245" s="56"/>
      <c r="V245" s="56"/>
      <c r="W245" s="56"/>
      <c r="X245" s="56"/>
      <c r="Y245" s="56"/>
    </row>
    <row r="246" spans="1:25" ht="15.75" customHeight="1">
      <c r="A246" s="56"/>
      <c r="B246" s="57"/>
      <c r="C246" s="56"/>
      <c r="D246" s="56"/>
      <c r="E246" s="56"/>
      <c r="F246" s="56"/>
      <c r="G246" s="56"/>
      <c r="H246" s="56"/>
      <c r="I246" s="56"/>
      <c r="J246" s="56"/>
      <c r="K246" s="56"/>
      <c r="L246" s="56"/>
      <c r="M246" s="56"/>
      <c r="N246" s="56"/>
      <c r="O246" s="56"/>
      <c r="P246" s="56"/>
      <c r="Q246" s="56"/>
      <c r="R246" s="56"/>
      <c r="S246" s="56"/>
      <c r="T246" s="56"/>
      <c r="U246" s="56"/>
      <c r="V246" s="56"/>
      <c r="W246" s="56"/>
      <c r="X246" s="56"/>
      <c r="Y246" s="56"/>
    </row>
    <row r="247" spans="1:25" ht="15.75" customHeight="1">
      <c r="A247" s="56"/>
      <c r="B247" s="57"/>
      <c r="C247" s="56"/>
      <c r="D247" s="56"/>
      <c r="E247" s="56"/>
      <c r="F247" s="56"/>
      <c r="G247" s="56"/>
      <c r="H247" s="56"/>
      <c r="I247" s="56"/>
      <c r="J247" s="56"/>
      <c r="K247" s="56"/>
      <c r="L247" s="56"/>
      <c r="M247" s="56"/>
      <c r="N247" s="56"/>
      <c r="O247" s="56"/>
      <c r="P247" s="56"/>
      <c r="Q247" s="56"/>
      <c r="R247" s="56"/>
      <c r="S247" s="56"/>
      <c r="T247" s="56"/>
      <c r="U247" s="56"/>
      <c r="V247" s="56"/>
      <c r="W247" s="56"/>
      <c r="X247" s="56"/>
      <c r="Y247" s="56"/>
    </row>
    <row r="248" spans="1:25" ht="15.75" customHeight="1">
      <c r="A248" s="56"/>
      <c r="B248" s="57"/>
      <c r="C248" s="56"/>
      <c r="D248" s="56"/>
      <c r="E248" s="56"/>
      <c r="F248" s="56"/>
      <c r="G248" s="56"/>
      <c r="H248" s="56"/>
      <c r="I248" s="56"/>
      <c r="J248" s="56"/>
      <c r="K248" s="56"/>
      <c r="L248" s="56"/>
      <c r="M248" s="56"/>
      <c r="N248" s="56"/>
      <c r="O248" s="56"/>
      <c r="P248" s="56"/>
      <c r="Q248" s="56"/>
      <c r="R248" s="56"/>
      <c r="S248" s="56"/>
      <c r="T248" s="56"/>
      <c r="U248" s="56"/>
      <c r="V248" s="56"/>
      <c r="W248" s="56"/>
      <c r="X248" s="56"/>
      <c r="Y248" s="56"/>
    </row>
    <row r="249" spans="1:25" ht="15.75" customHeight="1">
      <c r="A249" s="56"/>
      <c r="B249" s="57"/>
      <c r="C249" s="56"/>
      <c r="D249" s="56"/>
      <c r="E249" s="56"/>
      <c r="F249" s="56"/>
      <c r="G249" s="56"/>
      <c r="H249" s="56"/>
      <c r="I249" s="56"/>
      <c r="J249" s="56"/>
      <c r="K249" s="56"/>
      <c r="L249" s="56"/>
      <c r="M249" s="56"/>
      <c r="N249" s="56"/>
      <c r="O249" s="56"/>
      <c r="P249" s="56"/>
      <c r="Q249" s="56"/>
      <c r="R249" s="56"/>
      <c r="S249" s="56"/>
      <c r="T249" s="56"/>
      <c r="U249" s="56"/>
      <c r="V249" s="56"/>
      <c r="W249" s="56"/>
      <c r="X249" s="56"/>
      <c r="Y249" s="56"/>
    </row>
    <row r="250" spans="1:25" ht="15.75" customHeight="1">
      <c r="A250" s="56"/>
      <c r="B250" s="57"/>
      <c r="C250" s="56"/>
      <c r="D250" s="56"/>
      <c r="E250" s="56"/>
      <c r="F250" s="56"/>
      <c r="G250" s="56"/>
      <c r="H250" s="56"/>
      <c r="I250" s="56"/>
      <c r="J250" s="56"/>
      <c r="K250" s="56"/>
      <c r="L250" s="56"/>
      <c r="M250" s="56"/>
      <c r="N250" s="56"/>
      <c r="O250" s="56"/>
      <c r="P250" s="56"/>
      <c r="Q250" s="56"/>
      <c r="R250" s="56"/>
      <c r="S250" s="56"/>
      <c r="T250" s="56"/>
      <c r="U250" s="56"/>
      <c r="V250" s="56"/>
      <c r="W250" s="56"/>
      <c r="X250" s="56"/>
      <c r="Y250" s="56"/>
    </row>
    <row r="251" spans="1:25" ht="15.75" customHeight="1">
      <c r="A251" s="56"/>
      <c r="B251" s="57"/>
      <c r="C251" s="56"/>
      <c r="D251" s="56"/>
      <c r="E251" s="56"/>
      <c r="F251" s="56"/>
      <c r="G251" s="56"/>
      <c r="H251" s="56"/>
      <c r="I251" s="56"/>
      <c r="J251" s="56"/>
      <c r="K251" s="56"/>
      <c r="L251" s="56"/>
      <c r="M251" s="56"/>
      <c r="N251" s="56"/>
      <c r="O251" s="56"/>
      <c r="P251" s="56"/>
      <c r="Q251" s="56"/>
      <c r="R251" s="56"/>
      <c r="S251" s="56"/>
      <c r="T251" s="56"/>
      <c r="U251" s="56"/>
      <c r="V251" s="56"/>
      <c r="W251" s="56"/>
      <c r="X251" s="56"/>
      <c r="Y251" s="56"/>
    </row>
    <row r="252" spans="1:25" ht="15.75" customHeight="1">
      <c r="A252" s="56"/>
      <c r="B252" s="57"/>
      <c r="C252" s="56"/>
      <c r="D252" s="56"/>
      <c r="E252" s="56"/>
      <c r="F252" s="56"/>
      <c r="G252" s="56"/>
      <c r="H252" s="56"/>
      <c r="I252" s="56"/>
      <c r="J252" s="56"/>
      <c r="K252" s="56"/>
      <c r="L252" s="56"/>
      <c r="M252" s="56"/>
      <c r="N252" s="56"/>
      <c r="O252" s="56"/>
      <c r="P252" s="56"/>
      <c r="Q252" s="56"/>
      <c r="R252" s="56"/>
      <c r="S252" s="56"/>
      <c r="T252" s="56"/>
      <c r="U252" s="56"/>
      <c r="V252" s="56"/>
      <c r="W252" s="56"/>
      <c r="X252" s="56"/>
      <c r="Y252" s="56"/>
    </row>
    <row r="253" spans="1:25" ht="15.75" customHeight="1">
      <c r="A253" s="56"/>
      <c r="B253" s="57"/>
      <c r="C253" s="56"/>
      <c r="D253" s="56"/>
      <c r="E253" s="56"/>
      <c r="F253" s="56"/>
      <c r="G253" s="56"/>
      <c r="H253" s="56"/>
      <c r="I253" s="56"/>
      <c r="J253" s="56"/>
      <c r="K253" s="56"/>
      <c r="L253" s="56"/>
      <c r="M253" s="56"/>
      <c r="N253" s="56"/>
      <c r="O253" s="56"/>
      <c r="P253" s="56"/>
      <c r="Q253" s="56"/>
      <c r="R253" s="56"/>
      <c r="S253" s="56"/>
      <c r="T253" s="56"/>
      <c r="U253" s="56"/>
      <c r="V253" s="56"/>
      <c r="W253" s="56"/>
      <c r="X253" s="56"/>
      <c r="Y253" s="56"/>
    </row>
    <row r="254" spans="1:25" ht="15.75" customHeight="1">
      <c r="A254" s="56"/>
      <c r="B254" s="57"/>
      <c r="C254" s="56"/>
      <c r="D254" s="56"/>
      <c r="E254" s="56"/>
      <c r="F254" s="56"/>
      <c r="G254" s="56"/>
      <c r="H254" s="56"/>
      <c r="I254" s="56"/>
      <c r="J254" s="56"/>
      <c r="K254" s="56"/>
      <c r="L254" s="56"/>
      <c r="M254" s="56"/>
      <c r="N254" s="56"/>
      <c r="O254" s="56"/>
      <c r="P254" s="56"/>
      <c r="Q254" s="56"/>
      <c r="R254" s="56"/>
      <c r="S254" s="56"/>
      <c r="T254" s="56"/>
      <c r="U254" s="56"/>
      <c r="V254" s="56"/>
      <c r="W254" s="56"/>
      <c r="X254" s="56"/>
      <c r="Y254" s="56"/>
    </row>
    <row r="255" spans="1:25" ht="15.75" customHeight="1">
      <c r="A255" s="56"/>
      <c r="B255" s="57"/>
      <c r="C255" s="56"/>
      <c r="D255" s="56"/>
      <c r="E255" s="56"/>
      <c r="F255" s="56"/>
      <c r="G255" s="56"/>
      <c r="H255" s="56"/>
      <c r="I255" s="56"/>
      <c r="J255" s="56"/>
      <c r="K255" s="56"/>
      <c r="L255" s="56"/>
      <c r="M255" s="56"/>
      <c r="N255" s="56"/>
      <c r="O255" s="56"/>
      <c r="P255" s="56"/>
      <c r="Q255" s="56"/>
      <c r="R255" s="56"/>
      <c r="S255" s="56"/>
      <c r="T255" s="56"/>
      <c r="U255" s="56"/>
      <c r="V255" s="56"/>
      <c r="W255" s="56"/>
      <c r="X255" s="56"/>
      <c r="Y255" s="56"/>
    </row>
    <row r="256" spans="1:25" ht="15.75" customHeight="1">
      <c r="A256" s="56"/>
      <c r="B256" s="57"/>
      <c r="C256" s="56"/>
      <c r="D256" s="56"/>
      <c r="E256" s="56"/>
      <c r="F256" s="56"/>
      <c r="G256" s="56"/>
      <c r="H256" s="56"/>
      <c r="I256" s="56"/>
      <c r="J256" s="56"/>
      <c r="K256" s="56"/>
      <c r="L256" s="56"/>
      <c r="M256" s="56"/>
      <c r="N256" s="56"/>
      <c r="O256" s="56"/>
      <c r="P256" s="56"/>
      <c r="Q256" s="56"/>
      <c r="R256" s="56"/>
      <c r="S256" s="56"/>
      <c r="T256" s="56"/>
      <c r="U256" s="56"/>
      <c r="V256" s="56"/>
      <c r="W256" s="56"/>
      <c r="X256" s="56"/>
      <c r="Y256" s="56"/>
    </row>
    <row r="257" spans="1:25" ht="15.75" customHeight="1">
      <c r="A257" s="56"/>
      <c r="B257" s="57"/>
      <c r="C257" s="56"/>
      <c r="D257" s="56"/>
      <c r="E257" s="56"/>
      <c r="F257" s="56"/>
      <c r="G257" s="56"/>
      <c r="H257" s="56"/>
      <c r="I257" s="56"/>
      <c r="J257" s="56"/>
      <c r="K257" s="56"/>
      <c r="L257" s="56"/>
      <c r="M257" s="56"/>
      <c r="N257" s="56"/>
      <c r="O257" s="56"/>
      <c r="P257" s="56"/>
      <c r="Q257" s="56"/>
      <c r="R257" s="56"/>
      <c r="S257" s="56"/>
      <c r="T257" s="56"/>
      <c r="U257" s="56"/>
      <c r="V257" s="56"/>
      <c r="W257" s="56"/>
      <c r="X257" s="56"/>
      <c r="Y257" s="56"/>
    </row>
    <row r="258" spans="1:25" ht="15.75" customHeight="1">
      <c r="A258" s="56"/>
      <c r="B258" s="57"/>
      <c r="C258" s="56"/>
      <c r="D258" s="56"/>
      <c r="E258" s="56"/>
      <c r="F258" s="56"/>
      <c r="G258" s="56"/>
      <c r="H258" s="56"/>
      <c r="I258" s="56"/>
      <c r="J258" s="56"/>
      <c r="K258" s="56"/>
      <c r="L258" s="56"/>
      <c r="M258" s="56"/>
      <c r="N258" s="56"/>
      <c r="O258" s="56"/>
      <c r="P258" s="56"/>
      <c r="Q258" s="56"/>
      <c r="R258" s="56"/>
      <c r="S258" s="56"/>
      <c r="T258" s="56"/>
      <c r="U258" s="56"/>
      <c r="V258" s="56"/>
      <c r="W258" s="56"/>
      <c r="X258" s="56"/>
      <c r="Y258" s="56"/>
    </row>
    <row r="259" spans="1:25" ht="15.75" customHeight="1">
      <c r="A259" s="56"/>
      <c r="B259" s="57"/>
      <c r="C259" s="56"/>
      <c r="D259" s="56"/>
      <c r="E259" s="56"/>
      <c r="F259" s="56"/>
      <c r="G259" s="56"/>
      <c r="H259" s="56"/>
      <c r="I259" s="56"/>
      <c r="J259" s="56"/>
      <c r="K259" s="56"/>
      <c r="L259" s="56"/>
      <c r="M259" s="56"/>
      <c r="N259" s="56"/>
      <c r="O259" s="56"/>
      <c r="P259" s="56"/>
      <c r="Q259" s="56"/>
      <c r="R259" s="56"/>
      <c r="S259" s="56"/>
      <c r="T259" s="56"/>
      <c r="U259" s="56"/>
      <c r="V259" s="56"/>
      <c r="W259" s="56"/>
      <c r="X259" s="56"/>
      <c r="Y259" s="56"/>
    </row>
    <row r="260" spans="1:25" ht="15.75" customHeight="1">
      <c r="A260" s="56"/>
      <c r="B260" s="57"/>
      <c r="C260" s="56"/>
      <c r="D260" s="56"/>
      <c r="E260" s="56"/>
      <c r="F260" s="56"/>
      <c r="G260" s="56"/>
      <c r="H260" s="56"/>
      <c r="I260" s="56"/>
      <c r="J260" s="56"/>
      <c r="K260" s="56"/>
      <c r="L260" s="56"/>
      <c r="M260" s="56"/>
      <c r="N260" s="56"/>
      <c r="O260" s="56"/>
      <c r="P260" s="56"/>
      <c r="Q260" s="56"/>
      <c r="R260" s="56"/>
      <c r="S260" s="56"/>
      <c r="T260" s="56"/>
      <c r="U260" s="56"/>
      <c r="V260" s="56"/>
      <c r="W260" s="56"/>
      <c r="X260" s="56"/>
      <c r="Y260" s="56"/>
    </row>
    <row r="261" spans="1:25" ht="15.75" customHeight="1">
      <c r="A261" s="56"/>
      <c r="B261" s="57"/>
      <c r="C261" s="56"/>
      <c r="D261" s="56"/>
      <c r="E261" s="56"/>
      <c r="F261" s="56"/>
      <c r="G261" s="56"/>
      <c r="H261" s="56"/>
      <c r="I261" s="56"/>
      <c r="J261" s="56"/>
      <c r="K261" s="56"/>
      <c r="L261" s="56"/>
      <c r="M261" s="56"/>
      <c r="N261" s="56"/>
      <c r="O261" s="56"/>
      <c r="P261" s="56"/>
      <c r="Q261" s="56"/>
      <c r="R261" s="56"/>
      <c r="S261" s="56"/>
      <c r="T261" s="56"/>
      <c r="U261" s="56"/>
      <c r="V261" s="56"/>
      <c r="W261" s="56"/>
      <c r="X261" s="56"/>
      <c r="Y261" s="56"/>
    </row>
    <row r="262" spans="1:25" ht="15.75" customHeight="1">
      <c r="A262" s="56"/>
      <c r="B262" s="57"/>
      <c r="C262" s="56"/>
      <c r="D262" s="56"/>
      <c r="E262" s="56"/>
      <c r="F262" s="56"/>
      <c r="G262" s="56"/>
      <c r="H262" s="56"/>
      <c r="I262" s="56"/>
      <c r="J262" s="56"/>
      <c r="K262" s="56"/>
      <c r="L262" s="56"/>
      <c r="M262" s="56"/>
      <c r="N262" s="56"/>
      <c r="O262" s="56"/>
      <c r="P262" s="56"/>
      <c r="Q262" s="56"/>
      <c r="R262" s="56"/>
      <c r="S262" s="56"/>
      <c r="T262" s="56"/>
      <c r="U262" s="56"/>
      <c r="V262" s="56"/>
      <c r="W262" s="56"/>
      <c r="X262" s="56"/>
      <c r="Y262" s="56"/>
    </row>
    <row r="263" spans="1:25" ht="15.75" customHeight="1">
      <c r="A263" s="56"/>
      <c r="B263" s="57"/>
      <c r="C263" s="56"/>
      <c r="D263" s="56"/>
      <c r="E263" s="56"/>
      <c r="F263" s="56"/>
      <c r="G263" s="56"/>
      <c r="H263" s="56"/>
      <c r="I263" s="56"/>
      <c r="J263" s="56"/>
      <c r="K263" s="56"/>
      <c r="L263" s="56"/>
      <c r="M263" s="56"/>
      <c r="N263" s="56"/>
      <c r="O263" s="56"/>
      <c r="P263" s="56"/>
      <c r="Q263" s="56"/>
      <c r="R263" s="56"/>
      <c r="S263" s="56"/>
      <c r="T263" s="56"/>
      <c r="U263" s="56"/>
      <c r="V263" s="56"/>
      <c r="W263" s="56"/>
      <c r="X263" s="56"/>
      <c r="Y263" s="56"/>
    </row>
    <row r="264" spans="1:25" ht="15.75" customHeight="1">
      <c r="A264" s="56"/>
      <c r="B264" s="57"/>
      <c r="C264" s="56"/>
      <c r="D264" s="56"/>
      <c r="E264" s="56"/>
      <c r="F264" s="56"/>
      <c r="G264" s="56"/>
      <c r="H264" s="56"/>
      <c r="I264" s="56"/>
      <c r="J264" s="56"/>
      <c r="K264" s="56"/>
      <c r="L264" s="56"/>
      <c r="M264" s="56"/>
      <c r="N264" s="56"/>
      <c r="O264" s="56"/>
      <c r="P264" s="56"/>
      <c r="Q264" s="56"/>
      <c r="R264" s="56"/>
      <c r="S264" s="56"/>
      <c r="T264" s="56"/>
      <c r="U264" s="56"/>
      <c r="V264" s="56"/>
      <c r="W264" s="56"/>
      <c r="X264" s="56"/>
      <c r="Y264" s="56"/>
    </row>
    <row r="265" spans="1:25" ht="15.75" customHeight="1">
      <c r="A265" s="56"/>
      <c r="B265" s="57"/>
      <c r="C265" s="56"/>
      <c r="D265" s="56"/>
      <c r="E265" s="56"/>
      <c r="F265" s="56"/>
      <c r="G265" s="56"/>
      <c r="H265" s="56"/>
      <c r="I265" s="56"/>
      <c r="J265" s="56"/>
      <c r="K265" s="56"/>
      <c r="L265" s="56"/>
      <c r="M265" s="56"/>
      <c r="N265" s="56"/>
      <c r="O265" s="56"/>
      <c r="P265" s="56"/>
      <c r="Q265" s="56"/>
      <c r="R265" s="56"/>
      <c r="S265" s="56"/>
      <c r="T265" s="56"/>
      <c r="U265" s="56"/>
      <c r="V265" s="56"/>
      <c r="W265" s="56"/>
      <c r="X265" s="56"/>
      <c r="Y265" s="56"/>
    </row>
    <row r="266" spans="1:25" ht="15.75" customHeight="1">
      <c r="A266" s="56"/>
      <c r="B266" s="57"/>
      <c r="C266" s="56"/>
      <c r="D266" s="56"/>
      <c r="E266" s="56"/>
      <c r="F266" s="56"/>
      <c r="G266" s="56"/>
      <c r="H266" s="56"/>
      <c r="I266" s="56"/>
      <c r="J266" s="56"/>
      <c r="K266" s="56"/>
      <c r="L266" s="56"/>
      <c r="M266" s="56"/>
      <c r="N266" s="56"/>
      <c r="O266" s="56"/>
      <c r="P266" s="56"/>
      <c r="Q266" s="56"/>
      <c r="R266" s="56"/>
      <c r="S266" s="56"/>
      <c r="T266" s="56"/>
      <c r="U266" s="56"/>
      <c r="V266" s="56"/>
      <c r="W266" s="56"/>
      <c r="X266" s="56"/>
      <c r="Y266" s="56"/>
    </row>
    <row r="267" spans="1:25" ht="15.75" customHeight="1">
      <c r="A267" s="56"/>
      <c r="B267" s="57"/>
      <c r="C267" s="56"/>
      <c r="D267" s="56"/>
      <c r="E267" s="56"/>
      <c r="F267" s="56"/>
      <c r="G267" s="56"/>
      <c r="H267" s="56"/>
      <c r="I267" s="56"/>
      <c r="J267" s="56"/>
      <c r="K267" s="56"/>
      <c r="L267" s="56"/>
      <c r="M267" s="56"/>
      <c r="N267" s="56"/>
      <c r="O267" s="56"/>
      <c r="P267" s="56"/>
      <c r="Q267" s="56"/>
      <c r="R267" s="56"/>
      <c r="S267" s="56"/>
      <c r="T267" s="56"/>
      <c r="U267" s="56"/>
      <c r="V267" s="56"/>
      <c r="W267" s="56"/>
      <c r="X267" s="56"/>
      <c r="Y267" s="56"/>
    </row>
    <row r="268" spans="1:25" ht="15.75" customHeight="1">
      <c r="A268" s="56"/>
      <c r="B268" s="57"/>
      <c r="C268" s="56"/>
      <c r="D268" s="56"/>
      <c r="E268" s="56"/>
      <c r="F268" s="56"/>
      <c r="G268" s="56"/>
      <c r="H268" s="56"/>
      <c r="I268" s="56"/>
      <c r="J268" s="56"/>
      <c r="K268" s="56"/>
      <c r="L268" s="56"/>
      <c r="M268" s="56"/>
      <c r="N268" s="56"/>
      <c r="O268" s="56"/>
      <c r="P268" s="56"/>
      <c r="Q268" s="56"/>
      <c r="R268" s="56"/>
      <c r="S268" s="56"/>
      <c r="T268" s="56"/>
      <c r="U268" s="56"/>
      <c r="V268" s="56"/>
      <c r="W268" s="56"/>
      <c r="X268" s="56"/>
      <c r="Y268" s="56"/>
    </row>
    <row r="269" spans="1:25" ht="15.75" customHeight="1">
      <c r="A269" s="56"/>
      <c r="B269" s="57"/>
      <c r="C269" s="56"/>
      <c r="D269" s="56"/>
      <c r="E269" s="56"/>
      <c r="F269" s="56"/>
      <c r="G269" s="56"/>
      <c r="H269" s="56"/>
      <c r="I269" s="56"/>
      <c r="J269" s="56"/>
      <c r="K269" s="56"/>
      <c r="L269" s="56"/>
      <c r="M269" s="56"/>
      <c r="N269" s="56"/>
      <c r="O269" s="56"/>
      <c r="P269" s="56"/>
      <c r="Q269" s="56"/>
      <c r="R269" s="56"/>
      <c r="S269" s="56"/>
      <c r="T269" s="56"/>
      <c r="U269" s="56"/>
      <c r="V269" s="56"/>
      <c r="W269" s="56"/>
      <c r="X269" s="56"/>
      <c r="Y269" s="56"/>
    </row>
    <row r="270" spans="1:25" ht="15.75" customHeight="1">
      <c r="A270" s="56"/>
      <c r="B270" s="57"/>
      <c r="C270" s="56"/>
      <c r="D270" s="56"/>
      <c r="E270" s="56"/>
      <c r="F270" s="56"/>
      <c r="G270" s="56"/>
      <c r="H270" s="56"/>
      <c r="I270" s="56"/>
      <c r="J270" s="56"/>
      <c r="K270" s="56"/>
      <c r="L270" s="56"/>
      <c r="M270" s="56"/>
      <c r="N270" s="56"/>
      <c r="O270" s="56"/>
      <c r="P270" s="56"/>
      <c r="Q270" s="56"/>
      <c r="R270" s="56"/>
      <c r="S270" s="56"/>
      <c r="T270" s="56"/>
      <c r="U270" s="56"/>
      <c r="V270" s="56"/>
      <c r="W270" s="56"/>
      <c r="X270" s="56"/>
      <c r="Y270" s="56"/>
    </row>
    <row r="271" spans="1:25" ht="15.75" customHeight="1">
      <c r="A271" s="56"/>
      <c r="B271" s="57"/>
      <c r="C271" s="56"/>
      <c r="D271" s="56"/>
      <c r="E271" s="56"/>
      <c r="F271" s="56"/>
      <c r="G271" s="56"/>
      <c r="H271" s="56"/>
      <c r="I271" s="56"/>
      <c r="J271" s="56"/>
      <c r="K271" s="56"/>
      <c r="L271" s="56"/>
      <c r="M271" s="56"/>
      <c r="N271" s="56"/>
      <c r="O271" s="56"/>
      <c r="P271" s="56"/>
      <c r="Q271" s="56"/>
      <c r="R271" s="56"/>
      <c r="S271" s="56"/>
      <c r="T271" s="56"/>
      <c r="U271" s="56"/>
      <c r="V271" s="56"/>
      <c r="W271" s="56"/>
      <c r="X271" s="56"/>
      <c r="Y271" s="56"/>
    </row>
    <row r="272" spans="1:25" ht="15.75" customHeight="1">
      <c r="A272" s="56"/>
      <c r="B272" s="57"/>
      <c r="C272" s="56"/>
      <c r="D272" s="56"/>
      <c r="E272" s="56"/>
      <c r="F272" s="56"/>
      <c r="G272" s="56"/>
      <c r="H272" s="56"/>
      <c r="I272" s="56"/>
      <c r="J272" s="56"/>
      <c r="K272" s="56"/>
      <c r="L272" s="56"/>
      <c r="M272" s="56"/>
      <c r="N272" s="56"/>
      <c r="O272" s="56"/>
      <c r="P272" s="56"/>
      <c r="Q272" s="56"/>
      <c r="R272" s="56"/>
      <c r="S272" s="56"/>
      <c r="T272" s="56"/>
      <c r="U272" s="56"/>
      <c r="V272" s="56"/>
      <c r="W272" s="56"/>
      <c r="X272" s="56"/>
      <c r="Y272" s="56"/>
    </row>
    <row r="273" spans="1:25" ht="15.75" customHeight="1">
      <c r="A273" s="56"/>
      <c r="B273" s="57"/>
      <c r="C273" s="56"/>
      <c r="D273" s="56"/>
      <c r="E273" s="56"/>
      <c r="F273" s="56"/>
      <c r="G273" s="56"/>
      <c r="H273" s="56"/>
      <c r="I273" s="56"/>
      <c r="J273" s="56"/>
      <c r="K273" s="56"/>
      <c r="L273" s="56"/>
      <c r="M273" s="56"/>
      <c r="N273" s="56"/>
      <c r="O273" s="56"/>
      <c r="P273" s="56"/>
      <c r="Q273" s="56"/>
      <c r="R273" s="56"/>
      <c r="S273" s="56"/>
      <c r="T273" s="56"/>
      <c r="U273" s="56"/>
      <c r="V273" s="56"/>
      <c r="W273" s="56"/>
      <c r="X273" s="56"/>
      <c r="Y273" s="56"/>
    </row>
    <row r="274" spans="1:25" ht="15.75" customHeight="1">
      <c r="A274" s="56"/>
      <c r="B274" s="57"/>
      <c r="C274" s="56"/>
      <c r="D274" s="56"/>
      <c r="E274" s="56"/>
      <c r="F274" s="56"/>
      <c r="G274" s="56"/>
      <c r="H274" s="56"/>
      <c r="I274" s="56"/>
      <c r="J274" s="56"/>
      <c r="K274" s="56"/>
      <c r="L274" s="56"/>
      <c r="M274" s="56"/>
      <c r="N274" s="56"/>
      <c r="O274" s="56"/>
      <c r="P274" s="56"/>
      <c r="Q274" s="56"/>
      <c r="R274" s="56"/>
      <c r="S274" s="56"/>
      <c r="T274" s="56"/>
      <c r="U274" s="56"/>
      <c r="V274" s="56"/>
      <c r="W274" s="56"/>
      <c r="X274" s="56"/>
      <c r="Y274" s="56"/>
    </row>
    <row r="275" spans="1:25" ht="15.75" customHeight="1">
      <c r="A275" s="56"/>
      <c r="B275" s="57"/>
      <c r="C275" s="56"/>
      <c r="D275" s="56"/>
      <c r="E275" s="56"/>
      <c r="F275" s="56"/>
      <c r="G275" s="56"/>
      <c r="H275" s="56"/>
      <c r="I275" s="56"/>
      <c r="J275" s="56"/>
      <c r="K275" s="56"/>
      <c r="L275" s="56"/>
      <c r="M275" s="56"/>
      <c r="N275" s="56"/>
      <c r="O275" s="56"/>
      <c r="P275" s="56"/>
      <c r="Q275" s="56"/>
      <c r="R275" s="56"/>
      <c r="S275" s="56"/>
      <c r="T275" s="56"/>
      <c r="U275" s="56"/>
      <c r="V275" s="56"/>
      <c r="W275" s="56"/>
      <c r="X275" s="56"/>
      <c r="Y275" s="56"/>
    </row>
    <row r="276" spans="1:25" ht="15.75" customHeight="1">
      <c r="A276" s="56"/>
      <c r="B276" s="57"/>
      <c r="C276" s="56"/>
      <c r="D276" s="56"/>
      <c r="E276" s="56"/>
      <c r="F276" s="56"/>
      <c r="G276" s="56"/>
      <c r="H276" s="56"/>
      <c r="I276" s="56"/>
      <c r="J276" s="56"/>
      <c r="K276" s="56"/>
      <c r="L276" s="56"/>
      <c r="M276" s="56"/>
      <c r="N276" s="56"/>
      <c r="O276" s="56"/>
      <c r="P276" s="56"/>
      <c r="Q276" s="56"/>
      <c r="R276" s="56"/>
      <c r="S276" s="56"/>
      <c r="T276" s="56"/>
      <c r="U276" s="56"/>
      <c r="V276" s="56"/>
      <c r="W276" s="56"/>
      <c r="X276" s="56"/>
      <c r="Y276" s="56"/>
    </row>
    <row r="277" spans="1:25" ht="15.75" customHeight="1">
      <c r="A277" s="56"/>
      <c r="B277" s="57"/>
      <c r="C277" s="56"/>
      <c r="D277" s="56"/>
      <c r="E277" s="56"/>
      <c r="F277" s="56"/>
      <c r="G277" s="56"/>
      <c r="H277" s="56"/>
      <c r="I277" s="56"/>
      <c r="J277" s="56"/>
      <c r="K277" s="56"/>
      <c r="L277" s="56"/>
      <c r="M277" s="56"/>
      <c r="N277" s="56"/>
      <c r="O277" s="56"/>
      <c r="P277" s="56"/>
      <c r="Q277" s="56"/>
      <c r="R277" s="56"/>
      <c r="S277" s="56"/>
      <c r="T277" s="56"/>
      <c r="U277" s="56"/>
      <c r="V277" s="56"/>
      <c r="W277" s="56"/>
      <c r="X277" s="56"/>
      <c r="Y277" s="56"/>
    </row>
    <row r="278" spans="1:25" ht="15.75" customHeight="1">
      <c r="A278" s="56"/>
      <c r="B278" s="57"/>
      <c r="C278" s="56"/>
      <c r="D278" s="56"/>
      <c r="E278" s="56"/>
      <c r="F278" s="56"/>
      <c r="G278" s="56"/>
      <c r="H278" s="56"/>
      <c r="I278" s="56"/>
      <c r="J278" s="56"/>
      <c r="K278" s="56"/>
      <c r="L278" s="56"/>
      <c r="M278" s="56"/>
      <c r="N278" s="56"/>
      <c r="O278" s="56"/>
      <c r="P278" s="56"/>
      <c r="Q278" s="56"/>
      <c r="R278" s="56"/>
      <c r="S278" s="56"/>
      <c r="T278" s="56"/>
      <c r="U278" s="56"/>
      <c r="V278" s="56"/>
      <c r="W278" s="56"/>
      <c r="X278" s="56"/>
      <c r="Y278" s="56"/>
    </row>
    <row r="279" spans="1:25" ht="15.75" customHeight="1">
      <c r="A279" s="56"/>
      <c r="B279" s="57"/>
      <c r="C279" s="56"/>
      <c r="D279" s="56"/>
      <c r="E279" s="56"/>
      <c r="F279" s="56"/>
      <c r="G279" s="56"/>
      <c r="H279" s="56"/>
      <c r="I279" s="56"/>
      <c r="J279" s="56"/>
      <c r="K279" s="56"/>
      <c r="L279" s="56"/>
      <c r="M279" s="56"/>
      <c r="N279" s="56"/>
      <c r="O279" s="56"/>
      <c r="P279" s="56"/>
      <c r="Q279" s="56"/>
      <c r="R279" s="56"/>
      <c r="S279" s="56"/>
      <c r="T279" s="56"/>
      <c r="U279" s="56"/>
      <c r="V279" s="56"/>
      <c r="W279" s="56"/>
      <c r="X279" s="56"/>
      <c r="Y279" s="56"/>
    </row>
    <row r="280" spans="1:25" ht="15.75" customHeight="1">
      <c r="A280" s="56"/>
      <c r="B280" s="57"/>
      <c r="C280" s="56"/>
      <c r="D280" s="56"/>
      <c r="E280" s="56"/>
      <c r="F280" s="56"/>
      <c r="G280" s="56"/>
      <c r="H280" s="56"/>
      <c r="I280" s="56"/>
      <c r="J280" s="56"/>
      <c r="K280" s="56"/>
      <c r="L280" s="56"/>
      <c r="M280" s="56"/>
      <c r="N280" s="56"/>
      <c r="O280" s="56"/>
      <c r="P280" s="56"/>
      <c r="Q280" s="56"/>
      <c r="R280" s="56"/>
      <c r="S280" s="56"/>
      <c r="T280" s="56"/>
      <c r="U280" s="56"/>
      <c r="V280" s="56"/>
      <c r="W280" s="56"/>
      <c r="X280" s="56"/>
      <c r="Y280" s="56"/>
    </row>
    <row r="281" spans="1:25" ht="15.75" customHeight="1">
      <c r="A281" s="56"/>
      <c r="B281" s="57"/>
      <c r="C281" s="56"/>
      <c r="D281" s="56"/>
      <c r="E281" s="56"/>
      <c r="F281" s="56"/>
      <c r="G281" s="56"/>
      <c r="H281" s="56"/>
      <c r="I281" s="56"/>
      <c r="J281" s="56"/>
      <c r="K281" s="56"/>
      <c r="L281" s="56"/>
      <c r="M281" s="56"/>
      <c r="N281" s="56"/>
      <c r="O281" s="56"/>
      <c r="P281" s="56"/>
      <c r="Q281" s="56"/>
      <c r="R281" s="56"/>
      <c r="S281" s="56"/>
      <c r="T281" s="56"/>
      <c r="U281" s="56"/>
      <c r="V281" s="56"/>
      <c r="W281" s="56"/>
      <c r="X281" s="56"/>
      <c r="Y281" s="56"/>
    </row>
    <row r="282" spans="1:25" ht="15.75" customHeight="1">
      <c r="A282" s="56"/>
      <c r="B282" s="57"/>
      <c r="C282" s="56"/>
      <c r="D282" s="56"/>
      <c r="E282" s="56"/>
      <c r="F282" s="56"/>
      <c r="G282" s="56"/>
      <c r="H282" s="56"/>
      <c r="I282" s="56"/>
      <c r="J282" s="56"/>
      <c r="K282" s="56"/>
      <c r="L282" s="56"/>
      <c r="M282" s="56"/>
      <c r="N282" s="56"/>
      <c r="O282" s="56"/>
      <c r="P282" s="56"/>
      <c r="Q282" s="56"/>
      <c r="R282" s="56"/>
      <c r="S282" s="56"/>
      <c r="T282" s="56"/>
      <c r="U282" s="56"/>
      <c r="V282" s="56"/>
      <c r="W282" s="56"/>
      <c r="X282" s="56"/>
      <c r="Y282" s="56"/>
    </row>
    <row r="283" spans="1:25" ht="15.75" customHeight="1">
      <c r="A283" s="56"/>
      <c r="B283" s="57"/>
      <c r="C283" s="56"/>
      <c r="D283" s="56"/>
      <c r="E283" s="56"/>
      <c r="F283" s="56"/>
      <c r="G283" s="56"/>
      <c r="H283" s="56"/>
      <c r="I283" s="56"/>
      <c r="J283" s="56"/>
      <c r="K283" s="56"/>
      <c r="L283" s="56"/>
      <c r="M283" s="56"/>
      <c r="N283" s="56"/>
      <c r="O283" s="56"/>
      <c r="P283" s="56"/>
      <c r="Q283" s="56"/>
      <c r="R283" s="56"/>
      <c r="S283" s="56"/>
      <c r="T283" s="56"/>
      <c r="U283" s="56"/>
      <c r="V283" s="56"/>
      <c r="W283" s="56"/>
      <c r="X283" s="56"/>
      <c r="Y283" s="56"/>
    </row>
    <row r="284" spans="1:25" ht="15.75" customHeight="1">
      <c r="A284" s="56"/>
      <c r="B284" s="57"/>
      <c r="C284" s="56"/>
      <c r="D284" s="56"/>
      <c r="E284" s="56"/>
      <c r="F284" s="56"/>
      <c r="G284" s="56"/>
      <c r="H284" s="56"/>
      <c r="I284" s="56"/>
      <c r="J284" s="56"/>
      <c r="K284" s="56"/>
      <c r="L284" s="56"/>
      <c r="M284" s="56"/>
      <c r="N284" s="56"/>
      <c r="O284" s="56"/>
      <c r="P284" s="56"/>
      <c r="Q284" s="56"/>
      <c r="R284" s="56"/>
      <c r="S284" s="56"/>
      <c r="T284" s="56"/>
      <c r="U284" s="56"/>
      <c r="V284" s="56"/>
      <c r="W284" s="56"/>
      <c r="X284" s="56"/>
      <c r="Y284" s="56"/>
    </row>
    <row r="285" spans="1:25" ht="15.75" customHeight="1">
      <c r="A285" s="56"/>
      <c r="B285" s="57"/>
      <c r="C285" s="56"/>
      <c r="D285" s="56"/>
      <c r="E285" s="56"/>
      <c r="F285" s="56"/>
      <c r="G285" s="56"/>
      <c r="H285" s="56"/>
      <c r="I285" s="56"/>
      <c r="J285" s="56"/>
      <c r="K285" s="56"/>
      <c r="L285" s="56"/>
      <c r="M285" s="56"/>
      <c r="N285" s="56"/>
      <c r="O285" s="56"/>
      <c r="P285" s="56"/>
      <c r="Q285" s="56"/>
      <c r="R285" s="56"/>
      <c r="S285" s="56"/>
      <c r="T285" s="56"/>
      <c r="U285" s="56"/>
      <c r="V285" s="56"/>
      <c r="W285" s="56"/>
      <c r="X285" s="56"/>
      <c r="Y285" s="56"/>
    </row>
    <row r="286" spans="1:25" ht="15.75" customHeight="1">
      <c r="A286" s="56"/>
      <c r="B286" s="57"/>
      <c r="C286" s="56"/>
      <c r="D286" s="56"/>
      <c r="E286" s="56"/>
      <c r="F286" s="56"/>
      <c r="G286" s="56"/>
      <c r="H286" s="56"/>
      <c r="I286" s="56"/>
      <c r="J286" s="56"/>
      <c r="K286" s="56"/>
      <c r="L286" s="56"/>
      <c r="M286" s="56"/>
      <c r="N286" s="56"/>
      <c r="O286" s="56"/>
      <c r="P286" s="56"/>
      <c r="Q286" s="56"/>
      <c r="R286" s="56"/>
      <c r="S286" s="56"/>
      <c r="T286" s="56"/>
      <c r="U286" s="56"/>
      <c r="V286" s="56"/>
      <c r="W286" s="56"/>
      <c r="X286" s="56"/>
      <c r="Y286" s="56"/>
    </row>
    <row r="287" spans="1:25" ht="15.75" customHeight="1">
      <c r="A287" s="56"/>
      <c r="B287" s="57"/>
      <c r="C287" s="56"/>
      <c r="D287" s="56"/>
      <c r="E287" s="56"/>
      <c r="F287" s="56"/>
      <c r="G287" s="56"/>
      <c r="H287" s="56"/>
      <c r="I287" s="56"/>
      <c r="J287" s="56"/>
      <c r="K287" s="56"/>
      <c r="L287" s="56"/>
      <c r="M287" s="56"/>
      <c r="N287" s="56"/>
      <c r="O287" s="56"/>
      <c r="P287" s="56"/>
      <c r="Q287" s="56"/>
      <c r="R287" s="56"/>
      <c r="S287" s="56"/>
      <c r="T287" s="56"/>
      <c r="U287" s="56"/>
      <c r="V287" s="56"/>
      <c r="W287" s="56"/>
      <c r="X287" s="56"/>
      <c r="Y287" s="56"/>
    </row>
    <row r="288" spans="1:25" ht="15.75" customHeight="1">
      <c r="A288" s="56"/>
      <c r="B288" s="57"/>
      <c r="C288" s="56"/>
      <c r="D288" s="56"/>
      <c r="E288" s="56"/>
      <c r="F288" s="56"/>
      <c r="G288" s="56"/>
      <c r="H288" s="56"/>
      <c r="I288" s="56"/>
      <c r="J288" s="56"/>
      <c r="K288" s="56"/>
      <c r="L288" s="56"/>
      <c r="M288" s="56"/>
      <c r="N288" s="56"/>
      <c r="O288" s="56"/>
      <c r="P288" s="56"/>
      <c r="Q288" s="56"/>
      <c r="R288" s="56"/>
      <c r="S288" s="56"/>
      <c r="T288" s="56"/>
      <c r="U288" s="56"/>
      <c r="V288" s="56"/>
      <c r="W288" s="56"/>
      <c r="X288" s="56"/>
      <c r="Y288" s="56"/>
    </row>
    <row r="289" spans="1:25" ht="15.75" customHeight="1">
      <c r="A289" s="56"/>
      <c r="B289" s="57"/>
      <c r="C289" s="56"/>
      <c r="D289" s="56"/>
      <c r="E289" s="56"/>
      <c r="F289" s="56"/>
      <c r="G289" s="56"/>
      <c r="H289" s="56"/>
      <c r="I289" s="56"/>
      <c r="J289" s="56"/>
      <c r="K289" s="56"/>
      <c r="L289" s="56"/>
      <c r="M289" s="56"/>
      <c r="N289" s="56"/>
      <c r="O289" s="56"/>
      <c r="P289" s="56"/>
      <c r="Q289" s="56"/>
      <c r="R289" s="56"/>
      <c r="S289" s="56"/>
      <c r="T289" s="56"/>
      <c r="U289" s="56"/>
      <c r="V289" s="56"/>
      <c r="W289" s="56"/>
      <c r="X289" s="56"/>
      <c r="Y289" s="56"/>
    </row>
    <row r="290" spans="1:25" ht="15.75" customHeight="1">
      <c r="A290" s="56"/>
      <c r="B290" s="57"/>
      <c r="C290" s="56"/>
      <c r="D290" s="56"/>
      <c r="E290" s="56"/>
      <c r="F290" s="56"/>
      <c r="G290" s="56"/>
      <c r="H290" s="56"/>
      <c r="I290" s="56"/>
      <c r="J290" s="56"/>
      <c r="K290" s="56"/>
      <c r="L290" s="56"/>
      <c r="M290" s="56"/>
      <c r="N290" s="56"/>
      <c r="O290" s="56"/>
      <c r="P290" s="56"/>
      <c r="Q290" s="56"/>
      <c r="R290" s="56"/>
      <c r="S290" s="56"/>
      <c r="T290" s="56"/>
      <c r="U290" s="56"/>
      <c r="V290" s="56"/>
      <c r="W290" s="56"/>
      <c r="X290" s="56"/>
      <c r="Y290" s="56"/>
    </row>
    <row r="291" spans="1:25" ht="15.75" customHeight="1">
      <c r="A291" s="56"/>
      <c r="B291" s="57"/>
      <c r="C291" s="56"/>
      <c r="D291" s="56"/>
      <c r="E291" s="56"/>
      <c r="F291" s="56"/>
      <c r="G291" s="56"/>
      <c r="H291" s="56"/>
      <c r="I291" s="56"/>
      <c r="J291" s="56"/>
      <c r="K291" s="56"/>
      <c r="L291" s="56"/>
      <c r="M291" s="56"/>
      <c r="N291" s="56"/>
      <c r="O291" s="56"/>
      <c r="P291" s="56"/>
      <c r="Q291" s="56"/>
      <c r="R291" s="56"/>
      <c r="S291" s="56"/>
      <c r="T291" s="56"/>
      <c r="U291" s="56"/>
      <c r="V291" s="56"/>
      <c r="W291" s="56"/>
      <c r="X291" s="56"/>
      <c r="Y291" s="56"/>
    </row>
    <row r="292" spans="1:25" ht="15.75" customHeight="1">
      <c r="A292" s="56"/>
      <c r="B292" s="57"/>
      <c r="C292" s="56"/>
      <c r="D292" s="56"/>
      <c r="E292" s="56"/>
      <c r="F292" s="56"/>
      <c r="G292" s="56"/>
      <c r="H292" s="56"/>
      <c r="I292" s="56"/>
      <c r="J292" s="56"/>
      <c r="K292" s="56"/>
      <c r="L292" s="56"/>
      <c r="M292" s="56"/>
      <c r="N292" s="56"/>
      <c r="O292" s="56"/>
      <c r="P292" s="56"/>
      <c r="Q292" s="56"/>
      <c r="R292" s="56"/>
      <c r="S292" s="56"/>
      <c r="T292" s="56"/>
      <c r="U292" s="56"/>
      <c r="V292" s="56"/>
      <c r="W292" s="56"/>
      <c r="X292" s="56"/>
      <c r="Y292" s="56"/>
    </row>
    <row r="293" spans="1:25" ht="15.75" customHeight="1">
      <c r="A293" s="56"/>
      <c r="B293" s="57"/>
      <c r="C293" s="56"/>
      <c r="D293" s="56"/>
      <c r="E293" s="56"/>
      <c r="F293" s="56"/>
      <c r="G293" s="56"/>
      <c r="H293" s="56"/>
      <c r="I293" s="56"/>
      <c r="J293" s="56"/>
      <c r="K293" s="56"/>
      <c r="L293" s="56"/>
      <c r="M293" s="56"/>
      <c r="N293" s="56"/>
      <c r="O293" s="56"/>
      <c r="P293" s="56"/>
      <c r="Q293" s="56"/>
      <c r="R293" s="56"/>
      <c r="S293" s="56"/>
      <c r="T293" s="56"/>
      <c r="U293" s="56"/>
      <c r="V293" s="56"/>
      <c r="W293" s="56"/>
      <c r="X293" s="56"/>
      <c r="Y293" s="56"/>
    </row>
    <row r="294" spans="1:25" ht="15.75" customHeight="1">
      <c r="A294" s="56"/>
      <c r="B294" s="57"/>
      <c r="C294" s="56"/>
      <c r="D294" s="56"/>
      <c r="E294" s="56"/>
      <c r="F294" s="56"/>
      <c r="G294" s="56"/>
      <c r="H294" s="56"/>
      <c r="I294" s="56"/>
      <c r="J294" s="56"/>
      <c r="K294" s="56"/>
      <c r="L294" s="56"/>
      <c r="M294" s="56"/>
      <c r="N294" s="56"/>
      <c r="O294" s="56"/>
      <c r="P294" s="56"/>
      <c r="Q294" s="56"/>
      <c r="R294" s="56"/>
      <c r="S294" s="56"/>
      <c r="T294" s="56"/>
      <c r="U294" s="56"/>
      <c r="V294" s="56"/>
      <c r="W294" s="56"/>
      <c r="X294" s="56"/>
      <c r="Y294" s="56"/>
    </row>
    <row r="295" spans="1:25" ht="15.75" customHeight="1">
      <c r="A295" s="56"/>
      <c r="B295" s="57"/>
      <c r="C295" s="56"/>
      <c r="D295" s="56"/>
      <c r="E295" s="56"/>
      <c r="F295" s="56"/>
      <c r="G295" s="56"/>
      <c r="H295" s="56"/>
      <c r="I295" s="56"/>
      <c r="J295" s="56"/>
      <c r="K295" s="56"/>
      <c r="L295" s="56"/>
      <c r="M295" s="56"/>
      <c r="N295" s="56"/>
      <c r="O295" s="56"/>
      <c r="P295" s="56"/>
      <c r="Q295" s="56"/>
      <c r="R295" s="56"/>
      <c r="S295" s="56"/>
      <c r="T295" s="56"/>
      <c r="U295" s="56"/>
      <c r="V295" s="56"/>
      <c r="W295" s="56"/>
      <c r="X295" s="56"/>
      <c r="Y295" s="56"/>
    </row>
    <row r="296" spans="1:25" ht="15.75" customHeight="1">
      <c r="A296" s="56"/>
      <c r="B296" s="57"/>
      <c r="C296" s="56"/>
      <c r="D296" s="56"/>
      <c r="E296" s="56"/>
      <c r="F296" s="56"/>
      <c r="G296" s="56"/>
      <c r="H296" s="56"/>
      <c r="I296" s="56"/>
      <c r="J296" s="56"/>
      <c r="K296" s="56"/>
      <c r="L296" s="56"/>
      <c r="M296" s="56"/>
      <c r="N296" s="56"/>
      <c r="O296" s="56"/>
      <c r="P296" s="56"/>
      <c r="Q296" s="56"/>
      <c r="R296" s="56"/>
      <c r="S296" s="56"/>
      <c r="T296" s="56"/>
      <c r="U296" s="56"/>
      <c r="V296" s="56"/>
      <c r="W296" s="56"/>
      <c r="X296" s="56"/>
      <c r="Y296" s="56"/>
    </row>
    <row r="297" spans="1:25" ht="15.75" customHeight="1">
      <c r="A297" s="56"/>
      <c r="B297" s="57"/>
      <c r="C297" s="56"/>
      <c r="D297" s="56"/>
      <c r="E297" s="56"/>
      <c r="F297" s="56"/>
      <c r="G297" s="56"/>
      <c r="H297" s="56"/>
      <c r="I297" s="56"/>
      <c r="J297" s="56"/>
      <c r="K297" s="56"/>
      <c r="L297" s="56"/>
      <c r="M297" s="56"/>
      <c r="N297" s="56"/>
      <c r="O297" s="56"/>
      <c r="P297" s="56"/>
      <c r="Q297" s="56"/>
      <c r="R297" s="56"/>
      <c r="S297" s="56"/>
      <c r="T297" s="56"/>
      <c r="U297" s="56"/>
      <c r="V297" s="56"/>
      <c r="W297" s="56"/>
      <c r="X297" s="56"/>
      <c r="Y297" s="56"/>
    </row>
    <row r="298" spans="1:25" ht="15.75" customHeight="1">
      <c r="A298" s="56"/>
      <c r="B298" s="57"/>
      <c r="C298" s="56"/>
      <c r="D298" s="56"/>
      <c r="E298" s="56"/>
      <c r="F298" s="56"/>
      <c r="G298" s="56"/>
      <c r="H298" s="56"/>
      <c r="I298" s="56"/>
      <c r="J298" s="56"/>
      <c r="K298" s="56"/>
      <c r="L298" s="56"/>
      <c r="M298" s="56"/>
      <c r="N298" s="56"/>
      <c r="O298" s="56"/>
      <c r="P298" s="56"/>
      <c r="Q298" s="56"/>
      <c r="R298" s="56"/>
      <c r="S298" s="56"/>
      <c r="T298" s="56"/>
      <c r="U298" s="56"/>
      <c r="V298" s="56"/>
      <c r="W298" s="56"/>
      <c r="X298" s="56"/>
      <c r="Y298" s="56"/>
    </row>
    <row r="299" spans="1:25" ht="15.75" customHeight="1">
      <c r="A299" s="56"/>
      <c r="B299" s="57"/>
      <c r="C299" s="56"/>
      <c r="D299" s="56"/>
      <c r="E299" s="56"/>
      <c r="F299" s="56"/>
      <c r="G299" s="56"/>
      <c r="H299" s="56"/>
      <c r="I299" s="56"/>
      <c r="J299" s="56"/>
      <c r="K299" s="56"/>
      <c r="L299" s="56"/>
      <c r="M299" s="56"/>
      <c r="N299" s="56"/>
      <c r="O299" s="56"/>
      <c r="P299" s="56"/>
      <c r="Q299" s="56"/>
      <c r="R299" s="56"/>
      <c r="S299" s="56"/>
      <c r="T299" s="56"/>
      <c r="U299" s="56"/>
      <c r="V299" s="56"/>
      <c r="W299" s="56"/>
      <c r="X299" s="56"/>
      <c r="Y299" s="56"/>
    </row>
    <row r="300" spans="1:25" ht="15.75" customHeight="1">
      <c r="A300" s="56"/>
      <c r="B300" s="57"/>
      <c r="C300" s="56"/>
      <c r="D300" s="56"/>
      <c r="E300" s="56"/>
      <c r="F300" s="56"/>
      <c r="G300" s="56"/>
      <c r="H300" s="56"/>
      <c r="I300" s="56"/>
      <c r="J300" s="56"/>
      <c r="K300" s="56"/>
      <c r="L300" s="56"/>
      <c r="M300" s="56"/>
      <c r="N300" s="56"/>
      <c r="O300" s="56"/>
      <c r="P300" s="56"/>
      <c r="Q300" s="56"/>
      <c r="R300" s="56"/>
      <c r="S300" s="56"/>
      <c r="T300" s="56"/>
      <c r="U300" s="56"/>
      <c r="V300" s="56"/>
      <c r="W300" s="56"/>
      <c r="X300" s="56"/>
      <c r="Y300" s="56"/>
    </row>
    <row r="301" spans="1:25" ht="15.75" customHeight="1">
      <c r="A301" s="56"/>
      <c r="B301" s="57"/>
      <c r="C301" s="56"/>
      <c r="D301" s="56"/>
      <c r="E301" s="56"/>
      <c r="F301" s="56"/>
      <c r="G301" s="56"/>
      <c r="H301" s="56"/>
      <c r="I301" s="56"/>
      <c r="J301" s="56"/>
      <c r="K301" s="56"/>
      <c r="L301" s="56"/>
      <c r="M301" s="56"/>
      <c r="N301" s="56"/>
      <c r="O301" s="56"/>
      <c r="P301" s="56"/>
      <c r="Q301" s="56"/>
      <c r="R301" s="56"/>
      <c r="S301" s="56"/>
      <c r="T301" s="56"/>
      <c r="U301" s="56"/>
      <c r="V301" s="56"/>
      <c r="W301" s="56"/>
      <c r="X301" s="56"/>
      <c r="Y301" s="56"/>
    </row>
    <row r="302" spans="1:25" ht="15.75" customHeight="1">
      <c r="A302" s="56"/>
      <c r="B302" s="57"/>
      <c r="C302" s="56"/>
      <c r="D302" s="56"/>
      <c r="E302" s="56"/>
      <c r="F302" s="56"/>
      <c r="G302" s="56"/>
      <c r="H302" s="56"/>
      <c r="I302" s="56"/>
      <c r="J302" s="56"/>
      <c r="K302" s="56"/>
      <c r="L302" s="56"/>
      <c r="M302" s="56"/>
      <c r="N302" s="56"/>
      <c r="O302" s="56"/>
      <c r="P302" s="56"/>
      <c r="Q302" s="56"/>
      <c r="R302" s="56"/>
      <c r="S302" s="56"/>
      <c r="T302" s="56"/>
      <c r="U302" s="56"/>
      <c r="V302" s="56"/>
      <c r="W302" s="56"/>
      <c r="X302" s="56"/>
      <c r="Y302" s="56"/>
    </row>
    <row r="303" spans="1:25" ht="15.75" customHeight="1">
      <c r="A303" s="56"/>
      <c r="B303" s="57"/>
      <c r="C303" s="56"/>
      <c r="D303" s="56"/>
      <c r="E303" s="56"/>
      <c r="F303" s="56"/>
      <c r="G303" s="56"/>
      <c r="H303" s="56"/>
      <c r="I303" s="56"/>
      <c r="J303" s="56"/>
      <c r="K303" s="56"/>
      <c r="L303" s="56"/>
      <c r="M303" s="56"/>
      <c r="N303" s="56"/>
      <c r="O303" s="56"/>
      <c r="P303" s="56"/>
      <c r="Q303" s="56"/>
      <c r="R303" s="56"/>
      <c r="S303" s="56"/>
      <c r="T303" s="56"/>
      <c r="U303" s="56"/>
      <c r="V303" s="56"/>
      <c r="W303" s="56"/>
      <c r="X303" s="56"/>
      <c r="Y303" s="56"/>
    </row>
    <row r="304" spans="1:25" ht="15.75" customHeight="1">
      <c r="A304" s="56"/>
      <c r="B304" s="57"/>
      <c r="C304" s="56"/>
      <c r="D304" s="56"/>
      <c r="E304" s="56"/>
      <c r="F304" s="56"/>
      <c r="G304" s="56"/>
      <c r="H304" s="56"/>
      <c r="I304" s="56"/>
      <c r="J304" s="56"/>
      <c r="K304" s="56"/>
      <c r="L304" s="56"/>
      <c r="M304" s="56"/>
      <c r="N304" s="56"/>
      <c r="O304" s="56"/>
      <c r="P304" s="56"/>
      <c r="Q304" s="56"/>
      <c r="R304" s="56"/>
      <c r="S304" s="56"/>
      <c r="T304" s="56"/>
      <c r="U304" s="56"/>
      <c r="V304" s="56"/>
      <c r="W304" s="56"/>
      <c r="X304" s="56"/>
      <c r="Y304" s="56"/>
    </row>
    <row r="305" spans="1:25" ht="15.75" customHeight="1">
      <c r="A305" s="56"/>
      <c r="B305" s="57"/>
      <c r="C305" s="56"/>
      <c r="D305" s="56"/>
      <c r="E305" s="56"/>
      <c r="F305" s="56"/>
      <c r="G305" s="56"/>
      <c r="H305" s="56"/>
      <c r="I305" s="56"/>
      <c r="J305" s="56"/>
      <c r="K305" s="56"/>
      <c r="L305" s="56"/>
      <c r="M305" s="56"/>
      <c r="N305" s="56"/>
      <c r="O305" s="56"/>
      <c r="P305" s="56"/>
      <c r="Q305" s="56"/>
      <c r="R305" s="56"/>
      <c r="S305" s="56"/>
      <c r="T305" s="56"/>
      <c r="U305" s="56"/>
      <c r="V305" s="56"/>
      <c r="W305" s="56"/>
      <c r="X305" s="56"/>
      <c r="Y305" s="56"/>
    </row>
    <row r="306" spans="1:25" ht="15.75" customHeight="1">
      <c r="A306" s="56"/>
      <c r="B306" s="57"/>
      <c r="C306" s="56"/>
      <c r="D306" s="56"/>
      <c r="E306" s="56"/>
      <c r="F306" s="56"/>
      <c r="G306" s="56"/>
      <c r="H306" s="56"/>
      <c r="I306" s="56"/>
      <c r="J306" s="56"/>
      <c r="K306" s="56"/>
      <c r="L306" s="56"/>
      <c r="M306" s="56"/>
      <c r="N306" s="56"/>
      <c r="O306" s="56"/>
      <c r="P306" s="56"/>
      <c r="Q306" s="56"/>
      <c r="R306" s="56"/>
      <c r="S306" s="56"/>
      <c r="T306" s="56"/>
      <c r="U306" s="56"/>
      <c r="V306" s="56"/>
      <c r="W306" s="56"/>
      <c r="X306" s="56"/>
      <c r="Y306" s="56"/>
    </row>
    <row r="307" spans="1:25" ht="15.75" customHeight="1">
      <c r="A307" s="56"/>
      <c r="B307" s="57"/>
      <c r="C307" s="56"/>
      <c r="D307" s="56"/>
      <c r="E307" s="56"/>
      <c r="F307" s="56"/>
      <c r="G307" s="56"/>
      <c r="H307" s="56"/>
      <c r="I307" s="56"/>
      <c r="J307" s="56"/>
      <c r="K307" s="56"/>
      <c r="L307" s="56"/>
      <c r="M307" s="56"/>
      <c r="N307" s="56"/>
      <c r="O307" s="56"/>
      <c r="P307" s="56"/>
      <c r="Q307" s="56"/>
      <c r="R307" s="56"/>
      <c r="S307" s="56"/>
      <c r="T307" s="56"/>
      <c r="U307" s="56"/>
      <c r="V307" s="56"/>
      <c r="W307" s="56"/>
      <c r="X307" s="56"/>
      <c r="Y307" s="56"/>
    </row>
    <row r="308" spans="1:25" ht="15.75" customHeight="1">
      <c r="A308" s="56"/>
      <c r="B308" s="57"/>
      <c r="C308" s="56"/>
      <c r="D308" s="56"/>
      <c r="E308" s="56"/>
      <c r="F308" s="56"/>
      <c r="G308" s="56"/>
      <c r="H308" s="56"/>
      <c r="I308" s="56"/>
      <c r="J308" s="56"/>
      <c r="K308" s="56"/>
      <c r="L308" s="56"/>
      <c r="M308" s="56"/>
      <c r="N308" s="56"/>
      <c r="O308" s="56"/>
      <c r="P308" s="56"/>
      <c r="Q308" s="56"/>
      <c r="R308" s="56"/>
      <c r="S308" s="56"/>
      <c r="T308" s="56"/>
      <c r="U308" s="56"/>
      <c r="V308" s="56"/>
      <c r="W308" s="56"/>
      <c r="X308" s="56"/>
      <c r="Y308" s="56"/>
    </row>
    <row r="309" spans="1:25" ht="15.75" customHeight="1">
      <c r="A309" s="56"/>
      <c r="B309" s="57"/>
      <c r="C309" s="56"/>
      <c r="D309" s="56"/>
      <c r="E309" s="56"/>
      <c r="F309" s="56"/>
      <c r="G309" s="56"/>
      <c r="H309" s="56"/>
      <c r="I309" s="56"/>
      <c r="J309" s="56"/>
      <c r="K309" s="56"/>
      <c r="L309" s="56"/>
      <c r="M309" s="56"/>
      <c r="N309" s="56"/>
      <c r="O309" s="56"/>
      <c r="P309" s="56"/>
      <c r="Q309" s="56"/>
      <c r="R309" s="56"/>
      <c r="S309" s="56"/>
      <c r="T309" s="56"/>
      <c r="U309" s="56"/>
      <c r="V309" s="56"/>
      <c r="W309" s="56"/>
      <c r="X309" s="56"/>
      <c r="Y309" s="56"/>
    </row>
    <row r="310" spans="1:25" ht="15.75" customHeight="1">
      <c r="A310" s="56"/>
      <c r="B310" s="57"/>
      <c r="C310" s="56"/>
      <c r="D310" s="56"/>
      <c r="E310" s="56"/>
      <c r="F310" s="56"/>
      <c r="G310" s="56"/>
      <c r="H310" s="56"/>
      <c r="I310" s="56"/>
      <c r="J310" s="56"/>
      <c r="K310" s="56"/>
      <c r="L310" s="56"/>
      <c r="M310" s="56"/>
      <c r="N310" s="56"/>
      <c r="O310" s="56"/>
      <c r="P310" s="56"/>
      <c r="Q310" s="56"/>
      <c r="R310" s="56"/>
      <c r="S310" s="56"/>
      <c r="T310" s="56"/>
      <c r="U310" s="56"/>
      <c r="V310" s="56"/>
      <c r="W310" s="56"/>
      <c r="X310" s="56"/>
      <c r="Y310" s="56"/>
    </row>
    <row r="311" spans="1:25" ht="15.75" customHeight="1">
      <c r="A311" s="56"/>
      <c r="B311" s="57"/>
      <c r="C311" s="56"/>
      <c r="D311" s="56"/>
      <c r="E311" s="56"/>
      <c r="F311" s="56"/>
      <c r="G311" s="56"/>
      <c r="H311" s="56"/>
      <c r="I311" s="56"/>
      <c r="J311" s="56"/>
      <c r="K311" s="56"/>
      <c r="L311" s="56"/>
      <c r="M311" s="56"/>
      <c r="N311" s="56"/>
      <c r="O311" s="56"/>
      <c r="P311" s="56"/>
      <c r="Q311" s="56"/>
      <c r="R311" s="56"/>
      <c r="S311" s="56"/>
      <c r="T311" s="56"/>
      <c r="U311" s="56"/>
      <c r="V311" s="56"/>
      <c r="W311" s="56"/>
      <c r="X311" s="56"/>
      <c r="Y311" s="56"/>
    </row>
    <row r="312" spans="1:25" ht="15.75" customHeight="1">
      <c r="A312" s="56"/>
      <c r="B312" s="57"/>
      <c r="C312" s="56"/>
      <c r="D312" s="56"/>
      <c r="E312" s="56"/>
      <c r="F312" s="56"/>
      <c r="G312" s="56"/>
      <c r="H312" s="56"/>
      <c r="I312" s="56"/>
      <c r="J312" s="56"/>
      <c r="K312" s="56"/>
      <c r="L312" s="56"/>
      <c r="M312" s="56"/>
      <c r="N312" s="56"/>
      <c r="O312" s="56"/>
      <c r="P312" s="56"/>
      <c r="Q312" s="56"/>
      <c r="R312" s="56"/>
      <c r="S312" s="56"/>
      <c r="T312" s="56"/>
      <c r="U312" s="56"/>
      <c r="V312" s="56"/>
      <c r="W312" s="56"/>
      <c r="X312" s="56"/>
      <c r="Y312" s="56"/>
    </row>
    <row r="313" spans="1:25" ht="15.75" customHeight="1">
      <c r="A313" s="56"/>
      <c r="B313" s="57"/>
      <c r="C313" s="56"/>
      <c r="D313" s="56"/>
      <c r="E313" s="56"/>
      <c r="F313" s="56"/>
      <c r="G313" s="56"/>
      <c r="H313" s="56"/>
      <c r="I313" s="56"/>
      <c r="J313" s="56"/>
      <c r="K313" s="56"/>
      <c r="L313" s="56"/>
      <c r="M313" s="56"/>
      <c r="N313" s="56"/>
      <c r="O313" s="56"/>
      <c r="P313" s="56"/>
      <c r="Q313" s="56"/>
      <c r="R313" s="56"/>
      <c r="S313" s="56"/>
      <c r="T313" s="56"/>
      <c r="U313" s="56"/>
      <c r="V313" s="56"/>
      <c r="W313" s="56"/>
      <c r="X313" s="56"/>
      <c r="Y313" s="56"/>
    </row>
    <row r="314" spans="1:25" ht="15.75" customHeight="1">
      <c r="A314" s="56"/>
      <c r="B314" s="57"/>
      <c r="C314" s="56"/>
      <c r="D314" s="56"/>
      <c r="E314" s="56"/>
      <c r="F314" s="56"/>
      <c r="G314" s="56"/>
      <c r="H314" s="56"/>
      <c r="I314" s="56"/>
      <c r="J314" s="56"/>
      <c r="K314" s="56"/>
      <c r="L314" s="56"/>
      <c r="M314" s="56"/>
      <c r="N314" s="56"/>
      <c r="O314" s="56"/>
      <c r="P314" s="56"/>
      <c r="Q314" s="56"/>
      <c r="R314" s="56"/>
      <c r="S314" s="56"/>
      <c r="T314" s="56"/>
      <c r="U314" s="56"/>
      <c r="V314" s="56"/>
      <c r="W314" s="56"/>
      <c r="X314" s="56"/>
      <c r="Y314" s="56"/>
    </row>
    <row r="315" spans="1:25" ht="15.75" customHeight="1">
      <c r="A315" s="56"/>
      <c r="B315" s="57"/>
      <c r="C315" s="56"/>
      <c r="D315" s="56"/>
      <c r="E315" s="56"/>
      <c r="F315" s="56"/>
      <c r="G315" s="56"/>
      <c r="H315" s="56"/>
      <c r="I315" s="56"/>
      <c r="J315" s="56"/>
      <c r="K315" s="56"/>
      <c r="L315" s="56"/>
      <c r="M315" s="56"/>
      <c r="N315" s="56"/>
      <c r="O315" s="56"/>
      <c r="P315" s="56"/>
      <c r="Q315" s="56"/>
      <c r="R315" s="56"/>
      <c r="S315" s="56"/>
      <c r="T315" s="56"/>
      <c r="U315" s="56"/>
      <c r="V315" s="56"/>
      <c r="W315" s="56"/>
      <c r="X315" s="56"/>
      <c r="Y315" s="56"/>
    </row>
    <row r="316" spans="1:25" ht="15.75" customHeight="1">
      <c r="A316" s="56"/>
      <c r="B316" s="57"/>
      <c r="C316" s="56"/>
      <c r="D316" s="56"/>
      <c r="E316" s="56"/>
      <c r="F316" s="56"/>
      <c r="G316" s="56"/>
      <c r="H316" s="56"/>
      <c r="I316" s="56"/>
      <c r="J316" s="56"/>
      <c r="K316" s="56"/>
      <c r="L316" s="56"/>
      <c r="M316" s="56"/>
      <c r="N316" s="56"/>
      <c r="O316" s="56"/>
      <c r="P316" s="56"/>
      <c r="Q316" s="56"/>
      <c r="R316" s="56"/>
      <c r="S316" s="56"/>
      <c r="T316" s="56"/>
      <c r="U316" s="56"/>
      <c r="V316" s="56"/>
      <c r="W316" s="56"/>
      <c r="X316" s="56"/>
      <c r="Y316" s="56"/>
    </row>
    <row r="317" spans="1:25" ht="15.75" customHeight="1">
      <c r="A317" s="56"/>
      <c r="B317" s="57"/>
      <c r="C317" s="56"/>
      <c r="D317" s="56"/>
      <c r="E317" s="56"/>
      <c r="F317" s="56"/>
      <c r="G317" s="56"/>
      <c r="H317" s="56"/>
      <c r="I317" s="56"/>
      <c r="J317" s="56"/>
      <c r="K317" s="56"/>
      <c r="L317" s="56"/>
      <c r="M317" s="56"/>
      <c r="N317" s="56"/>
      <c r="O317" s="56"/>
      <c r="P317" s="56"/>
      <c r="Q317" s="56"/>
      <c r="R317" s="56"/>
      <c r="S317" s="56"/>
      <c r="T317" s="56"/>
      <c r="U317" s="56"/>
      <c r="V317" s="56"/>
      <c r="W317" s="56"/>
      <c r="X317" s="56"/>
      <c r="Y317" s="56"/>
    </row>
    <row r="318" spans="1:25" ht="15.75" customHeight="1">
      <c r="A318" s="56"/>
      <c r="B318" s="57"/>
      <c r="C318" s="56"/>
      <c r="D318" s="56"/>
      <c r="E318" s="56"/>
      <c r="F318" s="56"/>
      <c r="G318" s="56"/>
      <c r="H318" s="56"/>
      <c r="I318" s="56"/>
      <c r="J318" s="56"/>
      <c r="K318" s="56"/>
      <c r="L318" s="56"/>
      <c r="M318" s="56"/>
      <c r="N318" s="56"/>
      <c r="O318" s="56"/>
      <c r="P318" s="56"/>
      <c r="Q318" s="56"/>
      <c r="R318" s="56"/>
      <c r="S318" s="56"/>
      <c r="T318" s="56"/>
      <c r="U318" s="56"/>
      <c r="V318" s="56"/>
      <c r="W318" s="56"/>
      <c r="X318" s="56"/>
      <c r="Y318" s="56"/>
    </row>
    <row r="319" spans="1:25" ht="15.75" customHeight="1">
      <c r="A319" s="56"/>
      <c r="B319" s="57"/>
      <c r="C319" s="56"/>
      <c r="D319" s="56"/>
      <c r="E319" s="56"/>
      <c r="F319" s="56"/>
      <c r="G319" s="56"/>
      <c r="H319" s="56"/>
      <c r="I319" s="56"/>
      <c r="J319" s="56"/>
      <c r="K319" s="56"/>
      <c r="L319" s="56"/>
      <c r="M319" s="56"/>
      <c r="N319" s="56"/>
      <c r="O319" s="56"/>
      <c r="P319" s="56"/>
      <c r="Q319" s="56"/>
      <c r="R319" s="56"/>
      <c r="S319" s="56"/>
      <c r="T319" s="56"/>
      <c r="U319" s="56"/>
      <c r="V319" s="56"/>
      <c r="W319" s="56"/>
      <c r="X319" s="56"/>
      <c r="Y319" s="56"/>
    </row>
    <row r="320" spans="1:25" ht="15.75" customHeight="1">
      <c r="A320" s="56"/>
      <c r="B320" s="57"/>
      <c r="C320" s="56"/>
      <c r="D320" s="56"/>
      <c r="E320" s="56"/>
      <c r="F320" s="56"/>
      <c r="G320" s="56"/>
      <c r="H320" s="56"/>
      <c r="I320" s="56"/>
      <c r="J320" s="56"/>
      <c r="K320" s="56"/>
      <c r="L320" s="56"/>
      <c r="M320" s="56"/>
      <c r="N320" s="56"/>
      <c r="O320" s="56"/>
      <c r="P320" s="56"/>
      <c r="Q320" s="56"/>
      <c r="R320" s="56"/>
      <c r="S320" s="56"/>
      <c r="T320" s="56"/>
      <c r="U320" s="56"/>
      <c r="V320" s="56"/>
      <c r="W320" s="56"/>
      <c r="X320" s="56"/>
      <c r="Y320" s="56"/>
    </row>
    <row r="321" spans="1:25" ht="15.75" customHeight="1">
      <c r="A321" s="56"/>
      <c r="B321" s="57"/>
      <c r="C321" s="56"/>
      <c r="D321" s="56"/>
      <c r="E321" s="56"/>
      <c r="F321" s="56"/>
      <c r="G321" s="56"/>
      <c r="H321" s="56"/>
      <c r="I321" s="56"/>
      <c r="J321" s="56"/>
      <c r="K321" s="56"/>
      <c r="L321" s="56"/>
      <c r="M321" s="56"/>
      <c r="N321" s="56"/>
      <c r="O321" s="56"/>
      <c r="P321" s="56"/>
      <c r="Q321" s="56"/>
      <c r="R321" s="56"/>
      <c r="S321" s="56"/>
      <c r="T321" s="56"/>
      <c r="U321" s="56"/>
      <c r="V321" s="56"/>
      <c r="W321" s="56"/>
      <c r="X321" s="56"/>
      <c r="Y321" s="56"/>
    </row>
    <row r="322" spans="1:25" ht="15.75" customHeight="1">
      <c r="A322" s="56"/>
      <c r="B322" s="57"/>
      <c r="C322" s="56"/>
      <c r="D322" s="56"/>
      <c r="E322" s="56"/>
      <c r="F322" s="56"/>
      <c r="G322" s="56"/>
      <c r="H322" s="56"/>
      <c r="I322" s="56"/>
      <c r="J322" s="56"/>
      <c r="K322" s="56"/>
      <c r="L322" s="56"/>
      <c r="M322" s="56"/>
      <c r="N322" s="56"/>
      <c r="O322" s="56"/>
      <c r="P322" s="56"/>
      <c r="Q322" s="56"/>
      <c r="R322" s="56"/>
      <c r="S322" s="56"/>
      <c r="T322" s="56"/>
      <c r="U322" s="56"/>
      <c r="V322" s="56"/>
      <c r="W322" s="56"/>
      <c r="X322" s="56"/>
      <c r="Y322" s="56"/>
    </row>
    <row r="323" spans="1:25" ht="15.75" customHeight="1">
      <c r="A323" s="56"/>
      <c r="B323" s="57"/>
      <c r="C323" s="56"/>
      <c r="D323" s="56"/>
      <c r="E323" s="56"/>
      <c r="F323" s="56"/>
      <c r="G323" s="56"/>
      <c r="H323" s="56"/>
      <c r="I323" s="56"/>
      <c r="J323" s="56"/>
      <c r="K323" s="56"/>
      <c r="L323" s="56"/>
      <c r="M323" s="56"/>
      <c r="N323" s="56"/>
      <c r="O323" s="56"/>
      <c r="P323" s="56"/>
      <c r="Q323" s="56"/>
      <c r="R323" s="56"/>
      <c r="S323" s="56"/>
      <c r="T323" s="56"/>
      <c r="U323" s="56"/>
      <c r="V323" s="56"/>
      <c r="W323" s="56"/>
      <c r="X323" s="56"/>
      <c r="Y323" s="56"/>
    </row>
    <row r="324" spans="1:25" ht="15.75" customHeight="1">
      <c r="A324" s="56"/>
      <c r="B324" s="57"/>
      <c r="C324" s="56"/>
      <c r="D324" s="56"/>
      <c r="E324" s="56"/>
      <c r="F324" s="56"/>
      <c r="G324" s="56"/>
      <c r="H324" s="56"/>
      <c r="I324" s="56"/>
      <c r="J324" s="56"/>
      <c r="K324" s="56"/>
      <c r="L324" s="56"/>
      <c r="M324" s="56"/>
      <c r="N324" s="56"/>
      <c r="O324" s="56"/>
      <c r="P324" s="56"/>
      <c r="Q324" s="56"/>
      <c r="R324" s="56"/>
      <c r="S324" s="56"/>
      <c r="T324" s="56"/>
      <c r="U324" s="56"/>
      <c r="V324" s="56"/>
      <c r="W324" s="56"/>
      <c r="X324" s="56"/>
      <c r="Y324" s="56"/>
    </row>
    <row r="325" spans="1:25" ht="15.75" customHeight="1">
      <c r="A325" s="56"/>
      <c r="B325" s="57"/>
      <c r="C325" s="56"/>
      <c r="D325" s="56"/>
      <c r="E325" s="56"/>
      <c r="F325" s="56"/>
      <c r="G325" s="56"/>
      <c r="H325" s="56"/>
      <c r="I325" s="56"/>
      <c r="J325" s="56"/>
      <c r="K325" s="56"/>
      <c r="L325" s="56"/>
      <c r="M325" s="56"/>
      <c r="N325" s="56"/>
      <c r="O325" s="56"/>
      <c r="P325" s="56"/>
      <c r="Q325" s="56"/>
      <c r="R325" s="56"/>
      <c r="S325" s="56"/>
      <c r="T325" s="56"/>
      <c r="U325" s="56"/>
      <c r="V325" s="56"/>
      <c r="W325" s="56"/>
      <c r="X325" s="56"/>
      <c r="Y325" s="56"/>
    </row>
    <row r="326" spans="1:25" ht="15.75" customHeight="1">
      <c r="A326" s="56"/>
      <c r="B326" s="57"/>
      <c r="C326" s="56"/>
      <c r="D326" s="56"/>
      <c r="E326" s="56"/>
      <c r="F326" s="56"/>
      <c r="G326" s="56"/>
      <c r="H326" s="56"/>
      <c r="I326" s="56"/>
      <c r="J326" s="56"/>
      <c r="K326" s="56"/>
      <c r="L326" s="56"/>
      <c r="M326" s="56"/>
      <c r="N326" s="56"/>
      <c r="O326" s="56"/>
      <c r="P326" s="56"/>
      <c r="Q326" s="56"/>
      <c r="R326" s="56"/>
      <c r="S326" s="56"/>
      <c r="T326" s="56"/>
      <c r="U326" s="56"/>
      <c r="V326" s="56"/>
      <c r="W326" s="56"/>
      <c r="X326" s="56"/>
      <c r="Y326" s="56"/>
    </row>
    <row r="327" spans="1:25" ht="15.75" customHeight="1">
      <c r="A327" s="56"/>
      <c r="B327" s="57"/>
      <c r="C327" s="56"/>
      <c r="D327" s="56"/>
      <c r="E327" s="56"/>
      <c r="F327" s="56"/>
      <c r="G327" s="56"/>
      <c r="H327" s="56"/>
      <c r="I327" s="56"/>
      <c r="J327" s="56"/>
      <c r="K327" s="56"/>
      <c r="L327" s="56"/>
      <c r="M327" s="56"/>
      <c r="N327" s="56"/>
      <c r="O327" s="56"/>
      <c r="P327" s="56"/>
      <c r="Q327" s="56"/>
      <c r="R327" s="56"/>
      <c r="S327" s="56"/>
      <c r="T327" s="56"/>
      <c r="U327" s="56"/>
      <c r="V327" s="56"/>
      <c r="W327" s="56"/>
      <c r="X327" s="56"/>
      <c r="Y327" s="56"/>
    </row>
    <row r="328" spans="1:25" ht="15.75" customHeight="1">
      <c r="A328" s="56"/>
      <c r="B328" s="57"/>
      <c r="C328" s="56"/>
      <c r="D328" s="56"/>
      <c r="E328" s="56"/>
      <c r="F328" s="56"/>
      <c r="G328" s="56"/>
      <c r="H328" s="56"/>
      <c r="I328" s="56"/>
      <c r="J328" s="56"/>
      <c r="K328" s="56"/>
      <c r="L328" s="56"/>
      <c r="M328" s="56"/>
      <c r="N328" s="56"/>
      <c r="O328" s="56"/>
      <c r="P328" s="56"/>
      <c r="Q328" s="56"/>
      <c r="R328" s="56"/>
      <c r="S328" s="56"/>
      <c r="T328" s="56"/>
      <c r="U328" s="56"/>
      <c r="V328" s="56"/>
      <c r="W328" s="56"/>
      <c r="X328" s="56"/>
      <c r="Y328" s="56"/>
    </row>
    <row r="329" spans="1:25" ht="15.75" customHeight="1">
      <c r="A329" s="56"/>
      <c r="B329" s="57"/>
      <c r="C329" s="56"/>
      <c r="D329" s="56"/>
      <c r="E329" s="56"/>
      <c r="F329" s="56"/>
      <c r="G329" s="56"/>
      <c r="H329" s="56"/>
      <c r="I329" s="56"/>
      <c r="J329" s="56"/>
      <c r="K329" s="56"/>
      <c r="L329" s="56"/>
      <c r="M329" s="56"/>
      <c r="N329" s="56"/>
      <c r="O329" s="56"/>
      <c r="P329" s="56"/>
      <c r="Q329" s="56"/>
      <c r="R329" s="56"/>
      <c r="S329" s="56"/>
      <c r="T329" s="56"/>
      <c r="U329" s="56"/>
      <c r="V329" s="56"/>
      <c r="W329" s="56"/>
      <c r="X329" s="56"/>
      <c r="Y329" s="56"/>
    </row>
    <row r="330" spans="1:25" ht="15.75" customHeight="1">
      <c r="A330" s="56"/>
      <c r="B330" s="57"/>
      <c r="C330" s="56"/>
      <c r="D330" s="56"/>
      <c r="E330" s="56"/>
      <c r="F330" s="56"/>
      <c r="G330" s="56"/>
      <c r="H330" s="56"/>
      <c r="I330" s="56"/>
      <c r="J330" s="56"/>
      <c r="K330" s="56"/>
      <c r="L330" s="56"/>
      <c r="M330" s="56"/>
      <c r="N330" s="56"/>
      <c r="O330" s="56"/>
      <c r="P330" s="56"/>
      <c r="Q330" s="56"/>
      <c r="R330" s="56"/>
      <c r="S330" s="56"/>
      <c r="T330" s="56"/>
      <c r="U330" s="56"/>
      <c r="V330" s="56"/>
      <c r="W330" s="56"/>
      <c r="X330" s="56"/>
      <c r="Y330" s="56"/>
    </row>
    <row r="331" spans="1:25" ht="15.75" customHeight="1">
      <c r="A331" s="56"/>
      <c r="B331" s="57"/>
      <c r="C331" s="56"/>
      <c r="D331" s="56"/>
      <c r="E331" s="56"/>
      <c r="F331" s="56"/>
      <c r="G331" s="56"/>
      <c r="H331" s="56"/>
      <c r="I331" s="56"/>
      <c r="J331" s="56"/>
      <c r="K331" s="56"/>
      <c r="L331" s="56"/>
      <c r="M331" s="56"/>
      <c r="N331" s="56"/>
      <c r="O331" s="56"/>
      <c r="P331" s="56"/>
      <c r="Q331" s="56"/>
      <c r="R331" s="56"/>
      <c r="S331" s="56"/>
      <c r="T331" s="56"/>
      <c r="U331" s="56"/>
      <c r="V331" s="56"/>
      <c r="W331" s="56"/>
      <c r="X331" s="56"/>
      <c r="Y331" s="56"/>
    </row>
    <row r="332" spans="1:25" ht="15.75" customHeight="1">
      <c r="A332" s="56"/>
      <c r="B332" s="57"/>
      <c r="C332" s="56"/>
      <c r="D332" s="56"/>
      <c r="E332" s="56"/>
      <c r="F332" s="56"/>
      <c r="G332" s="56"/>
      <c r="H332" s="56"/>
      <c r="I332" s="56"/>
      <c r="J332" s="56"/>
      <c r="K332" s="56"/>
      <c r="L332" s="56"/>
      <c r="M332" s="56"/>
      <c r="N332" s="56"/>
      <c r="O332" s="56"/>
      <c r="P332" s="56"/>
      <c r="Q332" s="56"/>
      <c r="R332" s="56"/>
      <c r="S332" s="56"/>
      <c r="T332" s="56"/>
      <c r="U332" s="56"/>
      <c r="V332" s="56"/>
      <c r="W332" s="56"/>
      <c r="X332" s="56"/>
      <c r="Y332" s="56"/>
    </row>
    <row r="333" spans="1:25" ht="15.75" customHeight="1">
      <c r="A333" s="56"/>
      <c r="B333" s="57"/>
      <c r="C333" s="56"/>
      <c r="D333" s="56"/>
      <c r="E333" s="56"/>
      <c r="F333" s="56"/>
      <c r="G333" s="56"/>
      <c r="H333" s="56"/>
      <c r="I333" s="56"/>
      <c r="J333" s="56"/>
      <c r="K333" s="56"/>
      <c r="L333" s="56"/>
      <c r="M333" s="56"/>
      <c r="N333" s="56"/>
      <c r="O333" s="56"/>
      <c r="P333" s="56"/>
      <c r="Q333" s="56"/>
      <c r="R333" s="56"/>
      <c r="S333" s="56"/>
      <c r="T333" s="56"/>
      <c r="U333" s="56"/>
      <c r="V333" s="56"/>
      <c r="W333" s="56"/>
      <c r="X333" s="56"/>
      <c r="Y333" s="56"/>
    </row>
    <row r="334" spans="1:25" ht="15.75" customHeight="1">
      <c r="A334" s="56"/>
      <c r="B334" s="57"/>
      <c r="C334" s="56"/>
      <c r="D334" s="56"/>
      <c r="E334" s="56"/>
      <c r="F334" s="56"/>
      <c r="G334" s="56"/>
      <c r="H334" s="56"/>
      <c r="I334" s="56"/>
      <c r="J334" s="56"/>
      <c r="K334" s="56"/>
      <c r="L334" s="56"/>
      <c r="M334" s="56"/>
      <c r="N334" s="56"/>
      <c r="O334" s="56"/>
      <c r="P334" s="56"/>
      <c r="Q334" s="56"/>
      <c r="R334" s="56"/>
      <c r="S334" s="56"/>
      <c r="T334" s="56"/>
      <c r="U334" s="56"/>
      <c r="V334" s="56"/>
      <c r="W334" s="56"/>
      <c r="X334" s="56"/>
      <c r="Y334" s="56"/>
    </row>
    <row r="335" spans="1:25" ht="15.75" customHeight="1">
      <c r="A335" s="56"/>
      <c r="B335" s="57"/>
      <c r="C335" s="56"/>
      <c r="D335" s="56"/>
      <c r="E335" s="56"/>
      <c r="F335" s="56"/>
      <c r="G335" s="56"/>
      <c r="H335" s="56"/>
      <c r="I335" s="56"/>
      <c r="J335" s="56"/>
      <c r="K335" s="56"/>
      <c r="L335" s="56"/>
      <c r="M335" s="56"/>
      <c r="N335" s="56"/>
      <c r="O335" s="56"/>
      <c r="P335" s="56"/>
      <c r="Q335" s="56"/>
      <c r="R335" s="56"/>
      <c r="S335" s="56"/>
      <c r="T335" s="56"/>
      <c r="U335" s="56"/>
      <c r="V335" s="56"/>
      <c r="W335" s="56"/>
      <c r="X335" s="56"/>
      <c r="Y335" s="56"/>
    </row>
    <row r="336" spans="1:25" ht="15.75" customHeight="1">
      <c r="A336" s="56"/>
      <c r="B336" s="57"/>
      <c r="C336" s="56"/>
      <c r="D336" s="56"/>
      <c r="E336" s="56"/>
      <c r="F336" s="56"/>
      <c r="G336" s="56"/>
      <c r="H336" s="56"/>
      <c r="I336" s="56"/>
      <c r="J336" s="56"/>
      <c r="K336" s="56"/>
      <c r="L336" s="56"/>
      <c r="M336" s="56"/>
      <c r="N336" s="56"/>
      <c r="O336" s="56"/>
      <c r="P336" s="56"/>
      <c r="Q336" s="56"/>
      <c r="R336" s="56"/>
      <c r="S336" s="56"/>
      <c r="T336" s="56"/>
      <c r="U336" s="56"/>
      <c r="V336" s="56"/>
      <c r="W336" s="56"/>
      <c r="X336" s="56"/>
      <c r="Y336" s="56"/>
    </row>
    <row r="337" spans="1:25" ht="15.75" customHeight="1">
      <c r="A337" s="56"/>
      <c r="B337" s="57"/>
      <c r="C337" s="56"/>
      <c r="D337" s="56"/>
      <c r="E337" s="56"/>
      <c r="F337" s="56"/>
      <c r="G337" s="56"/>
      <c r="H337" s="56"/>
      <c r="I337" s="56"/>
      <c r="J337" s="56"/>
      <c r="K337" s="56"/>
      <c r="L337" s="56"/>
      <c r="M337" s="56"/>
      <c r="N337" s="56"/>
      <c r="O337" s="56"/>
      <c r="P337" s="56"/>
      <c r="Q337" s="56"/>
      <c r="R337" s="56"/>
      <c r="S337" s="56"/>
      <c r="T337" s="56"/>
      <c r="U337" s="56"/>
      <c r="V337" s="56"/>
      <c r="W337" s="56"/>
      <c r="X337" s="56"/>
      <c r="Y337" s="56"/>
    </row>
    <row r="338" spans="1:25" ht="15.75" customHeight="1">
      <c r="A338" s="56"/>
      <c r="B338" s="57"/>
      <c r="C338" s="56"/>
      <c r="D338" s="56"/>
      <c r="E338" s="56"/>
      <c r="F338" s="56"/>
      <c r="G338" s="56"/>
      <c r="H338" s="56"/>
      <c r="I338" s="56"/>
      <c r="J338" s="56"/>
      <c r="K338" s="56"/>
      <c r="L338" s="56"/>
      <c r="M338" s="56"/>
      <c r="N338" s="56"/>
      <c r="O338" s="56"/>
      <c r="P338" s="56"/>
      <c r="Q338" s="56"/>
      <c r="R338" s="56"/>
      <c r="S338" s="56"/>
      <c r="T338" s="56"/>
      <c r="U338" s="56"/>
      <c r="V338" s="56"/>
      <c r="W338" s="56"/>
      <c r="X338" s="56"/>
      <c r="Y338" s="56"/>
    </row>
    <row r="339" spans="1:25" ht="15.75" customHeight="1">
      <c r="A339" s="56"/>
      <c r="B339" s="57"/>
      <c r="C339" s="56"/>
      <c r="D339" s="56"/>
      <c r="E339" s="56"/>
      <c r="F339" s="56"/>
      <c r="G339" s="56"/>
      <c r="H339" s="56"/>
      <c r="I339" s="56"/>
      <c r="J339" s="56"/>
      <c r="K339" s="56"/>
      <c r="L339" s="56"/>
      <c r="M339" s="56"/>
      <c r="N339" s="56"/>
      <c r="O339" s="56"/>
      <c r="P339" s="56"/>
      <c r="Q339" s="56"/>
      <c r="R339" s="56"/>
      <c r="S339" s="56"/>
      <c r="T339" s="56"/>
      <c r="U339" s="56"/>
      <c r="V339" s="56"/>
      <c r="W339" s="56"/>
      <c r="X339" s="56"/>
      <c r="Y339" s="56"/>
    </row>
    <row r="340" spans="1:25" ht="15.75" customHeight="1">
      <c r="A340" s="56"/>
      <c r="B340" s="57"/>
      <c r="C340" s="56"/>
      <c r="D340" s="56"/>
      <c r="E340" s="56"/>
      <c r="F340" s="56"/>
      <c r="G340" s="56"/>
      <c r="H340" s="56"/>
      <c r="I340" s="56"/>
      <c r="J340" s="56"/>
      <c r="K340" s="56"/>
      <c r="L340" s="56"/>
      <c r="M340" s="56"/>
      <c r="N340" s="56"/>
      <c r="O340" s="56"/>
      <c r="P340" s="56"/>
      <c r="Q340" s="56"/>
      <c r="R340" s="56"/>
      <c r="S340" s="56"/>
      <c r="T340" s="56"/>
      <c r="U340" s="56"/>
      <c r="V340" s="56"/>
      <c r="W340" s="56"/>
      <c r="X340" s="56"/>
      <c r="Y340" s="56"/>
    </row>
    <row r="341" spans="1:25" ht="15.75" customHeight="1">
      <c r="A341" s="56"/>
      <c r="B341" s="57"/>
      <c r="C341" s="56"/>
      <c r="D341" s="56"/>
      <c r="E341" s="56"/>
      <c r="F341" s="56"/>
      <c r="G341" s="56"/>
      <c r="H341" s="56"/>
      <c r="I341" s="56"/>
      <c r="J341" s="56"/>
      <c r="K341" s="56"/>
      <c r="L341" s="56"/>
      <c r="M341" s="56"/>
      <c r="N341" s="56"/>
      <c r="O341" s="56"/>
      <c r="P341" s="56"/>
      <c r="Q341" s="56"/>
      <c r="R341" s="56"/>
      <c r="S341" s="56"/>
      <c r="T341" s="56"/>
      <c r="U341" s="56"/>
      <c r="V341" s="56"/>
      <c r="W341" s="56"/>
      <c r="X341" s="56"/>
      <c r="Y341" s="56"/>
    </row>
    <row r="342" spans="1:25" ht="15.75" customHeight="1">
      <c r="A342" s="56"/>
      <c r="B342" s="57"/>
      <c r="C342" s="56"/>
      <c r="D342" s="56"/>
      <c r="E342" s="56"/>
      <c r="F342" s="56"/>
      <c r="G342" s="56"/>
      <c r="H342" s="56"/>
      <c r="I342" s="56"/>
      <c r="J342" s="56"/>
      <c r="K342" s="56"/>
      <c r="L342" s="56"/>
      <c r="M342" s="56"/>
      <c r="N342" s="56"/>
      <c r="O342" s="56"/>
      <c r="P342" s="56"/>
      <c r="Q342" s="56"/>
      <c r="R342" s="56"/>
      <c r="S342" s="56"/>
      <c r="T342" s="56"/>
      <c r="U342" s="56"/>
      <c r="V342" s="56"/>
      <c r="W342" s="56"/>
      <c r="X342" s="56"/>
      <c r="Y342" s="56"/>
    </row>
    <row r="343" spans="1:25" ht="15.75" customHeight="1">
      <c r="A343" s="56"/>
      <c r="B343" s="57"/>
      <c r="C343" s="56"/>
      <c r="D343" s="56"/>
      <c r="E343" s="56"/>
      <c r="F343" s="56"/>
      <c r="G343" s="56"/>
      <c r="H343" s="56"/>
      <c r="I343" s="56"/>
      <c r="J343" s="56"/>
      <c r="K343" s="56"/>
      <c r="L343" s="56"/>
      <c r="M343" s="56"/>
      <c r="N343" s="56"/>
      <c r="O343" s="56"/>
      <c r="P343" s="56"/>
      <c r="Q343" s="56"/>
      <c r="R343" s="56"/>
      <c r="S343" s="56"/>
      <c r="T343" s="56"/>
      <c r="U343" s="56"/>
      <c r="V343" s="56"/>
      <c r="W343" s="56"/>
      <c r="X343" s="56"/>
      <c r="Y343" s="56"/>
    </row>
    <row r="344" spans="1:25" ht="15.75" customHeight="1">
      <c r="A344" s="56"/>
      <c r="B344" s="57"/>
      <c r="C344" s="56"/>
      <c r="D344" s="56"/>
      <c r="E344" s="56"/>
      <c r="F344" s="56"/>
      <c r="G344" s="56"/>
      <c r="H344" s="56"/>
      <c r="I344" s="56"/>
      <c r="J344" s="56"/>
      <c r="K344" s="56"/>
      <c r="L344" s="56"/>
      <c r="M344" s="56"/>
      <c r="N344" s="56"/>
      <c r="O344" s="56"/>
      <c r="P344" s="56"/>
      <c r="Q344" s="56"/>
      <c r="R344" s="56"/>
      <c r="S344" s="56"/>
      <c r="T344" s="56"/>
      <c r="U344" s="56"/>
      <c r="V344" s="56"/>
      <c r="W344" s="56"/>
      <c r="X344" s="56"/>
      <c r="Y344" s="56"/>
    </row>
    <row r="345" spans="1:25" ht="15.75" customHeight="1">
      <c r="A345" s="56"/>
      <c r="B345" s="57"/>
      <c r="C345" s="56"/>
      <c r="D345" s="56"/>
      <c r="E345" s="56"/>
      <c r="F345" s="56"/>
      <c r="G345" s="56"/>
      <c r="H345" s="56"/>
      <c r="I345" s="56"/>
      <c r="J345" s="56"/>
      <c r="K345" s="56"/>
      <c r="L345" s="56"/>
      <c r="M345" s="56"/>
      <c r="N345" s="56"/>
      <c r="O345" s="56"/>
      <c r="P345" s="56"/>
      <c r="Q345" s="56"/>
      <c r="R345" s="56"/>
      <c r="S345" s="56"/>
      <c r="T345" s="56"/>
      <c r="U345" s="56"/>
      <c r="V345" s="56"/>
      <c r="W345" s="56"/>
      <c r="X345" s="56"/>
      <c r="Y345" s="56"/>
    </row>
    <row r="346" spans="1:25" ht="15.75" customHeight="1">
      <c r="A346" s="56"/>
      <c r="B346" s="57"/>
      <c r="C346" s="56"/>
      <c r="D346" s="56"/>
      <c r="E346" s="56"/>
      <c r="F346" s="56"/>
      <c r="G346" s="56"/>
      <c r="H346" s="56"/>
      <c r="I346" s="56"/>
      <c r="J346" s="56"/>
      <c r="K346" s="56"/>
      <c r="L346" s="56"/>
      <c r="M346" s="56"/>
      <c r="N346" s="56"/>
      <c r="O346" s="56"/>
      <c r="P346" s="56"/>
      <c r="Q346" s="56"/>
      <c r="R346" s="56"/>
      <c r="S346" s="56"/>
      <c r="T346" s="56"/>
      <c r="U346" s="56"/>
      <c r="V346" s="56"/>
      <c r="W346" s="56"/>
      <c r="X346" s="56"/>
      <c r="Y346" s="56"/>
    </row>
    <row r="347" spans="1:25" ht="15.75" customHeight="1">
      <c r="A347" s="56"/>
      <c r="B347" s="57"/>
      <c r="C347" s="56"/>
      <c r="D347" s="56"/>
      <c r="E347" s="56"/>
      <c r="F347" s="56"/>
      <c r="G347" s="56"/>
      <c r="H347" s="56"/>
      <c r="I347" s="56"/>
      <c r="J347" s="56"/>
      <c r="K347" s="56"/>
      <c r="L347" s="56"/>
      <c r="M347" s="56"/>
      <c r="N347" s="56"/>
      <c r="O347" s="56"/>
      <c r="P347" s="56"/>
      <c r="Q347" s="56"/>
      <c r="R347" s="56"/>
      <c r="S347" s="56"/>
      <c r="T347" s="56"/>
      <c r="U347" s="56"/>
      <c r="V347" s="56"/>
      <c r="W347" s="56"/>
      <c r="X347" s="56"/>
      <c r="Y347" s="56"/>
    </row>
    <row r="348" spans="1:25" ht="15.75" customHeight="1">
      <c r="A348" s="56"/>
      <c r="B348" s="57"/>
      <c r="C348" s="56"/>
      <c r="D348" s="56"/>
      <c r="E348" s="56"/>
      <c r="F348" s="56"/>
      <c r="G348" s="56"/>
      <c r="H348" s="56"/>
      <c r="I348" s="56"/>
      <c r="J348" s="56"/>
      <c r="K348" s="56"/>
      <c r="L348" s="56"/>
      <c r="M348" s="56"/>
      <c r="N348" s="56"/>
      <c r="O348" s="56"/>
      <c r="P348" s="56"/>
      <c r="Q348" s="56"/>
      <c r="R348" s="56"/>
      <c r="S348" s="56"/>
      <c r="T348" s="56"/>
      <c r="U348" s="56"/>
      <c r="V348" s="56"/>
      <c r="W348" s="56"/>
      <c r="X348" s="56"/>
      <c r="Y348" s="56"/>
    </row>
    <row r="349" spans="1:25" ht="15.75" customHeight="1">
      <c r="A349" s="56"/>
      <c r="B349" s="57"/>
      <c r="C349" s="56"/>
      <c r="D349" s="56"/>
      <c r="E349" s="56"/>
      <c r="F349" s="56"/>
      <c r="G349" s="56"/>
      <c r="H349" s="56"/>
      <c r="I349" s="56"/>
      <c r="J349" s="56"/>
      <c r="K349" s="56"/>
      <c r="L349" s="56"/>
      <c r="M349" s="56"/>
      <c r="N349" s="56"/>
      <c r="O349" s="56"/>
      <c r="P349" s="56"/>
      <c r="Q349" s="56"/>
      <c r="R349" s="56"/>
      <c r="S349" s="56"/>
      <c r="T349" s="56"/>
      <c r="U349" s="56"/>
      <c r="V349" s="56"/>
      <c r="W349" s="56"/>
      <c r="X349" s="56"/>
      <c r="Y349" s="56"/>
    </row>
    <row r="350" spans="1:25" ht="15.75" customHeight="1">
      <c r="A350" s="56"/>
      <c r="B350" s="57"/>
      <c r="C350" s="56"/>
      <c r="D350" s="56"/>
      <c r="E350" s="56"/>
      <c r="F350" s="56"/>
      <c r="G350" s="56"/>
      <c r="H350" s="56"/>
      <c r="I350" s="56"/>
      <c r="J350" s="56"/>
      <c r="K350" s="56"/>
      <c r="L350" s="56"/>
      <c r="M350" s="56"/>
      <c r="N350" s="56"/>
      <c r="O350" s="56"/>
      <c r="P350" s="56"/>
      <c r="Q350" s="56"/>
      <c r="R350" s="56"/>
      <c r="S350" s="56"/>
      <c r="T350" s="56"/>
      <c r="U350" s="56"/>
      <c r="V350" s="56"/>
      <c r="W350" s="56"/>
      <c r="X350" s="56"/>
      <c r="Y350" s="56"/>
    </row>
    <row r="351" spans="1:25" ht="15.75" customHeight="1">
      <c r="A351" s="56"/>
      <c r="B351" s="57"/>
      <c r="C351" s="56"/>
      <c r="D351" s="56"/>
      <c r="E351" s="56"/>
      <c r="F351" s="56"/>
      <c r="G351" s="56"/>
      <c r="H351" s="56"/>
      <c r="I351" s="56"/>
      <c r="J351" s="56"/>
      <c r="K351" s="56"/>
      <c r="L351" s="56"/>
      <c r="M351" s="56"/>
      <c r="N351" s="56"/>
      <c r="O351" s="56"/>
      <c r="P351" s="56"/>
      <c r="Q351" s="56"/>
      <c r="R351" s="56"/>
      <c r="S351" s="56"/>
      <c r="T351" s="56"/>
      <c r="U351" s="56"/>
      <c r="V351" s="56"/>
      <c r="W351" s="56"/>
      <c r="X351" s="56"/>
      <c r="Y351" s="56"/>
    </row>
    <row r="352" spans="1:25" ht="15.75" customHeight="1">
      <c r="A352" s="56"/>
      <c r="B352" s="57"/>
      <c r="C352" s="56"/>
      <c r="D352" s="56"/>
      <c r="E352" s="56"/>
      <c r="F352" s="56"/>
      <c r="G352" s="56"/>
      <c r="H352" s="56"/>
      <c r="I352" s="56"/>
      <c r="J352" s="56"/>
      <c r="K352" s="56"/>
      <c r="L352" s="56"/>
      <c r="M352" s="56"/>
      <c r="N352" s="56"/>
      <c r="O352" s="56"/>
      <c r="P352" s="56"/>
      <c r="Q352" s="56"/>
      <c r="R352" s="56"/>
      <c r="S352" s="56"/>
      <c r="T352" s="56"/>
      <c r="U352" s="56"/>
      <c r="V352" s="56"/>
      <c r="W352" s="56"/>
      <c r="X352" s="56"/>
      <c r="Y352" s="56"/>
    </row>
    <row r="353" spans="1:25" ht="15.75" customHeight="1">
      <c r="A353" s="56"/>
      <c r="B353" s="57"/>
      <c r="C353" s="56"/>
      <c r="D353" s="56"/>
      <c r="E353" s="56"/>
      <c r="F353" s="56"/>
      <c r="G353" s="56"/>
      <c r="H353" s="56"/>
      <c r="I353" s="56"/>
      <c r="J353" s="56"/>
      <c r="K353" s="56"/>
      <c r="L353" s="56"/>
      <c r="M353" s="56"/>
      <c r="N353" s="56"/>
      <c r="O353" s="56"/>
      <c r="P353" s="56"/>
      <c r="Q353" s="56"/>
      <c r="R353" s="56"/>
      <c r="S353" s="56"/>
      <c r="T353" s="56"/>
      <c r="U353" s="56"/>
      <c r="V353" s="56"/>
      <c r="W353" s="56"/>
      <c r="X353" s="56"/>
      <c r="Y353" s="56"/>
    </row>
    <row r="354" spans="1:25" ht="15.75" customHeight="1">
      <c r="A354" s="56"/>
      <c r="B354" s="57"/>
      <c r="C354" s="56"/>
      <c r="D354" s="56"/>
      <c r="E354" s="56"/>
      <c r="F354" s="56"/>
      <c r="G354" s="56"/>
      <c r="H354" s="56"/>
      <c r="I354" s="56"/>
      <c r="J354" s="56"/>
      <c r="K354" s="56"/>
      <c r="L354" s="56"/>
      <c r="M354" s="56"/>
      <c r="N354" s="56"/>
      <c r="O354" s="56"/>
      <c r="P354" s="56"/>
      <c r="Q354" s="56"/>
      <c r="R354" s="56"/>
      <c r="S354" s="56"/>
      <c r="T354" s="56"/>
      <c r="U354" s="56"/>
      <c r="V354" s="56"/>
      <c r="W354" s="56"/>
      <c r="X354" s="56"/>
      <c r="Y354" s="56"/>
    </row>
    <row r="355" spans="1:25" ht="15.75" customHeight="1">
      <c r="A355" s="56"/>
      <c r="B355" s="57"/>
      <c r="C355" s="56"/>
      <c r="D355" s="56"/>
      <c r="E355" s="56"/>
      <c r="F355" s="56"/>
      <c r="G355" s="56"/>
      <c r="H355" s="56"/>
      <c r="I355" s="56"/>
      <c r="J355" s="56"/>
      <c r="K355" s="56"/>
      <c r="L355" s="56"/>
      <c r="M355" s="56"/>
      <c r="N355" s="56"/>
      <c r="O355" s="56"/>
      <c r="P355" s="56"/>
      <c r="Q355" s="56"/>
      <c r="R355" s="56"/>
      <c r="S355" s="56"/>
      <c r="T355" s="56"/>
      <c r="U355" s="56"/>
      <c r="V355" s="56"/>
      <c r="W355" s="56"/>
      <c r="X355" s="56"/>
      <c r="Y355" s="56"/>
    </row>
    <row r="356" spans="1:25" ht="15.75" customHeight="1">
      <c r="A356" s="56"/>
      <c r="B356" s="57"/>
      <c r="C356" s="56"/>
      <c r="D356" s="56"/>
      <c r="E356" s="56"/>
      <c r="F356" s="56"/>
      <c r="G356" s="56"/>
      <c r="H356" s="56"/>
      <c r="I356" s="56"/>
      <c r="J356" s="56"/>
      <c r="K356" s="56"/>
      <c r="L356" s="56"/>
      <c r="M356" s="56"/>
      <c r="N356" s="56"/>
      <c r="O356" s="56"/>
      <c r="P356" s="56"/>
      <c r="Q356" s="56"/>
      <c r="R356" s="56"/>
      <c r="S356" s="56"/>
      <c r="T356" s="56"/>
      <c r="U356" s="56"/>
      <c r="V356" s="56"/>
      <c r="W356" s="56"/>
      <c r="X356" s="56"/>
      <c r="Y356" s="56"/>
    </row>
    <row r="357" spans="1:25" ht="15.75" customHeight="1">
      <c r="A357" s="56"/>
      <c r="B357" s="57"/>
      <c r="C357" s="56"/>
      <c r="D357" s="56"/>
      <c r="E357" s="56"/>
      <c r="F357" s="56"/>
      <c r="G357" s="56"/>
      <c r="H357" s="56"/>
      <c r="I357" s="56"/>
      <c r="J357" s="56"/>
      <c r="K357" s="56"/>
      <c r="L357" s="56"/>
      <c r="M357" s="56"/>
      <c r="N357" s="56"/>
      <c r="O357" s="56"/>
      <c r="P357" s="56"/>
      <c r="Q357" s="56"/>
      <c r="R357" s="56"/>
      <c r="S357" s="56"/>
      <c r="T357" s="56"/>
      <c r="U357" s="56"/>
      <c r="V357" s="56"/>
      <c r="W357" s="56"/>
      <c r="X357" s="56"/>
      <c r="Y357" s="56"/>
    </row>
    <row r="358" spans="1:25" ht="15.75" customHeight="1">
      <c r="A358" s="56"/>
      <c r="B358" s="57"/>
      <c r="C358" s="56"/>
      <c r="D358" s="56"/>
      <c r="E358" s="56"/>
      <c r="F358" s="56"/>
      <c r="G358" s="56"/>
      <c r="H358" s="56"/>
      <c r="I358" s="56"/>
      <c r="J358" s="56"/>
      <c r="K358" s="56"/>
      <c r="L358" s="56"/>
      <c r="M358" s="56"/>
      <c r="N358" s="56"/>
      <c r="O358" s="56"/>
      <c r="P358" s="56"/>
      <c r="Q358" s="56"/>
      <c r="R358" s="56"/>
      <c r="S358" s="56"/>
      <c r="T358" s="56"/>
      <c r="U358" s="56"/>
      <c r="V358" s="56"/>
      <c r="W358" s="56"/>
      <c r="X358" s="56"/>
      <c r="Y358" s="56"/>
    </row>
    <row r="359" spans="1:25" ht="15.75" customHeight="1">
      <c r="A359" s="56"/>
      <c r="B359" s="57"/>
      <c r="C359" s="56"/>
      <c r="D359" s="56"/>
      <c r="E359" s="56"/>
      <c r="F359" s="56"/>
      <c r="G359" s="56"/>
      <c r="H359" s="56"/>
      <c r="I359" s="56"/>
      <c r="J359" s="56"/>
      <c r="K359" s="56"/>
      <c r="L359" s="56"/>
      <c r="M359" s="56"/>
      <c r="N359" s="56"/>
      <c r="O359" s="56"/>
      <c r="P359" s="56"/>
      <c r="Q359" s="56"/>
      <c r="R359" s="56"/>
      <c r="S359" s="56"/>
      <c r="T359" s="56"/>
      <c r="U359" s="56"/>
      <c r="V359" s="56"/>
      <c r="W359" s="56"/>
      <c r="X359" s="56"/>
      <c r="Y359" s="56"/>
    </row>
    <row r="360" spans="1:25" ht="15.75" customHeight="1">
      <c r="A360" s="56"/>
      <c r="B360" s="57"/>
      <c r="C360" s="56"/>
      <c r="D360" s="56"/>
      <c r="E360" s="56"/>
      <c r="F360" s="56"/>
      <c r="G360" s="56"/>
      <c r="H360" s="56"/>
      <c r="I360" s="56"/>
      <c r="J360" s="56"/>
      <c r="K360" s="56"/>
      <c r="L360" s="56"/>
      <c r="M360" s="56"/>
      <c r="N360" s="56"/>
      <c r="O360" s="56"/>
      <c r="P360" s="56"/>
      <c r="Q360" s="56"/>
      <c r="R360" s="56"/>
      <c r="S360" s="56"/>
      <c r="T360" s="56"/>
      <c r="U360" s="56"/>
      <c r="V360" s="56"/>
      <c r="W360" s="56"/>
      <c r="X360" s="56"/>
      <c r="Y360" s="56"/>
    </row>
    <row r="361" spans="1:25" ht="15.75" customHeight="1">
      <c r="A361" s="56"/>
      <c r="B361" s="57"/>
      <c r="C361" s="56"/>
      <c r="D361" s="56"/>
      <c r="E361" s="56"/>
      <c r="F361" s="56"/>
      <c r="G361" s="56"/>
      <c r="H361" s="56"/>
      <c r="I361" s="56"/>
      <c r="J361" s="56"/>
      <c r="K361" s="56"/>
      <c r="L361" s="56"/>
      <c r="M361" s="56"/>
      <c r="N361" s="56"/>
      <c r="O361" s="56"/>
      <c r="P361" s="56"/>
      <c r="Q361" s="56"/>
      <c r="R361" s="56"/>
      <c r="S361" s="56"/>
      <c r="T361" s="56"/>
      <c r="U361" s="56"/>
      <c r="V361" s="56"/>
      <c r="W361" s="56"/>
      <c r="X361" s="56"/>
      <c r="Y361" s="56"/>
    </row>
    <row r="362" spans="1:25" ht="15.75" customHeight="1">
      <c r="A362" s="56"/>
      <c r="B362" s="57"/>
      <c r="C362" s="56"/>
      <c r="D362" s="56"/>
      <c r="E362" s="56"/>
      <c r="F362" s="56"/>
      <c r="G362" s="56"/>
      <c r="H362" s="56"/>
      <c r="I362" s="56"/>
      <c r="J362" s="56"/>
      <c r="K362" s="56"/>
      <c r="L362" s="56"/>
      <c r="M362" s="56"/>
      <c r="N362" s="56"/>
      <c r="O362" s="56"/>
      <c r="P362" s="56"/>
      <c r="Q362" s="56"/>
      <c r="R362" s="56"/>
      <c r="S362" s="56"/>
      <c r="T362" s="56"/>
      <c r="U362" s="56"/>
      <c r="V362" s="56"/>
      <c r="W362" s="56"/>
      <c r="X362" s="56"/>
      <c r="Y362" s="56"/>
    </row>
    <row r="363" spans="1:25" ht="15.75" customHeight="1">
      <c r="A363" s="56"/>
      <c r="B363" s="57"/>
      <c r="C363" s="56"/>
      <c r="D363" s="56"/>
      <c r="E363" s="56"/>
      <c r="F363" s="56"/>
      <c r="G363" s="56"/>
      <c r="H363" s="56"/>
      <c r="I363" s="56"/>
      <c r="J363" s="56"/>
      <c r="K363" s="56"/>
      <c r="L363" s="56"/>
      <c r="M363" s="56"/>
      <c r="N363" s="56"/>
      <c r="O363" s="56"/>
      <c r="P363" s="56"/>
      <c r="Q363" s="56"/>
      <c r="R363" s="56"/>
      <c r="S363" s="56"/>
      <c r="T363" s="56"/>
      <c r="U363" s="56"/>
      <c r="V363" s="56"/>
      <c r="W363" s="56"/>
      <c r="X363" s="56"/>
      <c r="Y363" s="56"/>
    </row>
    <row r="364" spans="1:25" ht="15.75" customHeight="1">
      <c r="A364" s="56"/>
      <c r="B364" s="57"/>
      <c r="C364" s="56"/>
      <c r="D364" s="56"/>
      <c r="E364" s="56"/>
      <c r="F364" s="56"/>
      <c r="G364" s="56"/>
      <c r="H364" s="56"/>
      <c r="I364" s="56"/>
      <c r="J364" s="56"/>
      <c r="K364" s="56"/>
      <c r="L364" s="56"/>
      <c r="M364" s="56"/>
      <c r="N364" s="56"/>
      <c r="O364" s="56"/>
      <c r="P364" s="56"/>
      <c r="Q364" s="56"/>
      <c r="R364" s="56"/>
      <c r="S364" s="56"/>
      <c r="T364" s="56"/>
      <c r="U364" s="56"/>
      <c r="V364" s="56"/>
      <c r="W364" s="56"/>
      <c r="X364" s="56"/>
      <c r="Y364" s="56"/>
    </row>
    <row r="365" spans="1:25" ht="15.75" customHeight="1">
      <c r="A365" s="56"/>
      <c r="B365" s="57"/>
      <c r="C365" s="56"/>
      <c r="D365" s="56"/>
      <c r="E365" s="56"/>
      <c r="F365" s="56"/>
      <c r="G365" s="56"/>
      <c r="H365" s="56"/>
      <c r="I365" s="56"/>
      <c r="J365" s="56"/>
      <c r="K365" s="56"/>
      <c r="L365" s="56"/>
      <c r="M365" s="56"/>
      <c r="N365" s="56"/>
      <c r="O365" s="56"/>
      <c r="P365" s="56"/>
      <c r="Q365" s="56"/>
      <c r="R365" s="56"/>
      <c r="S365" s="56"/>
      <c r="T365" s="56"/>
      <c r="U365" s="56"/>
      <c r="V365" s="56"/>
      <c r="W365" s="56"/>
      <c r="X365" s="56"/>
      <c r="Y365" s="56"/>
    </row>
    <row r="366" spans="1:25" ht="15.75" customHeight="1">
      <c r="A366" s="56"/>
      <c r="B366" s="57"/>
      <c r="C366" s="56"/>
      <c r="D366" s="56"/>
      <c r="E366" s="56"/>
      <c r="F366" s="56"/>
      <c r="G366" s="56"/>
      <c r="H366" s="56"/>
      <c r="I366" s="56"/>
      <c r="J366" s="56"/>
      <c r="K366" s="56"/>
      <c r="L366" s="56"/>
      <c r="M366" s="56"/>
      <c r="N366" s="56"/>
      <c r="O366" s="56"/>
      <c r="P366" s="56"/>
      <c r="Q366" s="56"/>
      <c r="R366" s="56"/>
      <c r="S366" s="56"/>
      <c r="T366" s="56"/>
      <c r="U366" s="56"/>
      <c r="V366" s="56"/>
      <c r="W366" s="56"/>
      <c r="X366" s="56"/>
      <c r="Y366" s="56"/>
    </row>
    <row r="367" spans="1:25" ht="15.75" customHeight="1">
      <c r="A367" s="56"/>
      <c r="B367" s="57"/>
      <c r="C367" s="56"/>
      <c r="D367" s="56"/>
      <c r="E367" s="56"/>
      <c r="F367" s="56"/>
      <c r="G367" s="56"/>
      <c r="H367" s="56"/>
      <c r="I367" s="56"/>
      <c r="J367" s="56"/>
      <c r="K367" s="56"/>
      <c r="L367" s="56"/>
      <c r="M367" s="56"/>
      <c r="N367" s="56"/>
      <c r="O367" s="56"/>
      <c r="P367" s="56"/>
      <c r="Q367" s="56"/>
      <c r="R367" s="56"/>
      <c r="S367" s="56"/>
      <c r="T367" s="56"/>
      <c r="U367" s="56"/>
      <c r="V367" s="56"/>
      <c r="W367" s="56"/>
      <c r="X367" s="56"/>
      <c r="Y367" s="56"/>
    </row>
    <row r="368" spans="1:25" ht="15.75" customHeight="1">
      <c r="A368" s="56"/>
      <c r="B368" s="57"/>
      <c r="C368" s="56"/>
      <c r="D368" s="56"/>
      <c r="E368" s="56"/>
      <c r="F368" s="56"/>
      <c r="G368" s="56"/>
      <c r="H368" s="56"/>
      <c r="I368" s="56"/>
      <c r="J368" s="56"/>
      <c r="K368" s="56"/>
      <c r="L368" s="56"/>
      <c r="M368" s="56"/>
      <c r="N368" s="56"/>
      <c r="O368" s="56"/>
      <c r="P368" s="56"/>
      <c r="Q368" s="56"/>
      <c r="R368" s="56"/>
      <c r="S368" s="56"/>
      <c r="T368" s="56"/>
      <c r="U368" s="56"/>
      <c r="V368" s="56"/>
      <c r="W368" s="56"/>
      <c r="X368" s="56"/>
      <c r="Y368" s="56"/>
    </row>
    <row r="369" spans="1:25" ht="15.75" customHeight="1">
      <c r="A369" s="56"/>
      <c r="B369" s="57"/>
      <c r="C369" s="56"/>
      <c r="D369" s="56"/>
      <c r="E369" s="56"/>
      <c r="F369" s="56"/>
      <c r="G369" s="56"/>
      <c r="H369" s="56"/>
      <c r="I369" s="56"/>
      <c r="J369" s="56"/>
      <c r="K369" s="56"/>
      <c r="L369" s="56"/>
      <c r="M369" s="56"/>
      <c r="N369" s="56"/>
      <c r="O369" s="56"/>
      <c r="P369" s="56"/>
      <c r="Q369" s="56"/>
      <c r="R369" s="56"/>
      <c r="S369" s="56"/>
      <c r="T369" s="56"/>
      <c r="U369" s="56"/>
      <c r="V369" s="56"/>
      <c r="W369" s="56"/>
      <c r="X369" s="56"/>
      <c r="Y369" s="56"/>
    </row>
    <row r="370" spans="1:25" ht="15.75" customHeight="1">
      <c r="A370" s="56"/>
      <c r="B370" s="57"/>
      <c r="C370" s="56"/>
      <c r="D370" s="56"/>
      <c r="E370" s="56"/>
      <c r="F370" s="56"/>
      <c r="G370" s="56"/>
      <c r="H370" s="56"/>
      <c r="I370" s="56"/>
      <c r="J370" s="56"/>
      <c r="K370" s="56"/>
      <c r="L370" s="56"/>
      <c r="M370" s="56"/>
      <c r="N370" s="56"/>
      <c r="O370" s="56"/>
      <c r="P370" s="56"/>
      <c r="Q370" s="56"/>
      <c r="R370" s="56"/>
      <c r="S370" s="56"/>
      <c r="T370" s="56"/>
      <c r="U370" s="56"/>
      <c r="V370" s="56"/>
      <c r="W370" s="56"/>
      <c r="X370" s="56"/>
      <c r="Y370" s="56"/>
    </row>
    <row r="371" spans="1:25" ht="15.75" customHeight="1">
      <c r="A371" s="56"/>
      <c r="B371" s="57"/>
      <c r="C371" s="56"/>
      <c r="D371" s="56"/>
      <c r="E371" s="56"/>
      <c r="F371" s="56"/>
      <c r="G371" s="56"/>
      <c r="H371" s="56"/>
      <c r="I371" s="56"/>
      <c r="J371" s="56"/>
      <c r="K371" s="56"/>
      <c r="L371" s="56"/>
      <c r="M371" s="56"/>
      <c r="N371" s="56"/>
      <c r="O371" s="56"/>
      <c r="P371" s="56"/>
      <c r="Q371" s="56"/>
      <c r="R371" s="56"/>
      <c r="S371" s="56"/>
      <c r="T371" s="56"/>
      <c r="U371" s="56"/>
      <c r="V371" s="56"/>
      <c r="W371" s="56"/>
      <c r="X371" s="56"/>
      <c r="Y371" s="56"/>
    </row>
    <row r="372" spans="1:25" ht="15.75" customHeight="1">
      <c r="A372" s="56"/>
      <c r="B372" s="57"/>
      <c r="C372" s="56"/>
      <c r="D372" s="56"/>
      <c r="E372" s="56"/>
      <c r="F372" s="56"/>
      <c r="G372" s="56"/>
      <c r="H372" s="56"/>
      <c r="I372" s="56"/>
      <c r="J372" s="56"/>
      <c r="K372" s="56"/>
      <c r="L372" s="56"/>
      <c r="M372" s="56"/>
      <c r="N372" s="56"/>
      <c r="O372" s="56"/>
      <c r="P372" s="56"/>
      <c r="Q372" s="56"/>
      <c r="R372" s="56"/>
      <c r="S372" s="56"/>
      <c r="T372" s="56"/>
      <c r="U372" s="56"/>
      <c r="V372" s="56"/>
      <c r="W372" s="56"/>
      <c r="X372" s="56"/>
      <c r="Y372" s="56"/>
    </row>
    <row r="373" spans="1:25" ht="15.75" customHeight="1">
      <c r="A373" s="56"/>
      <c r="B373" s="57"/>
      <c r="C373" s="56"/>
      <c r="D373" s="56"/>
      <c r="E373" s="56"/>
      <c r="F373" s="56"/>
      <c r="G373" s="56"/>
      <c r="H373" s="56"/>
      <c r="I373" s="56"/>
      <c r="J373" s="56"/>
      <c r="K373" s="56"/>
      <c r="L373" s="56"/>
      <c r="M373" s="56"/>
      <c r="N373" s="56"/>
      <c r="O373" s="56"/>
      <c r="P373" s="56"/>
      <c r="Q373" s="56"/>
      <c r="R373" s="56"/>
      <c r="S373" s="56"/>
      <c r="T373" s="56"/>
      <c r="U373" s="56"/>
      <c r="V373" s="56"/>
      <c r="W373" s="56"/>
      <c r="X373" s="56"/>
      <c r="Y373" s="56"/>
    </row>
    <row r="374" spans="1:25" ht="15.75" customHeight="1">
      <c r="A374" s="56"/>
      <c r="B374" s="57"/>
      <c r="C374" s="56"/>
      <c r="D374" s="56"/>
      <c r="E374" s="56"/>
      <c r="F374" s="56"/>
      <c r="G374" s="56"/>
      <c r="H374" s="56"/>
      <c r="I374" s="56"/>
      <c r="J374" s="56"/>
      <c r="K374" s="56"/>
      <c r="L374" s="56"/>
      <c r="M374" s="56"/>
      <c r="N374" s="56"/>
      <c r="O374" s="56"/>
      <c r="P374" s="56"/>
      <c r="Q374" s="56"/>
      <c r="R374" s="56"/>
      <c r="S374" s="56"/>
      <c r="T374" s="56"/>
      <c r="U374" s="56"/>
      <c r="V374" s="56"/>
      <c r="W374" s="56"/>
      <c r="X374" s="56"/>
      <c r="Y374" s="56"/>
    </row>
    <row r="375" spans="1:25" ht="15.75" customHeight="1">
      <c r="A375" s="56"/>
      <c r="B375" s="57"/>
      <c r="C375" s="56"/>
      <c r="D375" s="56"/>
      <c r="E375" s="56"/>
      <c r="F375" s="56"/>
      <c r="G375" s="56"/>
      <c r="H375" s="56"/>
      <c r="I375" s="56"/>
      <c r="J375" s="56"/>
      <c r="K375" s="56"/>
      <c r="L375" s="56"/>
      <c r="M375" s="56"/>
      <c r="N375" s="56"/>
      <c r="O375" s="56"/>
      <c r="P375" s="56"/>
      <c r="Q375" s="56"/>
      <c r="R375" s="56"/>
      <c r="S375" s="56"/>
      <c r="T375" s="56"/>
      <c r="U375" s="56"/>
      <c r="V375" s="56"/>
      <c r="W375" s="56"/>
      <c r="X375" s="56"/>
      <c r="Y375" s="56"/>
    </row>
    <row r="376" spans="1:25" ht="15.75" customHeight="1">
      <c r="A376" s="56"/>
      <c r="B376" s="57"/>
      <c r="C376" s="56"/>
      <c r="D376" s="56"/>
      <c r="E376" s="56"/>
      <c r="F376" s="56"/>
      <c r="G376" s="56"/>
      <c r="H376" s="56"/>
      <c r="I376" s="56"/>
      <c r="J376" s="56"/>
      <c r="K376" s="56"/>
      <c r="L376" s="56"/>
      <c r="M376" s="56"/>
      <c r="N376" s="56"/>
      <c r="O376" s="56"/>
      <c r="P376" s="56"/>
      <c r="Q376" s="56"/>
      <c r="R376" s="56"/>
      <c r="S376" s="56"/>
      <c r="T376" s="56"/>
      <c r="U376" s="56"/>
      <c r="V376" s="56"/>
      <c r="W376" s="56"/>
      <c r="X376" s="56"/>
      <c r="Y376" s="56"/>
    </row>
    <row r="377" spans="1:25" ht="15.75" customHeight="1">
      <c r="A377" s="56"/>
      <c r="B377" s="57"/>
      <c r="C377" s="56"/>
      <c r="D377" s="56"/>
      <c r="E377" s="56"/>
      <c r="F377" s="56"/>
      <c r="G377" s="56"/>
      <c r="H377" s="56"/>
      <c r="I377" s="56"/>
      <c r="J377" s="56"/>
      <c r="K377" s="56"/>
      <c r="L377" s="56"/>
      <c r="M377" s="56"/>
      <c r="N377" s="56"/>
      <c r="O377" s="56"/>
      <c r="P377" s="56"/>
      <c r="Q377" s="56"/>
      <c r="R377" s="56"/>
      <c r="S377" s="56"/>
      <c r="T377" s="56"/>
      <c r="U377" s="56"/>
      <c r="V377" s="56"/>
      <c r="W377" s="56"/>
      <c r="X377" s="56"/>
      <c r="Y377" s="56"/>
    </row>
    <row r="378" spans="1:25" ht="15.75" customHeight="1">
      <c r="A378" s="56"/>
      <c r="B378" s="57"/>
      <c r="C378" s="56"/>
      <c r="D378" s="56"/>
      <c r="E378" s="56"/>
      <c r="F378" s="56"/>
      <c r="G378" s="56"/>
      <c r="H378" s="56"/>
      <c r="I378" s="56"/>
      <c r="J378" s="56"/>
      <c r="K378" s="56"/>
      <c r="L378" s="56"/>
      <c r="M378" s="56"/>
      <c r="N378" s="56"/>
      <c r="O378" s="56"/>
      <c r="P378" s="56"/>
      <c r="Q378" s="56"/>
      <c r="R378" s="56"/>
      <c r="S378" s="56"/>
      <c r="T378" s="56"/>
      <c r="U378" s="56"/>
      <c r="V378" s="56"/>
      <c r="W378" s="56"/>
      <c r="X378" s="56"/>
      <c r="Y378" s="56"/>
    </row>
    <row r="379" spans="1:25" ht="15.75" customHeight="1">
      <c r="A379" s="56"/>
      <c r="B379" s="57"/>
      <c r="C379" s="56"/>
      <c r="D379" s="56"/>
      <c r="E379" s="56"/>
      <c r="F379" s="56"/>
      <c r="G379" s="56"/>
      <c r="H379" s="56"/>
      <c r="I379" s="56"/>
      <c r="J379" s="56"/>
      <c r="K379" s="56"/>
      <c r="L379" s="56"/>
      <c r="M379" s="56"/>
      <c r="N379" s="56"/>
      <c r="O379" s="56"/>
      <c r="P379" s="56"/>
      <c r="Q379" s="56"/>
      <c r="R379" s="56"/>
      <c r="S379" s="56"/>
      <c r="T379" s="56"/>
      <c r="U379" s="56"/>
      <c r="V379" s="56"/>
      <c r="W379" s="56"/>
      <c r="X379" s="56"/>
      <c r="Y379" s="56"/>
    </row>
    <row r="380" spans="1:25" ht="15.75" customHeight="1">
      <c r="A380" s="56"/>
      <c r="B380" s="57"/>
      <c r="C380" s="56"/>
      <c r="D380" s="56"/>
      <c r="E380" s="56"/>
      <c r="F380" s="56"/>
      <c r="G380" s="56"/>
      <c r="H380" s="56"/>
      <c r="I380" s="56"/>
      <c r="J380" s="56"/>
      <c r="K380" s="56"/>
      <c r="L380" s="56"/>
      <c r="M380" s="56"/>
      <c r="N380" s="56"/>
      <c r="O380" s="56"/>
      <c r="P380" s="56"/>
      <c r="Q380" s="56"/>
      <c r="R380" s="56"/>
      <c r="S380" s="56"/>
      <c r="T380" s="56"/>
      <c r="U380" s="56"/>
      <c r="V380" s="56"/>
      <c r="W380" s="56"/>
      <c r="X380" s="56"/>
      <c r="Y380" s="56"/>
    </row>
    <row r="381" spans="1:25" ht="15.75" customHeight="1">
      <c r="A381" s="56"/>
      <c r="B381" s="57"/>
      <c r="C381" s="56"/>
      <c r="D381" s="56"/>
      <c r="E381" s="56"/>
      <c r="F381" s="56"/>
      <c r="G381" s="56"/>
      <c r="H381" s="56"/>
      <c r="I381" s="56"/>
      <c r="J381" s="56"/>
      <c r="K381" s="56"/>
      <c r="L381" s="56"/>
      <c r="M381" s="56"/>
      <c r="N381" s="56"/>
      <c r="O381" s="56"/>
      <c r="P381" s="56"/>
      <c r="Q381" s="56"/>
      <c r="R381" s="56"/>
      <c r="S381" s="56"/>
      <c r="T381" s="56"/>
      <c r="U381" s="56"/>
      <c r="V381" s="56"/>
      <c r="W381" s="56"/>
      <c r="X381" s="56"/>
      <c r="Y381" s="56"/>
    </row>
    <row r="382" spans="1:25" ht="15.75" customHeight="1">
      <c r="A382" s="56"/>
      <c r="B382" s="57"/>
      <c r="C382" s="56"/>
      <c r="D382" s="56"/>
      <c r="E382" s="56"/>
      <c r="F382" s="56"/>
      <c r="G382" s="56"/>
      <c r="H382" s="56"/>
      <c r="I382" s="56"/>
      <c r="J382" s="56"/>
      <c r="K382" s="56"/>
      <c r="L382" s="56"/>
      <c r="M382" s="56"/>
      <c r="N382" s="56"/>
      <c r="O382" s="56"/>
      <c r="P382" s="56"/>
      <c r="Q382" s="56"/>
      <c r="R382" s="56"/>
      <c r="S382" s="56"/>
      <c r="T382" s="56"/>
      <c r="U382" s="56"/>
      <c r="V382" s="56"/>
      <c r="W382" s="56"/>
      <c r="X382" s="56"/>
      <c r="Y382" s="56"/>
    </row>
    <row r="383" spans="1:25" ht="15.75" customHeight="1">
      <c r="A383" s="56"/>
      <c r="B383" s="57"/>
      <c r="C383" s="56"/>
      <c r="D383" s="56"/>
      <c r="E383" s="56"/>
      <c r="F383" s="56"/>
      <c r="G383" s="56"/>
      <c r="H383" s="56"/>
      <c r="I383" s="56"/>
      <c r="J383" s="56"/>
      <c r="K383" s="56"/>
      <c r="L383" s="56"/>
      <c r="M383" s="56"/>
      <c r="N383" s="56"/>
      <c r="O383" s="56"/>
      <c r="P383" s="56"/>
      <c r="Q383" s="56"/>
      <c r="R383" s="56"/>
      <c r="S383" s="56"/>
      <c r="T383" s="56"/>
      <c r="U383" s="56"/>
      <c r="V383" s="56"/>
      <c r="W383" s="56"/>
      <c r="X383" s="56"/>
      <c r="Y383" s="56"/>
    </row>
    <row r="384" spans="1:25" ht="15.75" customHeight="1">
      <c r="A384" s="56"/>
      <c r="B384" s="57"/>
      <c r="C384" s="56"/>
      <c r="D384" s="56"/>
      <c r="E384" s="56"/>
      <c r="F384" s="56"/>
      <c r="G384" s="56"/>
      <c r="H384" s="56"/>
      <c r="I384" s="56"/>
      <c r="J384" s="56"/>
      <c r="K384" s="56"/>
      <c r="L384" s="56"/>
      <c r="M384" s="56"/>
      <c r="N384" s="56"/>
      <c r="O384" s="56"/>
      <c r="P384" s="56"/>
      <c r="Q384" s="56"/>
      <c r="R384" s="56"/>
      <c r="S384" s="56"/>
      <c r="T384" s="56"/>
      <c r="U384" s="56"/>
      <c r="V384" s="56"/>
      <c r="W384" s="56"/>
      <c r="X384" s="56"/>
      <c r="Y384" s="56"/>
    </row>
    <row r="385" spans="1:25" ht="15.75" customHeight="1">
      <c r="A385" s="56"/>
      <c r="B385" s="57"/>
      <c r="C385" s="56"/>
      <c r="D385" s="56"/>
      <c r="E385" s="56"/>
      <c r="F385" s="56"/>
      <c r="G385" s="56"/>
      <c r="H385" s="56"/>
      <c r="I385" s="56"/>
      <c r="J385" s="56"/>
      <c r="K385" s="56"/>
      <c r="L385" s="56"/>
      <c r="M385" s="56"/>
      <c r="N385" s="56"/>
      <c r="O385" s="56"/>
      <c r="P385" s="56"/>
      <c r="Q385" s="56"/>
      <c r="R385" s="56"/>
      <c r="S385" s="56"/>
      <c r="T385" s="56"/>
      <c r="U385" s="56"/>
      <c r="V385" s="56"/>
      <c r="W385" s="56"/>
      <c r="X385" s="56"/>
      <c r="Y385" s="56"/>
    </row>
    <row r="386" spans="1:25" ht="15.75" customHeight="1">
      <c r="A386" s="56"/>
      <c r="B386" s="57"/>
      <c r="C386" s="56"/>
      <c r="D386" s="56"/>
      <c r="E386" s="56"/>
      <c r="F386" s="56"/>
      <c r="G386" s="56"/>
      <c r="H386" s="56"/>
      <c r="I386" s="56"/>
      <c r="J386" s="56"/>
      <c r="K386" s="56"/>
      <c r="L386" s="56"/>
      <c r="M386" s="56"/>
      <c r="N386" s="56"/>
      <c r="O386" s="56"/>
      <c r="P386" s="56"/>
      <c r="Q386" s="56"/>
      <c r="R386" s="56"/>
      <c r="S386" s="56"/>
      <c r="T386" s="56"/>
      <c r="U386" s="56"/>
      <c r="V386" s="56"/>
      <c r="W386" s="56"/>
      <c r="X386" s="56"/>
      <c r="Y386" s="56"/>
    </row>
    <row r="387" spans="1:25" ht="15.75" customHeight="1">
      <c r="A387" s="56"/>
      <c r="B387" s="57"/>
      <c r="C387" s="56"/>
      <c r="D387" s="56"/>
      <c r="E387" s="56"/>
      <c r="F387" s="56"/>
      <c r="G387" s="56"/>
      <c r="H387" s="56"/>
      <c r="I387" s="56"/>
      <c r="J387" s="56"/>
      <c r="K387" s="56"/>
      <c r="L387" s="56"/>
      <c r="M387" s="56"/>
      <c r="N387" s="56"/>
      <c r="O387" s="56"/>
      <c r="P387" s="56"/>
      <c r="Q387" s="56"/>
      <c r="R387" s="56"/>
      <c r="S387" s="56"/>
      <c r="T387" s="56"/>
      <c r="U387" s="56"/>
      <c r="V387" s="56"/>
      <c r="W387" s="56"/>
      <c r="X387" s="56"/>
      <c r="Y387" s="56"/>
    </row>
    <row r="388" spans="1:25" ht="15.75" customHeight="1">
      <c r="A388" s="56"/>
      <c r="B388" s="57"/>
      <c r="C388" s="56"/>
      <c r="D388" s="56"/>
      <c r="E388" s="56"/>
      <c r="F388" s="56"/>
      <c r="G388" s="56"/>
      <c r="H388" s="56"/>
      <c r="I388" s="56"/>
      <c r="J388" s="56"/>
      <c r="K388" s="56"/>
      <c r="L388" s="56"/>
      <c r="M388" s="56"/>
      <c r="N388" s="56"/>
      <c r="O388" s="56"/>
      <c r="P388" s="56"/>
      <c r="Q388" s="56"/>
      <c r="R388" s="56"/>
      <c r="S388" s="56"/>
      <c r="T388" s="56"/>
      <c r="U388" s="56"/>
      <c r="V388" s="56"/>
      <c r="W388" s="56"/>
      <c r="X388" s="56"/>
      <c r="Y388" s="56"/>
    </row>
    <row r="389" spans="1:25" ht="15.75" customHeight="1">
      <c r="A389" s="56"/>
      <c r="B389" s="57"/>
      <c r="C389" s="56"/>
      <c r="D389" s="56"/>
      <c r="E389" s="56"/>
      <c r="F389" s="56"/>
      <c r="G389" s="56"/>
      <c r="H389" s="56"/>
      <c r="I389" s="56"/>
      <c r="J389" s="56"/>
      <c r="K389" s="56"/>
      <c r="L389" s="56"/>
      <c r="M389" s="56"/>
      <c r="N389" s="56"/>
      <c r="O389" s="56"/>
      <c r="P389" s="56"/>
      <c r="Q389" s="56"/>
      <c r="R389" s="56"/>
      <c r="S389" s="56"/>
      <c r="T389" s="56"/>
      <c r="U389" s="56"/>
      <c r="V389" s="56"/>
      <c r="W389" s="56"/>
      <c r="X389" s="56"/>
      <c r="Y389" s="56"/>
    </row>
    <row r="390" spans="1:25" ht="15.75" customHeight="1">
      <c r="A390" s="56"/>
      <c r="B390" s="57"/>
      <c r="C390" s="56"/>
      <c r="D390" s="56"/>
      <c r="E390" s="56"/>
      <c r="F390" s="56"/>
      <c r="G390" s="56"/>
      <c r="H390" s="56"/>
      <c r="I390" s="56"/>
      <c r="J390" s="56"/>
      <c r="K390" s="56"/>
      <c r="L390" s="56"/>
      <c r="M390" s="56"/>
      <c r="N390" s="56"/>
      <c r="O390" s="56"/>
      <c r="P390" s="56"/>
      <c r="Q390" s="56"/>
      <c r="R390" s="56"/>
      <c r="S390" s="56"/>
      <c r="T390" s="56"/>
      <c r="U390" s="56"/>
      <c r="V390" s="56"/>
      <c r="W390" s="56"/>
      <c r="X390" s="56"/>
      <c r="Y390" s="56"/>
    </row>
    <row r="391" spans="1:25" ht="15.75" customHeight="1">
      <c r="A391" s="56"/>
      <c r="B391" s="57"/>
      <c r="C391" s="56"/>
      <c r="D391" s="56"/>
      <c r="E391" s="56"/>
      <c r="F391" s="56"/>
      <c r="G391" s="56"/>
      <c r="H391" s="56"/>
      <c r="I391" s="56"/>
      <c r="J391" s="56"/>
      <c r="K391" s="56"/>
      <c r="L391" s="56"/>
      <c r="M391" s="56"/>
      <c r="N391" s="56"/>
      <c r="O391" s="56"/>
      <c r="P391" s="56"/>
      <c r="Q391" s="56"/>
      <c r="R391" s="56"/>
      <c r="S391" s="56"/>
      <c r="T391" s="56"/>
      <c r="U391" s="56"/>
      <c r="V391" s="56"/>
      <c r="W391" s="56"/>
      <c r="X391" s="56"/>
      <c r="Y391" s="56"/>
    </row>
    <row r="392" spans="1:25" ht="15.75" customHeight="1">
      <c r="A392" s="56"/>
      <c r="B392" s="57"/>
      <c r="C392" s="56"/>
      <c r="D392" s="56"/>
      <c r="E392" s="56"/>
      <c r="F392" s="56"/>
      <c r="G392" s="56"/>
      <c r="H392" s="56"/>
      <c r="I392" s="56"/>
      <c r="J392" s="56"/>
      <c r="K392" s="56"/>
      <c r="L392" s="56"/>
      <c r="M392" s="56"/>
      <c r="N392" s="56"/>
      <c r="O392" s="56"/>
      <c r="P392" s="56"/>
      <c r="Q392" s="56"/>
      <c r="R392" s="56"/>
      <c r="S392" s="56"/>
      <c r="T392" s="56"/>
      <c r="U392" s="56"/>
      <c r="V392" s="56"/>
      <c r="W392" s="56"/>
      <c r="X392" s="56"/>
      <c r="Y392" s="56"/>
    </row>
    <row r="393" spans="1:25" ht="15.75" customHeight="1">
      <c r="A393" s="56"/>
      <c r="B393" s="57"/>
      <c r="C393" s="56"/>
      <c r="D393" s="56"/>
      <c r="E393" s="56"/>
      <c r="F393" s="56"/>
      <c r="G393" s="56"/>
      <c r="H393" s="56"/>
      <c r="I393" s="56"/>
      <c r="J393" s="56"/>
      <c r="K393" s="56"/>
      <c r="L393" s="56"/>
      <c r="M393" s="56"/>
      <c r="N393" s="56"/>
      <c r="O393" s="56"/>
      <c r="P393" s="56"/>
      <c r="Q393" s="56"/>
      <c r="R393" s="56"/>
      <c r="S393" s="56"/>
      <c r="T393" s="56"/>
      <c r="U393" s="56"/>
      <c r="V393" s="56"/>
      <c r="W393" s="56"/>
      <c r="X393" s="56"/>
      <c r="Y393" s="56"/>
    </row>
    <row r="394" spans="1:25" ht="15.75" customHeight="1">
      <c r="A394" s="56"/>
      <c r="B394" s="57"/>
      <c r="C394" s="56"/>
      <c r="D394" s="56"/>
      <c r="E394" s="56"/>
      <c r="F394" s="56"/>
      <c r="G394" s="56"/>
      <c r="H394" s="56"/>
      <c r="I394" s="56"/>
      <c r="J394" s="56"/>
      <c r="K394" s="56"/>
      <c r="L394" s="56"/>
      <c r="M394" s="56"/>
      <c r="N394" s="56"/>
      <c r="O394" s="56"/>
      <c r="P394" s="56"/>
      <c r="Q394" s="56"/>
      <c r="R394" s="56"/>
      <c r="S394" s="56"/>
      <c r="T394" s="56"/>
      <c r="U394" s="56"/>
      <c r="V394" s="56"/>
      <c r="W394" s="56"/>
      <c r="X394" s="56"/>
      <c r="Y394" s="56"/>
    </row>
    <row r="395" spans="1:25" ht="15.75" customHeight="1">
      <c r="A395" s="56"/>
      <c r="B395" s="57"/>
      <c r="C395" s="56"/>
      <c r="D395" s="56"/>
      <c r="E395" s="56"/>
      <c r="F395" s="56"/>
      <c r="G395" s="56"/>
      <c r="H395" s="56"/>
      <c r="I395" s="56"/>
      <c r="J395" s="56"/>
      <c r="K395" s="56"/>
      <c r="L395" s="56"/>
      <c r="M395" s="56"/>
      <c r="N395" s="56"/>
      <c r="O395" s="56"/>
      <c r="P395" s="56"/>
      <c r="Q395" s="56"/>
      <c r="R395" s="56"/>
      <c r="S395" s="56"/>
      <c r="T395" s="56"/>
      <c r="U395" s="56"/>
      <c r="V395" s="56"/>
      <c r="W395" s="56"/>
      <c r="X395" s="56"/>
      <c r="Y395" s="56"/>
    </row>
    <row r="396" spans="1:25" ht="15.75" customHeight="1">
      <c r="A396" s="56"/>
      <c r="B396" s="57"/>
      <c r="C396" s="56"/>
      <c r="D396" s="56"/>
      <c r="E396" s="56"/>
      <c r="F396" s="56"/>
      <c r="G396" s="56"/>
      <c r="H396" s="56"/>
      <c r="I396" s="56"/>
      <c r="J396" s="56"/>
      <c r="K396" s="56"/>
      <c r="L396" s="56"/>
      <c r="M396" s="56"/>
      <c r="N396" s="56"/>
      <c r="O396" s="56"/>
      <c r="P396" s="56"/>
      <c r="Q396" s="56"/>
      <c r="R396" s="56"/>
      <c r="S396" s="56"/>
      <c r="T396" s="56"/>
      <c r="U396" s="56"/>
      <c r="V396" s="56"/>
      <c r="W396" s="56"/>
      <c r="X396" s="56"/>
      <c r="Y396" s="56"/>
    </row>
    <row r="397" spans="1:25" ht="15.75" customHeight="1">
      <c r="A397" s="56"/>
      <c r="B397" s="57"/>
      <c r="C397" s="56"/>
      <c r="D397" s="56"/>
      <c r="E397" s="56"/>
      <c r="F397" s="56"/>
      <c r="G397" s="56"/>
      <c r="H397" s="56"/>
      <c r="I397" s="56"/>
      <c r="J397" s="56"/>
      <c r="K397" s="56"/>
      <c r="L397" s="56"/>
      <c r="M397" s="56"/>
      <c r="N397" s="56"/>
      <c r="O397" s="56"/>
      <c r="P397" s="56"/>
      <c r="Q397" s="56"/>
      <c r="R397" s="56"/>
      <c r="S397" s="56"/>
      <c r="T397" s="56"/>
      <c r="U397" s="56"/>
      <c r="V397" s="56"/>
      <c r="W397" s="56"/>
      <c r="X397" s="56"/>
      <c r="Y397" s="56"/>
    </row>
    <row r="398" spans="1:25" ht="15.75" customHeight="1">
      <c r="A398" s="56"/>
      <c r="B398" s="57"/>
      <c r="C398" s="56"/>
      <c r="D398" s="56"/>
      <c r="E398" s="56"/>
      <c r="F398" s="56"/>
      <c r="G398" s="56"/>
      <c r="H398" s="56"/>
      <c r="I398" s="56"/>
      <c r="J398" s="56"/>
      <c r="K398" s="56"/>
      <c r="L398" s="56"/>
      <c r="M398" s="56"/>
      <c r="N398" s="56"/>
      <c r="O398" s="56"/>
      <c r="P398" s="56"/>
      <c r="Q398" s="56"/>
      <c r="R398" s="56"/>
      <c r="S398" s="56"/>
      <c r="T398" s="56"/>
      <c r="U398" s="56"/>
      <c r="V398" s="56"/>
      <c r="W398" s="56"/>
      <c r="X398" s="56"/>
      <c r="Y398" s="56"/>
    </row>
    <row r="399" spans="1:25" ht="15.75" customHeight="1">
      <c r="A399" s="56"/>
      <c r="B399" s="57"/>
      <c r="C399" s="56"/>
      <c r="D399" s="56"/>
      <c r="E399" s="56"/>
      <c r="F399" s="56"/>
      <c r="G399" s="56"/>
      <c r="H399" s="56"/>
      <c r="I399" s="56"/>
      <c r="J399" s="56"/>
      <c r="K399" s="56"/>
      <c r="L399" s="56"/>
      <c r="M399" s="56"/>
      <c r="N399" s="56"/>
      <c r="O399" s="56"/>
      <c r="P399" s="56"/>
      <c r="Q399" s="56"/>
      <c r="R399" s="56"/>
      <c r="S399" s="56"/>
      <c r="T399" s="56"/>
      <c r="U399" s="56"/>
      <c r="V399" s="56"/>
      <c r="W399" s="56"/>
      <c r="X399" s="56"/>
      <c r="Y399" s="56"/>
    </row>
    <row r="400" spans="1:25" ht="15.75" customHeight="1">
      <c r="A400" s="56"/>
      <c r="B400" s="57"/>
      <c r="C400" s="56"/>
      <c r="D400" s="56"/>
      <c r="E400" s="56"/>
      <c r="F400" s="56"/>
      <c r="G400" s="56"/>
      <c r="H400" s="56"/>
      <c r="I400" s="56"/>
      <c r="J400" s="56"/>
      <c r="K400" s="56"/>
      <c r="L400" s="56"/>
      <c r="M400" s="56"/>
      <c r="N400" s="56"/>
      <c r="O400" s="56"/>
      <c r="P400" s="56"/>
      <c r="Q400" s="56"/>
      <c r="R400" s="56"/>
      <c r="S400" s="56"/>
      <c r="T400" s="56"/>
      <c r="U400" s="56"/>
      <c r="V400" s="56"/>
      <c r="W400" s="56"/>
      <c r="X400" s="56"/>
      <c r="Y400" s="56"/>
    </row>
    <row r="401" spans="1:25" ht="15.75" customHeight="1">
      <c r="A401" s="56"/>
      <c r="B401" s="57"/>
      <c r="C401" s="56"/>
      <c r="D401" s="56"/>
      <c r="E401" s="56"/>
      <c r="F401" s="56"/>
      <c r="G401" s="56"/>
      <c r="H401" s="56"/>
      <c r="I401" s="56"/>
      <c r="J401" s="56"/>
      <c r="K401" s="56"/>
      <c r="L401" s="56"/>
      <c r="M401" s="56"/>
      <c r="N401" s="56"/>
      <c r="O401" s="56"/>
      <c r="P401" s="56"/>
      <c r="Q401" s="56"/>
      <c r="R401" s="56"/>
      <c r="S401" s="56"/>
      <c r="T401" s="56"/>
      <c r="U401" s="56"/>
      <c r="V401" s="56"/>
      <c r="W401" s="56"/>
      <c r="X401" s="56"/>
      <c r="Y401" s="56"/>
    </row>
    <row r="402" spans="1:25" ht="15.75" customHeight="1">
      <c r="A402" s="56"/>
      <c r="B402" s="57"/>
      <c r="C402" s="56"/>
      <c r="D402" s="56"/>
      <c r="E402" s="56"/>
      <c r="F402" s="56"/>
      <c r="G402" s="56"/>
      <c r="H402" s="56"/>
      <c r="I402" s="56"/>
      <c r="J402" s="56"/>
      <c r="K402" s="56"/>
      <c r="L402" s="56"/>
      <c r="M402" s="56"/>
      <c r="N402" s="56"/>
      <c r="O402" s="56"/>
      <c r="P402" s="56"/>
      <c r="Q402" s="56"/>
      <c r="R402" s="56"/>
      <c r="S402" s="56"/>
      <c r="T402" s="56"/>
      <c r="U402" s="56"/>
      <c r="V402" s="56"/>
      <c r="W402" s="56"/>
      <c r="X402" s="56"/>
      <c r="Y402" s="56"/>
    </row>
    <row r="403" spans="1:25" ht="15.75" customHeight="1">
      <c r="A403" s="56"/>
      <c r="B403" s="57"/>
      <c r="C403" s="56"/>
      <c r="D403" s="56"/>
      <c r="E403" s="56"/>
      <c r="F403" s="56"/>
      <c r="G403" s="56"/>
      <c r="H403" s="56"/>
      <c r="I403" s="56"/>
      <c r="J403" s="56"/>
      <c r="K403" s="56"/>
      <c r="L403" s="56"/>
      <c r="M403" s="56"/>
      <c r="N403" s="56"/>
      <c r="O403" s="56"/>
      <c r="P403" s="56"/>
      <c r="Q403" s="56"/>
      <c r="R403" s="56"/>
      <c r="S403" s="56"/>
      <c r="T403" s="56"/>
      <c r="U403" s="56"/>
      <c r="V403" s="56"/>
      <c r="W403" s="56"/>
      <c r="X403" s="56"/>
      <c r="Y403" s="56"/>
    </row>
    <row r="404" spans="1:25" ht="15.75" customHeight="1">
      <c r="A404" s="56"/>
      <c r="B404" s="57"/>
      <c r="C404" s="56"/>
      <c r="D404" s="56"/>
      <c r="E404" s="56"/>
      <c r="F404" s="56"/>
      <c r="G404" s="56"/>
      <c r="H404" s="56"/>
      <c r="I404" s="56"/>
      <c r="J404" s="56"/>
      <c r="K404" s="56"/>
      <c r="L404" s="56"/>
      <c r="M404" s="56"/>
      <c r="N404" s="56"/>
      <c r="O404" s="56"/>
      <c r="P404" s="56"/>
      <c r="Q404" s="56"/>
      <c r="R404" s="56"/>
      <c r="S404" s="56"/>
      <c r="T404" s="56"/>
      <c r="U404" s="56"/>
      <c r="V404" s="56"/>
      <c r="W404" s="56"/>
      <c r="X404" s="56"/>
      <c r="Y404" s="56"/>
    </row>
    <row r="405" spans="1:25" ht="15.75" customHeight="1">
      <c r="A405" s="56"/>
      <c r="B405" s="57"/>
      <c r="C405" s="56"/>
      <c r="D405" s="56"/>
      <c r="E405" s="56"/>
      <c r="F405" s="56"/>
      <c r="G405" s="56"/>
      <c r="H405" s="56"/>
      <c r="I405" s="56"/>
      <c r="J405" s="56"/>
      <c r="K405" s="56"/>
      <c r="L405" s="56"/>
      <c r="M405" s="56"/>
      <c r="N405" s="56"/>
      <c r="O405" s="56"/>
      <c r="P405" s="56"/>
      <c r="Q405" s="56"/>
      <c r="R405" s="56"/>
      <c r="S405" s="56"/>
      <c r="T405" s="56"/>
      <c r="U405" s="56"/>
      <c r="V405" s="56"/>
      <c r="W405" s="56"/>
      <c r="X405" s="56"/>
      <c r="Y405" s="56"/>
    </row>
    <row r="406" spans="1:25" ht="15.75" customHeight="1">
      <c r="A406" s="56"/>
      <c r="B406" s="57"/>
      <c r="C406" s="56"/>
      <c r="D406" s="56"/>
      <c r="E406" s="56"/>
      <c r="F406" s="56"/>
      <c r="G406" s="56"/>
      <c r="H406" s="56"/>
      <c r="I406" s="56"/>
      <c r="J406" s="56"/>
      <c r="K406" s="56"/>
      <c r="L406" s="56"/>
      <c r="M406" s="56"/>
      <c r="N406" s="56"/>
      <c r="O406" s="56"/>
      <c r="P406" s="56"/>
      <c r="Q406" s="56"/>
      <c r="R406" s="56"/>
      <c r="S406" s="56"/>
      <c r="T406" s="56"/>
      <c r="U406" s="56"/>
      <c r="V406" s="56"/>
      <c r="W406" s="56"/>
      <c r="X406" s="56"/>
      <c r="Y406" s="56"/>
    </row>
    <row r="407" spans="1:25" ht="15.75" customHeight="1">
      <c r="A407" s="56"/>
      <c r="B407" s="57"/>
      <c r="C407" s="56"/>
      <c r="D407" s="56"/>
      <c r="E407" s="56"/>
      <c r="F407" s="56"/>
      <c r="G407" s="56"/>
      <c r="H407" s="56"/>
      <c r="I407" s="56"/>
      <c r="J407" s="56"/>
      <c r="K407" s="56"/>
      <c r="L407" s="56"/>
      <c r="M407" s="56"/>
      <c r="N407" s="56"/>
      <c r="O407" s="56"/>
      <c r="P407" s="56"/>
      <c r="Q407" s="56"/>
      <c r="R407" s="56"/>
      <c r="S407" s="56"/>
      <c r="T407" s="56"/>
      <c r="U407" s="56"/>
      <c r="V407" s="56"/>
      <c r="W407" s="56"/>
      <c r="X407" s="56"/>
      <c r="Y407" s="56"/>
    </row>
    <row r="408" spans="1:25" ht="15.75" customHeight="1">
      <c r="A408" s="56"/>
      <c r="B408" s="57"/>
      <c r="C408" s="56"/>
      <c r="D408" s="56"/>
      <c r="E408" s="56"/>
      <c r="F408" s="56"/>
      <c r="G408" s="56"/>
      <c r="H408" s="56"/>
      <c r="I408" s="56"/>
      <c r="J408" s="56"/>
      <c r="K408" s="56"/>
      <c r="L408" s="56"/>
      <c r="M408" s="56"/>
      <c r="N408" s="56"/>
      <c r="O408" s="56"/>
      <c r="P408" s="56"/>
      <c r="Q408" s="56"/>
      <c r="R408" s="56"/>
      <c r="S408" s="56"/>
      <c r="T408" s="56"/>
      <c r="U408" s="56"/>
      <c r="V408" s="56"/>
      <c r="W408" s="56"/>
      <c r="X408" s="56"/>
      <c r="Y408" s="56"/>
    </row>
    <row r="409" spans="1:25" ht="15.75" customHeight="1">
      <c r="A409" s="56"/>
      <c r="B409" s="57"/>
      <c r="C409" s="56"/>
      <c r="D409" s="56"/>
      <c r="E409" s="56"/>
      <c r="F409" s="56"/>
      <c r="G409" s="56"/>
      <c r="H409" s="56"/>
      <c r="I409" s="56"/>
      <c r="J409" s="56"/>
      <c r="K409" s="56"/>
      <c r="L409" s="56"/>
      <c r="M409" s="56"/>
      <c r="N409" s="56"/>
      <c r="O409" s="56"/>
      <c r="P409" s="56"/>
      <c r="Q409" s="56"/>
      <c r="R409" s="56"/>
      <c r="S409" s="56"/>
      <c r="T409" s="56"/>
      <c r="U409" s="56"/>
      <c r="V409" s="56"/>
      <c r="W409" s="56"/>
      <c r="X409" s="56"/>
      <c r="Y409" s="56"/>
    </row>
    <row r="410" spans="1:25" ht="15.75" customHeight="1">
      <c r="A410" s="56"/>
      <c r="B410" s="57"/>
      <c r="C410" s="56"/>
      <c r="D410" s="56"/>
      <c r="E410" s="56"/>
      <c r="F410" s="56"/>
      <c r="G410" s="56"/>
      <c r="H410" s="56"/>
      <c r="I410" s="56"/>
      <c r="J410" s="56"/>
      <c r="K410" s="56"/>
      <c r="L410" s="56"/>
      <c r="M410" s="56"/>
      <c r="N410" s="56"/>
      <c r="O410" s="56"/>
      <c r="P410" s="56"/>
      <c r="Q410" s="56"/>
      <c r="R410" s="56"/>
      <c r="S410" s="56"/>
      <c r="T410" s="56"/>
      <c r="U410" s="56"/>
      <c r="V410" s="56"/>
      <c r="W410" s="56"/>
      <c r="X410" s="56"/>
      <c r="Y410" s="56"/>
    </row>
    <row r="411" spans="1:25" ht="15.75" customHeight="1">
      <c r="A411" s="56"/>
      <c r="B411" s="57"/>
      <c r="C411" s="56"/>
      <c r="D411" s="56"/>
      <c r="E411" s="56"/>
      <c r="F411" s="56"/>
      <c r="G411" s="56"/>
      <c r="H411" s="56"/>
      <c r="I411" s="56"/>
      <c r="J411" s="56"/>
      <c r="K411" s="56"/>
      <c r="L411" s="56"/>
      <c r="M411" s="56"/>
      <c r="N411" s="56"/>
      <c r="O411" s="56"/>
      <c r="P411" s="56"/>
      <c r="Q411" s="56"/>
      <c r="R411" s="56"/>
      <c r="S411" s="56"/>
      <c r="T411" s="56"/>
      <c r="U411" s="56"/>
      <c r="V411" s="56"/>
      <c r="W411" s="56"/>
      <c r="X411" s="56"/>
      <c r="Y411" s="56"/>
    </row>
    <row r="412" spans="1:25" ht="15.75" customHeight="1">
      <c r="A412" s="56"/>
      <c r="B412" s="57"/>
      <c r="C412" s="56"/>
      <c r="D412" s="56"/>
      <c r="E412" s="56"/>
      <c r="F412" s="56"/>
      <c r="G412" s="56"/>
      <c r="H412" s="56"/>
      <c r="I412" s="56"/>
      <c r="J412" s="56"/>
      <c r="K412" s="56"/>
      <c r="L412" s="56"/>
      <c r="M412" s="56"/>
      <c r="N412" s="56"/>
      <c r="O412" s="56"/>
      <c r="P412" s="56"/>
      <c r="Q412" s="56"/>
      <c r="R412" s="56"/>
      <c r="S412" s="56"/>
      <c r="T412" s="56"/>
      <c r="U412" s="56"/>
      <c r="V412" s="56"/>
      <c r="W412" s="56"/>
      <c r="X412" s="56"/>
      <c r="Y412" s="56"/>
    </row>
    <row r="413" spans="1:25" ht="15.75" customHeight="1">
      <c r="A413" s="56"/>
      <c r="B413" s="57"/>
      <c r="C413" s="56"/>
      <c r="D413" s="56"/>
      <c r="E413" s="56"/>
      <c r="F413" s="56"/>
      <c r="G413" s="56"/>
      <c r="H413" s="56"/>
      <c r="I413" s="56"/>
      <c r="J413" s="56"/>
      <c r="K413" s="56"/>
      <c r="L413" s="56"/>
      <c r="M413" s="56"/>
      <c r="N413" s="56"/>
      <c r="O413" s="56"/>
      <c r="P413" s="56"/>
      <c r="Q413" s="56"/>
      <c r="R413" s="56"/>
      <c r="S413" s="56"/>
      <c r="T413" s="56"/>
      <c r="U413" s="56"/>
      <c r="V413" s="56"/>
      <c r="W413" s="56"/>
      <c r="X413" s="56"/>
      <c r="Y413" s="56"/>
    </row>
    <row r="414" spans="1:25" ht="15.75" customHeight="1">
      <c r="A414" s="56"/>
      <c r="B414" s="57"/>
      <c r="C414" s="56"/>
      <c r="D414" s="56"/>
      <c r="E414" s="56"/>
      <c r="F414" s="56"/>
      <c r="G414" s="56"/>
      <c r="H414" s="56"/>
      <c r="I414" s="56"/>
      <c r="J414" s="56"/>
      <c r="K414" s="56"/>
      <c r="L414" s="56"/>
      <c r="M414" s="56"/>
      <c r="N414" s="56"/>
      <c r="O414" s="56"/>
      <c r="P414" s="56"/>
      <c r="Q414" s="56"/>
      <c r="R414" s="56"/>
      <c r="S414" s="56"/>
      <c r="T414" s="56"/>
      <c r="U414" s="56"/>
      <c r="V414" s="56"/>
      <c r="W414" s="56"/>
      <c r="X414" s="56"/>
      <c r="Y414" s="56"/>
    </row>
    <row r="415" spans="1:25" ht="15.75" customHeight="1">
      <c r="A415" s="56"/>
      <c r="B415" s="57"/>
      <c r="C415" s="56"/>
      <c r="D415" s="56"/>
      <c r="E415" s="56"/>
      <c r="F415" s="56"/>
      <c r="G415" s="56"/>
      <c r="H415" s="56"/>
      <c r="I415" s="56"/>
      <c r="J415" s="56"/>
      <c r="K415" s="56"/>
      <c r="L415" s="56"/>
      <c r="M415" s="56"/>
      <c r="N415" s="56"/>
      <c r="O415" s="56"/>
      <c r="P415" s="56"/>
      <c r="Q415" s="56"/>
      <c r="R415" s="56"/>
      <c r="S415" s="56"/>
      <c r="T415" s="56"/>
      <c r="U415" s="56"/>
      <c r="V415" s="56"/>
      <c r="W415" s="56"/>
      <c r="X415" s="56"/>
      <c r="Y415" s="56"/>
    </row>
    <row r="416" spans="1:25" ht="15.75" customHeight="1">
      <c r="A416" s="56"/>
      <c r="B416" s="57"/>
      <c r="C416" s="56"/>
      <c r="D416" s="56"/>
      <c r="E416" s="56"/>
      <c r="F416" s="56"/>
      <c r="G416" s="56"/>
      <c r="H416" s="56"/>
      <c r="I416" s="56"/>
      <c r="J416" s="56"/>
      <c r="K416" s="56"/>
      <c r="L416" s="56"/>
      <c r="M416" s="56"/>
      <c r="N416" s="56"/>
      <c r="O416" s="56"/>
      <c r="P416" s="56"/>
      <c r="Q416" s="56"/>
      <c r="R416" s="56"/>
      <c r="S416" s="56"/>
      <c r="T416" s="56"/>
      <c r="U416" s="56"/>
      <c r="V416" s="56"/>
      <c r="W416" s="56"/>
      <c r="X416" s="56"/>
      <c r="Y416" s="56"/>
    </row>
    <row r="417" spans="1:25" ht="15.75" customHeight="1">
      <c r="A417" s="56"/>
      <c r="B417" s="57"/>
      <c r="C417" s="56"/>
      <c r="D417" s="56"/>
      <c r="E417" s="56"/>
      <c r="F417" s="56"/>
      <c r="G417" s="56"/>
      <c r="H417" s="56"/>
      <c r="I417" s="56"/>
      <c r="J417" s="56"/>
      <c r="K417" s="56"/>
      <c r="L417" s="56"/>
      <c r="M417" s="56"/>
      <c r="N417" s="56"/>
      <c r="O417" s="56"/>
      <c r="P417" s="56"/>
      <c r="Q417" s="56"/>
      <c r="R417" s="56"/>
      <c r="S417" s="56"/>
      <c r="T417" s="56"/>
      <c r="U417" s="56"/>
      <c r="V417" s="56"/>
      <c r="W417" s="56"/>
      <c r="X417" s="56"/>
      <c r="Y417" s="56"/>
    </row>
    <row r="418" spans="1:25" ht="15.75" customHeight="1">
      <c r="A418" s="56"/>
      <c r="B418" s="57"/>
      <c r="C418" s="56"/>
      <c r="D418" s="56"/>
      <c r="E418" s="56"/>
      <c r="F418" s="56"/>
      <c r="G418" s="56"/>
      <c r="H418" s="56"/>
      <c r="I418" s="56"/>
      <c r="J418" s="56"/>
      <c r="K418" s="56"/>
      <c r="L418" s="56"/>
      <c r="M418" s="56"/>
      <c r="N418" s="56"/>
      <c r="O418" s="56"/>
      <c r="P418" s="56"/>
      <c r="Q418" s="56"/>
      <c r="R418" s="56"/>
      <c r="S418" s="56"/>
      <c r="T418" s="56"/>
      <c r="U418" s="56"/>
      <c r="V418" s="56"/>
      <c r="W418" s="56"/>
      <c r="X418" s="56"/>
      <c r="Y418" s="56"/>
    </row>
    <row r="419" spans="1:25" ht="15.75" customHeight="1">
      <c r="A419" s="56"/>
      <c r="B419" s="57"/>
      <c r="C419" s="56"/>
      <c r="D419" s="56"/>
      <c r="E419" s="56"/>
      <c r="F419" s="56"/>
      <c r="G419" s="56"/>
      <c r="H419" s="56"/>
      <c r="I419" s="56"/>
      <c r="J419" s="56"/>
      <c r="K419" s="56"/>
      <c r="L419" s="56"/>
      <c r="M419" s="56"/>
      <c r="N419" s="56"/>
      <c r="O419" s="56"/>
      <c r="P419" s="56"/>
      <c r="Q419" s="56"/>
      <c r="R419" s="56"/>
      <c r="S419" s="56"/>
      <c r="T419" s="56"/>
      <c r="U419" s="56"/>
      <c r="V419" s="56"/>
      <c r="W419" s="56"/>
      <c r="X419" s="56"/>
      <c r="Y419" s="56"/>
    </row>
    <row r="420" spans="1:25" ht="15.75" customHeight="1">
      <c r="A420" s="56"/>
      <c r="B420" s="57"/>
      <c r="C420" s="56"/>
      <c r="D420" s="56"/>
      <c r="E420" s="56"/>
      <c r="F420" s="56"/>
      <c r="G420" s="56"/>
      <c r="H420" s="56"/>
      <c r="I420" s="56"/>
      <c r="J420" s="56"/>
      <c r="K420" s="56"/>
      <c r="L420" s="56"/>
      <c r="M420" s="56"/>
      <c r="N420" s="56"/>
      <c r="O420" s="56"/>
      <c r="P420" s="56"/>
      <c r="Q420" s="56"/>
      <c r="R420" s="56"/>
      <c r="S420" s="56"/>
      <c r="T420" s="56"/>
      <c r="U420" s="56"/>
      <c r="V420" s="56"/>
      <c r="W420" s="56"/>
      <c r="X420" s="56"/>
      <c r="Y420" s="56"/>
    </row>
    <row r="421" spans="1:25" ht="15.75" customHeight="1">
      <c r="A421" s="56"/>
      <c r="B421" s="57"/>
      <c r="C421" s="56"/>
      <c r="D421" s="56"/>
      <c r="E421" s="56"/>
      <c r="F421" s="56"/>
      <c r="G421" s="56"/>
      <c r="H421" s="56"/>
      <c r="I421" s="56"/>
      <c r="J421" s="56"/>
      <c r="K421" s="56"/>
      <c r="L421" s="56"/>
      <c r="M421" s="56"/>
      <c r="N421" s="56"/>
      <c r="O421" s="56"/>
      <c r="P421" s="56"/>
      <c r="Q421" s="56"/>
      <c r="R421" s="56"/>
      <c r="S421" s="56"/>
      <c r="T421" s="56"/>
      <c r="U421" s="56"/>
      <c r="V421" s="56"/>
      <c r="W421" s="56"/>
      <c r="X421" s="56"/>
      <c r="Y421" s="56"/>
    </row>
    <row r="422" spans="1:25" ht="15.75" customHeight="1">
      <c r="A422" s="56"/>
      <c r="B422" s="57"/>
      <c r="C422" s="56"/>
      <c r="D422" s="56"/>
      <c r="E422" s="56"/>
      <c r="F422" s="56"/>
      <c r="G422" s="56"/>
      <c r="H422" s="56"/>
      <c r="I422" s="56"/>
      <c r="J422" s="56"/>
      <c r="K422" s="56"/>
      <c r="L422" s="56"/>
      <c r="M422" s="56"/>
      <c r="N422" s="56"/>
      <c r="O422" s="56"/>
      <c r="P422" s="56"/>
      <c r="Q422" s="56"/>
      <c r="R422" s="56"/>
      <c r="S422" s="56"/>
      <c r="T422" s="56"/>
      <c r="U422" s="56"/>
      <c r="V422" s="56"/>
      <c r="W422" s="56"/>
      <c r="X422" s="56"/>
      <c r="Y422" s="56"/>
    </row>
    <row r="423" spans="1:25" ht="15.75" customHeight="1">
      <c r="A423" s="56"/>
      <c r="B423" s="57"/>
      <c r="C423" s="56"/>
      <c r="D423" s="56"/>
      <c r="E423" s="56"/>
      <c r="F423" s="56"/>
      <c r="G423" s="56"/>
      <c r="H423" s="56"/>
      <c r="I423" s="56"/>
      <c r="J423" s="56"/>
      <c r="K423" s="56"/>
      <c r="L423" s="56"/>
      <c r="M423" s="56"/>
      <c r="N423" s="56"/>
      <c r="O423" s="56"/>
      <c r="P423" s="56"/>
      <c r="Q423" s="56"/>
      <c r="R423" s="56"/>
      <c r="S423" s="56"/>
      <c r="T423" s="56"/>
      <c r="U423" s="56"/>
      <c r="V423" s="56"/>
      <c r="W423" s="56"/>
      <c r="X423" s="56"/>
      <c r="Y423" s="56"/>
    </row>
    <row r="424" spans="1:25" ht="15.75" customHeight="1">
      <c r="A424" s="56"/>
      <c r="B424" s="57"/>
      <c r="C424" s="56"/>
      <c r="D424" s="56"/>
      <c r="E424" s="56"/>
      <c r="F424" s="56"/>
      <c r="G424" s="56"/>
      <c r="H424" s="56"/>
      <c r="I424" s="56"/>
      <c r="J424" s="56"/>
      <c r="K424" s="56"/>
      <c r="L424" s="56"/>
      <c r="M424" s="56"/>
      <c r="N424" s="56"/>
      <c r="O424" s="56"/>
      <c r="P424" s="56"/>
      <c r="Q424" s="56"/>
      <c r="R424" s="56"/>
      <c r="S424" s="56"/>
      <c r="T424" s="56"/>
      <c r="U424" s="56"/>
      <c r="V424" s="56"/>
      <c r="W424" s="56"/>
      <c r="X424" s="56"/>
      <c r="Y424" s="56"/>
    </row>
    <row r="425" spans="1:25" ht="15.75" customHeight="1">
      <c r="A425" s="56"/>
      <c r="B425" s="57"/>
      <c r="C425" s="56"/>
      <c r="D425" s="56"/>
      <c r="E425" s="56"/>
      <c r="F425" s="56"/>
      <c r="G425" s="56"/>
      <c r="H425" s="56"/>
      <c r="I425" s="56"/>
      <c r="J425" s="56"/>
      <c r="K425" s="56"/>
      <c r="L425" s="56"/>
      <c r="M425" s="56"/>
      <c r="N425" s="56"/>
      <c r="O425" s="56"/>
      <c r="P425" s="56"/>
      <c r="Q425" s="56"/>
      <c r="R425" s="56"/>
      <c r="S425" s="56"/>
      <c r="T425" s="56"/>
      <c r="U425" s="56"/>
      <c r="V425" s="56"/>
      <c r="W425" s="56"/>
      <c r="X425" s="56"/>
      <c r="Y425" s="56"/>
    </row>
    <row r="426" spans="1:25" ht="15.75" customHeight="1">
      <c r="A426" s="56"/>
      <c r="B426" s="57"/>
      <c r="C426" s="56"/>
      <c r="D426" s="56"/>
      <c r="E426" s="56"/>
      <c r="F426" s="56"/>
      <c r="G426" s="56"/>
      <c r="H426" s="56"/>
      <c r="I426" s="56"/>
      <c r="J426" s="56"/>
      <c r="K426" s="56"/>
      <c r="L426" s="56"/>
      <c r="M426" s="56"/>
      <c r="N426" s="56"/>
      <c r="O426" s="56"/>
      <c r="P426" s="56"/>
      <c r="Q426" s="56"/>
      <c r="R426" s="56"/>
      <c r="S426" s="56"/>
      <c r="T426" s="56"/>
      <c r="U426" s="56"/>
      <c r="V426" s="56"/>
      <c r="W426" s="56"/>
      <c r="X426" s="56"/>
      <c r="Y426" s="56"/>
    </row>
    <row r="427" spans="1:25" ht="15.75" customHeight="1">
      <c r="A427" s="56"/>
      <c r="B427" s="57"/>
      <c r="C427" s="56"/>
      <c r="D427" s="56"/>
      <c r="E427" s="56"/>
      <c r="F427" s="56"/>
      <c r="G427" s="56"/>
      <c r="H427" s="56"/>
      <c r="I427" s="56"/>
      <c r="J427" s="56"/>
      <c r="K427" s="56"/>
      <c r="L427" s="56"/>
      <c r="M427" s="56"/>
      <c r="N427" s="56"/>
      <c r="O427" s="56"/>
      <c r="P427" s="56"/>
      <c r="Q427" s="56"/>
      <c r="R427" s="56"/>
      <c r="S427" s="56"/>
      <c r="T427" s="56"/>
      <c r="U427" s="56"/>
      <c r="V427" s="56"/>
      <c r="W427" s="56"/>
      <c r="X427" s="56"/>
      <c r="Y427" s="56"/>
    </row>
    <row r="428" spans="1:25" ht="15.75" customHeight="1">
      <c r="A428" s="56"/>
      <c r="B428" s="57"/>
      <c r="C428" s="56"/>
      <c r="D428" s="56"/>
      <c r="E428" s="56"/>
      <c r="F428" s="56"/>
      <c r="G428" s="56"/>
      <c r="H428" s="56"/>
      <c r="I428" s="56"/>
      <c r="J428" s="56"/>
      <c r="K428" s="56"/>
      <c r="L428" s="56"/>
      <c r="M428" s="56"/>
      <c r="N428" s="56"/>
      <c r="O428" s="56"/>
      <c r="P428" s="56"/>
      <c r="Q428" s="56"/>
      <c r="R428" s="56"/>
      <c r="S428" s="56"/>
      <c r="T428" s="56"/>
      <c r="U428" s="56"/>
      <c r="V428" s="56"/>
      <c r="W428" s="56"/>
      <c r="X428" s="56"/>
      <c r="Y428" s="56"/>
    </row>
    <row r="429" spans="1:25" ht="15.75" customHeight="1">
      <c r="A429" s="56"/>
      <c r="B429" s="57"/>
      <c r="C429" s="56"/>
      <c r="D429" s="56"/>
      <c r="E429" s="56"/>
      <c r="F429" s="56"/>
      <c r="G429" s="56"/>
      <c r="H429" s="56"/>
      <c r="I429" s="56"/>
      <c r="J429" s="56"/>
      <c r="K429" s="56"/>
      <c r="L429" s="56"/>
      <c r="M429" s="56"/>
      <c r="N429" s="56"/>
      <c r="O429" s="56"/>
      <c r="P429" s="56"/>
      <c r="Q429" s="56"/>
      <c r="R429" s="56"/>
      <c r="S429" s="56"/>
      <c r="T429" s="56"/>
      <c r="U429" s="56"/>
      <c r="V429" s="56"/>
      <c r="W429" s="56"/>
      <c r="X429" s="56"/>
      <c r="Y429" s="56"/>
    </row>
    <row r="430" spans="1:25" ht="15.75" customHeight="1">
      <c r="A430" s="56"/>
      <c r="B430" s="57"/>
      <c r="C430" s="56"/>
      <c r="D430" s="56"/>
      <c r="E430" s="56"/>
      <c r="F430" s="56"/>
      <c r="G430" s="56"/>
      <c r="H430" s="56"/>
      <c r="I430" s="56"/>
      <c r="J430" s="56"/>
      <c r="K430" s="56"/>
      <c r="L430" s="56"/>
      <c r="M430" s="56"/>
      <c r="N430" s="56"/>
      <c r="O430" s="56"/>
      <c r="P430" s="56"/>
      <c r="Q430" s="56"/>
      <c r="R430" s="56"/>
      <c r="S430" s="56"/>
      <c r="T430" s="56"/>
      <c r="U430" s="56"/>
      <c r="V430" s="56"/>
      <c r="W430" s="56"/>
      <c r="X430" s="56"/>
      <c r="Y430" s="56"/>
    </row>
    <row r="431" spans="1:25" ht="15.75" customHeight="1">
      <c r="A431" s="56"/>
      <c r="B431" s="57"/>
      <c r="C431" s="56"/>
      <c r="D431" s="56"/>
      <c r="E431" s="56"/>
      <c r="F431" s="56"/>
      <c r="G431" s="56"/>
      <c r="H431" s="56"/>
      <c r="I431" s="56"/>
      <c r="J431" s="56"/>
      <c r="K431" s="56"/>
      <c r="L431" s="56"/>
      <c r="M431" s="56"/>
      <c r="N431" s="56"/>
      <c r="O431" s="56"/>
      <c r="P431" s="56"/>
      <c r="Q431" s="56"/>
      <c r="R431" s="56"/>
      <c r="S431" s="56"/>
      <c r="T431" s="56"/>
      <c r="U431" s="56"/>
      <c r="V431" s="56"/>
      <c r="W431" s="56"/>
      <c r="X431" s="56"/>
      <c r="Y431" s="56"/>
    </row>
    <row r="432" spans="1:25" ht="15.75" customHeight="1">
      <c r="A432" s="56"/>
      <c r="B432" s="57"/>
      <c r="C432" s="56"/>
      <c r="D432" s="56"/>
      <c r="E432" s="56"/>
      <c r="F432" s="56"/>
      <c r="G432" s="56"/>
      <c r="H432" s="56"/>
      <c r="I432" s="56"/>
      <c r="J432" s="56"/>
      <c r="K432" s="56"/>
      <c r="L432" s="56"/>
      <c r="M432" s="56"/>
      <c r="N432" s="56"/>
      <c r="O432" s="56"/>
      <c r="P432" s="56"/>
      <c r="Q432" s="56"/>
      <c r="R432" s="56"/>
      <c r="S432" s="56"/>
      <c r="T432" s="56"/>
      <c r="U432" s="56"/>
      <c r="V432" s="56"/>
      <c r="W432" s="56"/>
      <c r="X432" s="56"/>
      <c r="Y432" s="56"/>
    </row>
    <row r="433" spans="1:25" ht="15.75" customHeight="1">
      <c r="A433" s="56"/>
      <c r="B433" s="57"/>
      <c r="C433" s="56"/>
      <c r="D433" s="56"/>
      <c r="E433" s="56"/>
      <c r="F433" s="56"/>
      <c r="G433" s="56"/>
      <c r="H433" s="56"/>
      <c r="I433" s="56"/>
      <c r="J433" s="56"/>
      <c r="K433" s="56"/>
      <c r="L433" s="56"/>
      <c r="M433" s="56"/>
      <c r="N433" s="56"/>
      <c r="O433" s="56"/>
      <c r="P433" s="56"/>
      <c r="Q433" s="56"/>
      <c r="R433" s="56"/>
      <c r="S433" s="56"/>
      <c r="T433" s="56"/>
      <c r="U433" s="56"/>
      <c r="V433" s="56"/>
      <c r="W433" s="56"/>
      <c r="X433" s="56"/>
      <c r="Y433" s="56"/>
    </row>
    <row r="434" spans="1:25" ht="15.75" customHeight="1">
      <c r="A434" s="56"/>
      <c r="B434" s="57"/>
      <c r="C434" s="56"/>
      <c r="D434" s="56"/>
      <c r="E434" s="56"/>
      <c r="F434" s="56"/>
      <c r="G434" s="56"/>
      <c r="H434" s="56"/>
      <c r="I434" s="56"/>
      <c r="J434" s="56"/>
      <c r="K434" s="56"/>
      <c r="L434" s="56"/>
      <c r="M434" s="56"/>
      <c r="N434" s="56"/>
      <c r="O434" s="56"/>
      <c r="P434" s="56"/>
      <c r="Q434" s="56"/>
      <c r="R434" s="56"/>
      <c r="S434" s="56"/>
      <c r="T434" s="56"/>
      <c r="U434" s="56"/>
      <c r="V434" s="56"/>
      <c r="W434" s="56"/>
      <c r="X434" s="56"/>
      <c r="Y434" s="56"/>
    </row>
    <row r="435" spans="1:25" ht="15.75" customHeight="1">
      <c r="A435" s="56"/>
      <c r="B435" s="57"/>
      <c r="C435" s="56"/>
      <c r="D435" s="56"/>
      <c r="E435" s="56"/>
      <c r="F435" s="56"/>
      <c r="G435" s="56"/>
      <c r="H435" s="56"/>
      <c r="I435" s="56"/>
      <c r="J435" s="56"/>
      <c r="K435" s="56"/>
      <c r="L435" s="56"/>
      <c r="M435" s="56"/>
      <c r="N435" s="56"/>
      <c r="O435" s="56"/>
      <c r="P435" s="56"/>
      <c r="Q435" s="56"/>
      <c r="R435" s="56"/>
      <c r="S435" s="56"/>
      <c r="T435" s="56"/>
      <c r="U435" s="56"/>
      <c r="V435" s="56"/>
      <c r="W435" s="56"/>
      <c r="X435" s="56"/>
      <c r="Y435" s="56"/>
    </row>
    <row r="436" spans="1:25" ht="15.75" customHeight="1">
      <c r="A436" s="56"/>
      <c r="B436" s="57"/>
      <c r="C436" s="56"/>
      <c r="D436" s="56"/>
      <c r="E436" s="56"/>
      <c r="F436" s="56"/>
      <c r="G436" s="56"/>
      <c r="H436" s="56"/>
      <c r="I436" s="56"/>
      <c r="J436" s="56"/>
      <c r="K436" s="56"/>
      <c r="L436" s="56"/>
      <c r="M436" s="56"/>
      <c r="N436" s="56"/>
      <c r="O436" s="56"/>
      <c r="P436" s="56"/>
      <c r="Q436" s="56"/>
      <c r="R436" s="56"/>
      <c r="S436" s="56"/>
      <c r="T436" s="56"/>
      <c r="U436" s="56"/>
      <c r="V436" s="56"/>
      <c r="W436" s="56"/>
      <c r="X436" s="56"/>
      <c r="Y436" s="56"/>
    </row>
    <row r="437" spans="1:25" ht="15.75" customHeight="1">
      <c r="A437" s="56"/>
      <c r="B437" s="57"/>
      <c r="C437" s="56"/>
      <c r="D437" s="56"/>
      <c r="E437" s="56"/>
      <c r="F437" s="56"/>
      <c r="G437" s="56"/>
      <c r="H437" s="56"/>
      <c r="I437" s="56"/>
      <c r="J437" s="56"/>
      <c r="K437" s="56"/>
      <c r="L437" s="56"/>
      <c r="M437" s="56"/>
      <c r="N437" s="56"/>
      <c r="O437" s="56"/>
      <c r="P437" s="56"/>
      <c r="Q437" s="56"/>
      <c r="R437" s="56"/>
      <c r="S437" s="56"/>
      <c r="T437" s="56"/>
      <c r="U437" s="56"/>
      <c r="V437" s="56"/>
      <c r="W437" s="56"/>
      <c r="X437" s="56"/>
      <c r="Y437" s="56"/>
    </row>
    <row r="438" spans="1:25" ht="15.75" customHeight="1">
      <c r="A438" s="56"/>
      <c r="B438" s="57"/>
      <c r="C438" s="56"/>
      <c r="D438" s="56"/>
      <c r="E438" s="56"/>
      <c r="F438" s="56"/>
      <c r="G438" s="56"/>
      <c r="H438" s="56"/>
      <c r="I438" s="56"/>
      <c r="J438" s="56"/>
      <c r="K438" s="56"/>
      <c r="L438" s="56"/>
      <c r="M438" s="56"/>
      <c r="N438" s="56"/>
      <c r="O438" s="56"/>
      <c r="P438" s="56"/>
      <c r="Q438" s="56"/>
      <c r="R438" s="56"/>
      <c r="S438" s="56"/>
      <c r="T438" s="56"/>
      <c r="U438" s="56"/>
      <c r="V438" s="56"/>
      <c r="W438" s="56"/>
      <c r="X438" s="56"/>
      <c r="Y438" s="56"/>
    </row>
    <row r="439" spans="1:25" ht="15.75" customHeight="1">
      <c r="A439" s="56"/>
      <c r="B439" s="57"/>
      <c r="C439" s="56"/>
      <c r="D439" s="56"/>
      <c r="E439" s="56"/>
      <c r="F439" s="56"/>
      <c r="G439" s="56"/>
      <c r="H439" s="56"/>
      <c r="I439" s="56"/>
      <c r="J439" s="56"/>
      <c r="K439" s="56"/>
      <c r="L439" s="56"/>
      <c r="M439" s="56"/>
      <c r="N439" s="56"/>
      <c r="O439" s="56"/>
      <c r="P439" s="56"/>
      <c r="Q439" s="56"/>
      <c r="R439" s="56"/>
      <c r="S439" s="56"/>
      <c r="T439" s="56"/>
      <c r="U439" s="56"/>
      <c r="V439" s="56"/>
      <c r="W439" s="56"/>
      <c r="X439" s="56"/>
      <c r="Y439" s="56"/>
    </row>
    <row r="440" spans="1:25" ht="15.75" customHeight="1">
      <c r="A440" s="56"/>
      <c r="B440" s="57"/>
      <c r="C440" s="56"/>
      <c r="D440" s="56"/>
      <c r="E440" s="56"/>
      <c r="F440" s="56"/>
      <c r="G440" s="56"/>
      <c r="H440" s="56"/>
      <c r="I440" s="56"/>
      <c r="J440" s="56"/>
      <c r="K440" s="56"/>
      <c r="L440" s="56"/>
      <c r="M440" s="56"/>
      <c r="N440" s="56"/>
      <c r="O440" s="56"/>
      <c r="P440" s="56"/>
      <c r="Q440" s="56"/>
      <c r="R440" s="56"/>
      <c r="S440" s="56"/>
      <c r="T440" s="56"/>
      <c r="U440" s="56"/>
      <c r="V440" s="56"/>
      <c r="W440" s="56"/>
      <c r="X440" s="56"/>
      <c r="Y440" s="56"/>
    </row>
    <row r="441" spans="1:25" ht="15.75" customHeight="1">
      <c r="A441" s="56"/>
      <c r="B441" s="57"/>
      <c r="C441" s="56"/>
      <c r="D441" s="56"/>
      <c r="E441" s="56"/>
      <c r="F441" s="56"/>
      <c r="G441" s="56"/>
      <c r="H441" s="56"/>
      <c r="I441" s="56"/>
      <c r="J441" s="56"/>
      <c r="K441" s="56"/>
      <c r="L441" s="56"/>
      <c r="M441" s="56"/>
      <c r="N441" s="56"/>
      <c r="O441" s="56"/>
      <c r="P441" s="56"/>
      <c r="Q441" s="56"/>
      <c r="R441" s="56"/>
      <c r="S441" s="56"/>
      <c r="T441" s="56"/>
      <c r="U441" s="56"/>
      <c r="V441" s="56"/>
      <c r="W441" s="56"/>
      <c r="X441" s="56"/>
      <c r="Y441" s="56"/>
    </row>
    <row r="442" spans="1:25" ht="15.75" customHeight="1">
      <c r="A442" s="56"/>
      <c r="B442" s="57"/>
      <c r="C442" s="56"/>
      <c r="D442" s="56"/>
      <c r="E442" s="56"/>
      <c r="F442" s="56"/>
      <c r="G442" s="56"/>
      <c r="H442" s="56"/>
      <c r="I442" s="56"/>
      <c r="J442" s="56"/>
      <c r="K442" s="56"/>
      <c r="L442" s="56"/>
      <c r="M442" s="56"/>
      <c r="N442" s="56"/>
      <c r="O442" s="56"/>
      <c r="P442" s="56"/>
      <c r="Q442" s="56"/>
      <c r="R442" s="56"/>
      <c r="S442" s="56"/>
      <c r="T442" s="56"/>
      <c r="U442" s="56"/>
      <c r="V442" s="56"/>
      <c r="W442" s="56"/>
      <c r="X442" s="56"/>
      <c r="Y442" s="56"/>
    </row>
    <row r="443" spans="1:25" ht="15.75" customHeight="1">
      <c r="A443" s="56"/>
      <c r="B443" s="57"/>
      <c r="C443" s="56"/>
      <c r="D443" s="56"/>
      <c r="E443" s="56"/>
      <c r="F443" s="56"/>
      <c r="G443" s="56"/>
      <c r="H443" s="56"/>
      <c r="I443" s="56"/>
      <c r="J443" s="56"/>
      <c r="K443" s="56"/>
      <c r="L443" s="56"/>
      <c r="M443" s="56"/>
      <c r="N443" s="56"/>
      <c r="O443" s="56"/>
      <c r="P443" s="56"/>
      <c r="Q443" s="56"/>
      <c r="R443" s="56"/>
      <c r="S443" s="56"/>
      <c r="T443" s="56"/>
      <c r="U443" s="56"/>
      <c r="V443" s="56"/>
      <c r="W443" s="56"/>
      <c r="X443" s="56"/>
      <c r="Y443" s="56"/>
    </row>
    <row r="444" spans="1:25" ht="15.75" customHeight="1">
      <c r="A444" s="56"/>
      <c r="B444" s="57"/>
      <c r="C444" s="56"/>
      <c r="D444" s="56"/>
      <c r="E444" s="56"/>
      <c r="F444" s="56"/>
      <c r="G444" s="56"/>
      <c r="H444" s="56"/>
      <c r="I444" s="56"/>
      <c r="J444" s="56"/>
      <c r="K444" s="56"/>
      <c r="L444" s="56"/>
      <c r="M444" s="56"/>
      <c r="N444" s="56"/>
      <c r="O444" s="56"/>
      <c r="P444" s="56"/>
      <c r="Q444" s="56"/>
      <c r="R444" s="56"/>
      <c r="S444" s="56"/>
      <c r="T444" s="56"/>
      <c r="U444" s="56"/>
      <c r="V444" s="56"/>
      <c r="W444" s="56"/>
      <c r="X444" s="56"/>
      <c r="Y444" s="56"/>
    </row>
    <row r="445" spans="1:25" ht="15.75" customHeight="1">
      <c r="A445" s="56"/>
      <c r="B445" s="57"/>
      <c r="C445" s="56"/>
      <c r="D445" s="56"/>
      <c r="E445" s="56"/>
      <c r="F445" s="56"/>
      <c r="G445" s="56"/>
      <c r="H445" s="56"/>
      <c r="I445" s="56"/>
      <c r="J445" s="56"/>
      <c r="K445" s="56"/>
      <c r="L445" s="56"/>
      <c r="M445" s="56"/>
      <c r="N445" s="56"/>
      <c r="O445" s="56"/>
      <c r="P445" s="56"/>
      <c r="Q445" s="56"/>
      <c r="R445" s="56"/>
      <c r="S445" s="56"/>
      <c r="T445" s="56"/>
      <c r="U445" s="56"/>
      <c r="V445" s="56"/>
      <c r="W445" s="56"/>
      <c r="X445" s="56"/>
      <c r="Y445" s="56"/>
    </row>
    <row r="446" spans="1:25" ht="15.75" customHeight="1">
      <c r="A446" s="56"/>
      <c r="B446" s="57"/>
      <c r="C446" s="56"/>
      <c r="D446" s="56"/>
      <c r="E446" s="56"/>
      <c r="F446" s="56"/>
      <c r="G446" s="56"/>
      <c r="H446" s="56"/>
      <c r="I446" s="56"/>
      <c r="J446" s="56"/>
      <c r="K446" s="56"/>
      <c r="L446" s="56"/>
      <c r="M446" s="56"/>
      <c r="N446" s="56"/>
      <c r="O446" s="56"/>
      <c r="P446" s="56"/>
      <c r="Q446" s="56"/>
      <c r="R446" s="56"/>
      <c r="S446" s="56"/>
      <c r="T446" s="56"/>
      <c r="U446" s="56"/>
      <c r="V446" s="56"/>
      <c r="W446" s="56"/>
      <c r="X446" s="56"/>
      <c r="Y446" s="56"/>
    </row>
    <row r="447" spans="1:25" ht="15.75" customHeight="1">
      <c r="A447" s="56"/>
      <c r="B447" s="57"/>
      <c r="C447" s="56"/>
      <c r="D447" s="56"/>
      <c r="E447" s="56"/>
      <c r="F447" s="56"/>
      <c r="G447" s="56"/>
      <c r="H447" s="56"/>
      <c r="I447" s="56"/>
      <c r="J447" s="56"/>
      <c r="K447" s="56"/>
      <c r="L447" s="56"/>
      <c r="M447" s="56"/>
      <c r="N447" s="56"/>
      <c r="O447" s="56"/>
      <c r="P447" s="56"/>
      <c r="Q447" s="56"/>
      <c r="R447" s="56"/>
      <c r="S447" s="56"/>
      <c r="T447" s="56"/>
      <c r="U447" s="56"/>
      <c r="V447" s="56"/>
      <c r="W447" s="56"/>
      <c r="X447" s="56"/>
      <c r="Y447" s="56"/>
    </row>
    <row r="448" spans="1:25" ht="15.75" customHeight="1">
      <c r="A448" s="56"/>
      <c r="B448" s="57"/>
      <c r="C448" s="56"/>
      <c r="D448" s="56"/>
      <c r="E448" s="56"/>
      <c r="F448" s="56"/>
      <c r="G448" s="56"/>
      <c r="H448" s="56"/>
      <c r="I448" s="56"/>
      <c r="J448" s="56"/>
      <c r="K448" s="56"/>
      <c r="L448" s="56"/>
      <c r="M448" s="56"/>
      <c r="N448" s="56"/>
      <c r="O448" s="56"/>
      <c r="P448" s="56"/>
      <c r="Q448" s="56"/>
      <c r="R448" s="56"/>
      <c r="S448" s="56"/>
      <c r="T448" s="56"/>
      <c r="U448" s="56"/>
      <c r="V448" s="56"/>
      <c r="W448" s="56"/>
      <c r="X448" s="56"/>
      <c r="Y448" s="56"/>
    </row>
    <row r="449" spans="1:25" ht="15.75" customHeight="1">
      <c r="A449" s="56"/>
      <c r="B449" s="57"/>
      <c r="C449" s="56"/>
      <c r="D449" s="56"/>
      <c r="E449" s="56"/>
      <c r="F449" s="56"/>
      <c r="G449" s="56"/>
      <c r="H449" s="56"/>
      <c r="I449" s="56"/>
      <c r="J449" s="56"/>
      <c r="K449" s="56"/>
      <c r="L449" s="56"/>
      <c r="M449" s="56"/>
      <c r="N449" s="56"/>
      <c r="O449" s="56"/>
      <c r="P449" s="56"/>
      <c r="Q449" s="56"/>
      <c r="R449" s="56"/>
      <c r="S449" s="56"/>
      <c r="T449" s="56"/>
      <c r="U449" s="56"/>
      <c r="V449" s="56"/>
      <c r="W449" s="56"/>
      <c r="X449" s="56"/>
      <c r="Y449" s="56"/>
    </row>
    <row r="450" spans="1:25" ht="15.75" customHeight="1">
      <c r="A450" s="56"/>
      <c r="B450" s="57"/>
      <c r="C450" s="56"/>
      <c r="D450" s="56"/>
      <c r="E450" s="56"/>
      <c r="F450" s="56"/>
      <c r="G450" s="56"/>
      <c r="H450" s="56"/>
      <c r="I450" s="56"/>
      <c r="J450" s="56"/>
      <c r="K450" s="56"/>
      <c r="L450" s="56"/>
      <c r="M450" s="56"/>
      <c r="N450" s="56"/>
      <c r="O450" s="56"/>
      <c r="P450" s="56"/>
      <c r="Q450" s="56"/>
      <c r="R450" s="56"/>
      <c r="S450" s="56"/>
      <c r="T450" s="56"/>
      <c r="U450" s="56"/>
      <c r="V450" s="56"/>
      <c r="W450" s="56"/>
      <c r="X450" s="56"/>
      <c r="Y450" s="56"/>
    </row>
    <row r="451" spans="1:25" ht="15.75" customHeight="1">
      <c r="A451" s="56"/>
      <c r="B451" s="57"/>
      <c r="C451" s="56"/>
      <c r="D451" s="56"/>
      <c r="E451" s="56"/>
      <c r="F451" s="56"/>
      <c r="G451" s="56"/>
      <c r="H451" s="56"/>
      <c r="I451" s="56"/>
      <c r="J451" s="56"/>
      <c r="K451" s="56"/>
      <c r="L451" s="56"/>
      <c r="M451" s="56"/>
      <c r="N451" s="56"/>
      <c r="O451" s="56"/>
      <c r="P451" s="56"/>
      <c r="Q451" s="56"/>
      <c r="R451" s="56"/>
      <c r="S451" s="56"/>
      <c r="T451" s="56"/>
      <c r="U451" s="56"/>
      <c r="V451" s="56"/>
      <c r="W451" s="56"/>
      <c r="X451" s="56"/>
      <c r="Y451" s="56"/>
    </row>
    <row r="452" spans="1:25" ht="15.75" customHeight="1">
      <c r="A452" s="56"/>
      <c r="B452" s="57"/>
      <c r="C452" s="56"/>
      <c r="D452" s="56"/>
      <c r="E452" s="56"/>
      <c r="F452" s="56"/>
      <c r="G452" s="56"/>
      <c r="H452" s="56"/>
      <c r="I452" s="56"/>
      <c r="J452" s="56"/>
      <c r="K452" s="56"/>
      <c r="L452" s="56"/>
      <c r="M452" s="56"/>
      <c r="N452" s="56"/>
      <c r="O452" s="56"/>
      <c r="P452" s="56"/>
      <c r="Q452" s="56"/>
      <c r="R452" s="56"/>
      <c r="S452" s="56"/>
      <c r="T452" s="56"/>
      <c r="U452" s="56"/>
      <c r="V452" s="56"/>
      <c r="W452" s="56"/>
      <c r="X452" s="56"/>
      <c r="Y452" s="56"/>
    </row>
    <row r="453" spans="1:25" ht="15.75" customHeight="1">
      <c r="A453" s="56"/>
      <c r="B453" s="57"/>
      <c r="C453" s="56"/>
      <c r="D453" s="56"/>
      <c r="E453" s="56"/>
      <c r="F453" s="56"/>
      <c r="G453" s="56"/>
      <c r="H453" s="56"/>
      <c r="I453" s="56"/>
      <c r="J453" s="56"/>
      <c r="K453" s="56"/>
      <c r="L453" s="56"/>
      <c r="M453" s="56"/>
      <c r="N453" s="56"/>
      <c r="O453" s="56"/>
      <c r="P453" s="56"/>
      <c r="Q453" s="56"/>
      <c r="R453" s="56"/>
      <c r="S453" s="56"/>
      <c r="T453" s="56"/>
      <c r="U453" s="56"/>
      <c r="V453" s="56"/>
      <c r="W453" s="56"/>
      <c r="X453" s="56"/>
      <c r="Y453" s="56"/>
    </row>
    <row r="454" spans="1:25" ht="15.75" customHeight="1">
      <c r="A454" s="56"/>
      <c r="B454" s="57"/>
      <c r="C454" s="56"/>
      <c r="D454" s="56"/>
      <c r="E454" s="56"/>
      <c r="F454" s="56"/>
      <c r="G454" s="56"/>
      <c r="H454" s="56"/>
      <c r="I454" s="56"/>
      <c r="J454" s="56"/>
      <c r="K454" s="56"/>
      <c r="L454" s="56"/>
      <c r="M454" s="56"/>
      <c r="N454" s="56"/>
      <c r="O454" s="56"/>
      <c r="P454" s="56"/>
      <c r="Q454" s="56"/>
      <c r="R454" s="56"/>
      <c r="S454" s="56"/>
      <c r="T454" s="56"/>
      <c r="U454" s="56"/>
      <c r="V454" s="56"/>
      <c r="W454" s="56"/>
      <c r="X454" s="56"/>
      <c r="Y454" s="56"/>
    </row>
    <row r="455" spans="1:25" ht="15.75" customHeight="1">
      <c r="A455" s="56"/>
      <c r="B455" s="57"/>
      <c r="C455" s="56"/>
      <c r="D455" s="56"/>
      <c r="E455" s="56"/>
      <c r="F455" s="56"/>
      <c r="G455" s="56"/>
      <c r="H455" s="56"/>
      <c r="I455" s="56"/>
      <c r="J455" s="56"/>
      <c r="K455" s="56"/>
      <c r="L455" s="56"/>
      <c r="M455" s="56"/>
      <c r="N455" s="56"/>
      <c r="O455" s="56"/>
      <c r="P455" s="56"/>
      <c r="Q455" s="56"/>
      <c r="R455" s="56"/>
      <c r="S455" s="56"/>
      <c r="T455" s="56"/>
      <c r="U455" s="56"/>
      <c r="V455" s="56"/>
      <c r="W455" s="56"/>
      <c r="X455" s="56"/>
      <c r="Y455" s="56"/>
    </row>
    <row r="456" spans="1:25" ht="15.75" customHeight="1">
      <c r="A456" s="56"/>
      <c r="B456" s="57"/>
      <c r="C456" s="56"/>
      <c r="D456" s="56"/>
      <c r="E456" s="56"/>
      <c r="F456" s="56"/>
      <c r="G456" s="56"/>
      <c r="H456" s="56"/>
      <c r="I456" s="56"/>
      <c r="J456" s="56"/>
      <c r="K456" s="56"/>
      <c r="L456" s="56"/>
      <c r="M456" s="56"/>
      <c r="N456" s="56"/>
      <c r="O456" s="56"/>
      <c r="P456" s="56"/>
      <c r="Q456" s="56"/>
      <c r="R456" s="56"/>
      <c r="S456" s="56"/>
      <c r="T456" s="56"/>
      <c r="U456" s="56"/>
      <c r="V456" s="56"/>
      <c r="W456" s="56"/>
      <c r="X456" s="56"/>
      <c r="Y456" s="56"/>
    </row>
    <row r="457" spans="1:25" ht="15.75" customHeight="1">
      <c r="A457" s="56"/>
      <c r="B457" s="57"/>
      <c r="C457" s="56"/>
      <c r="D457" s="56"/>
      <c r="E457" s="56"/>
      <c r="F457" s="56"/>
      <c r="G457" s="56"/>
      <c r="H457" s="56"/>
      <c r="I457" s="56"/>
      <c r="J457" s="56"/>
      <c r="K457" s="56"/>
      <c r="L457" s="56"/>
      <c r="M457" s="56"/>
      <c r="N457" s="56"/>
      <c r="O457" s="56"/>
      <c r="P457" s="56"/>
      <c r="Q457" s="56"/>
      <c r="R457" s="56"/>
      <c r="S457" s="56"/>
      <c r="T457" s="56"/>
      <c r="U457" s="56"/>
      <c r="V457" s="56"/>
      <c r="W457" s="56"/>
      <c r="X457" s="56"/>
      <c r="Y457" s="56"/>
    </row>
    <row r="458" spans="1:25" ht="15.75" customHeight="1">
      <c r="A458" s="56"/>
      <c r="B458" s="57"/>
      <c r="C458" s="56"/>
      <c r="D458" s="56"/>
      <c r="E458" s="56"/>
      <c r="F458" s="56"/>
      <c r="G458" s="56"/>
      <c r="H458" s="56"/>
      <c r="I458" s="56"/>
      <c r="J458" s="56"/>
      <c r="K458" s="56"/>
      <c r="L458" s="56"/>
      <c r="M458" s="56"/>
      <c r="N458" s="56"/>
      <c r="O458" s="56"/>
      <c r="P458" s="56"/>
      <c r="Q458" s="56"/>
      <c r="R458" s="56"/>
      <c r="S458" s="56"/>
      <c r="T458" s="56"/>
      <c r="U458" s="56"/>
      <c r="V458" s="56"/>
      <c r="W458" s="56"/>
      <c r="X458" s="56"/>
      <c r="Y458" s="56"/>
    </row>
    <row r="459" spans="1:25" ht="15.75" customHeight="1">
      <c r="A459" s="56"/>
      <c r="B459" s="57"/>
      <c r="C459" s="56"/>
      <c r="D459" s="56"/>
      <c r="E459" s="56"/>
      <c r="F459" s="56"/>
      <c r="G459" s="56"/>
      <c r="H459" s="56"/>
      <c r="I459" s="56"/>
      <c r="J459" s="56"/>
      <c r="K459" s="56"/>
      <c r="L459" s="56"/>
      <c r="M459" s="56"/>
      <c r="N459" s="56"/>
      <c r="O459" s="56"/>
      <c r="P459" s="56"/>
      <c r="Q459" s="56"/>
      <c r="R459" s="56"/>
      <c r="S459" s="56"/>
      <c r="T459" s="56"/>
      <c r="U459" s="56"/>
      <c r="V459" s="56"/>
      <c r="W459" s="56"/>
      <c r="X459" s="56"/>
      <c r="Y459" s="56"/>
    </row>
    <row r="460" spans="1:25" ht="15.75" customHeight="1">
      <c r="A460" s="56"/>
      <c r="B460" s="57"/>
      <c r="C460" s="56"/>
      <c r="D460" s="56"/>
      <c r="E460" s="56"/>
      <c r="F460" s="56"/>
      <c r="G460" s="56"/>
      <c r="H460" s="56"/>
      <c r="I460" s="56"/>
      <c r="J460" s="56"/>
      <c r="K460" s="56"/>
      <c r="L460" s="56"/>
      <c r="M460" s="56"/>
      <c r="N460" s="56"/>
      <c r="O460" s="56"/>
      <c r="P460" s="56"/>
      <c r="Q460" s="56"/>
      <c r="R460" s="56"/>
      <c r="S460" s="56"/>
      <c r="T460" s="56"/>
      <c r="U460" s="56"/>
      <c r="V460" s="56"/>
      <c r="W460" s="56"/>
      <c r="X460" s="56"/>
      <c r="Y460" s="56"/>
    </row>
    <row r="461" spans="1:25" ht="15.75" customHeight="1">
      <c r="A461" s="56"/>
      <c r="B461" s="57"/>
      <c r="C461" s="56"/>
      <c r="D461" s="56"/>
      <c r="E461" s="56"/>
      <c r="F461" s="56"/>
      <c r="G461" s="56"/>
      <c r="H461" s="56"/>
      <c r="I461" s="56"/>
      <c r="J461" s="56"/>
      <c r="K461" s="56"/>
      <c r="L461" s="56"/>
      <c r="M461" s="56"/>
      <c r="N461" s="56"/>
      <c r="O461" s="56"/>
      <c r="P461" s="56"/>
      <c r="Q461" s="56"/>
      <c r="R461" s="56"/>
      <c r="S461" s="56"/>
      <c r="T461" s="56"/>
      <c r="U461" s="56"/>
      <c r="V461" s="56"/>
      <c r="W461" s="56"/>
      <c r="X461" s="56"/>
      <c r="Y461" s="56"/>
    </row>
    <row r="462" spans="1:25" ht="15.75" customHeight="1">
      <c r="A462" s="56"/>
      <c r="B462" s="57"/>
      <c r="C462" s="56"/>
      <c r="D462" s="56"/>
      <c r="E462" s="56"/>
      <c r="F462" s="56"/>
      <c r="G462" s="56"/>
      <c r="H462" s="56"/>
      <c r="I462" s="56"/>
      <c r="J462" s="56"/>
      <c r="K462" s="56"/>
      <c r="L462" s="56"/>
      <c r="M462" s="56"/>
      <c r="N462" s="56"/>
      <c r="O462" s="56"/>
      <c r="P462" s="56"/>
      <c r="Q462" s="56"/>
      <c r="R462" s="56"/>
      <c r="S462" s="56"/>
      <c r="T462" s="56"/>
      <c r="U462" s="56"/>
      <c r="V462" s="56"/>
      <c r="W462" s="56"/>
      <c r="X462" s="56"/>
      <c r="Y462" s="56"/>
    </row>
    <row r="463" spans="1:25" ht="15.75" customHeight="1">
      <c r="A463" s="56"/>
      <c r="B463" s="57"/>
      <c r="C463" s="56"/>
      <c r="D463" s="56"/>
      <c r="E463" s="56"/>
      <c r="F463" s="56"/>
      <c r="G463" s="56"/>
      <c r="H463" s="56"/>
      <c r="I463" s="56"/>
      <c r="J463" s="56"/>
      <c r="K463" s="56"/>
      <c r="L463" s="56"/>
      <c r="M463" s="56"/>
      <c r="N463" s="56"/>
      <c r="O463" s="56"/>
      <c r="P463" s="56"/>
      <c r="Q463" s="56"/>
      <c r="R463" s="56"/>
      <c r="S463" s="56"/>
      <c r="T463" s="56"/>
      <c r="U463" s="56"/>
      <c r="V463" s="56"/>
      <c r="W463" s="56"/>
      <c r="X463" s="56"/>
      <c r="Y463" s="56"/>
    </row>
    <row r="464" spans="1:25" ht="15.75" customHeight="1">
      <c r="A464" s="56"/>
      <c r="B464" s="57"/>
      <c r="C464" s="56"/>
      <c r="D464" s="56"/>
      <c r="E464" s="56"/>
      <c r="F464" s="56"/>
      <c r="G464" s="56"/>
      <c r="H464" s="56"/>
      <c r="I464" s="56"/>
      <c r="J464" s="56"/>
      <c r="K464" s="56"/>
      <c r="L464" s="56"/>
      <c r="M464" s="56"/>
      <c r="N464" s="56"/>
      <c r="O464" s="56"/>
      <c r="P464" s="56"/>
      <c r="Q464" s="56"/>
      <c r="R464" s="56"/>
      <c r="S464" s="56"/>
      <c r="T464" s="56"/>
      <c r="U464" s="56"/>
      <c r="V464" s="56"/>
      <c r="W464" s="56"/>
      <c r="X464" s="56"/>
      <c r="Y464" s="56"/>
    </row>
    <row r="465" spans="1:25" ht="15.75" customHeight="1">
      <c r="A465" s="56"/>
      <c r="B465" s="57"/>
      <c r="C465" s="56"/>
      <c r="D465" s="56"/>
      <c r="E465" s="56"/>
      <c r="F465" s="56"/>
      <c r="G465" s="56"/>
      <c r="H465" s="56"/>
      <c r="I465" s="56"/>
      <c r="J465" s="56"/>
      <c r="K465" s="56"/>
      <c r="L465" s="56"/>
      <c r="M465" s="56"/>
      <c r="N465" s="56"/>
      <c r="O465" s="56"/>
      <c r="P465" s="56"/>
      <c r="Q465" s="56"/>
      <c r="R465" s="56"/>
      <c r="S465" s="56"/>
      <c r="T465" s="56"/>
      <c r="U465" s="56"/>
      <c r="V465" s="56"/>
      <c r="W465" s="56"/>
      <c r="X465" s="56"/>
      <c r="Y465" s="56"/>
    </row>
    <row r="466" spans="1:25" ht="15.75" customHeight="1">
      <c r="A466" s="56"/>
      <c r="B466" s="57"/>
      <c r="C466" s="56"/>
      <c r="D466" s="56"/>
      <c r="E466" s="56"/>
      <c r="F466" s="56"/>
      <c r="G466" s="56"/>
      <c r="H466" s="56"/>
      <c r="I466" s="56"/>
      <c r="J466" s="56"/>
      <c r="K466" s="56"/>
      <c r="L466" s="56"/>
      <c r="M466" s="56"/>
      <c r="N466" s="56"/>
      <c r="O466" s="56"/>
      <c r="P466" s="56"/>
      <c r="Q466" s="56"/>
      <c r="R466" s="56"/>
      <c r="S466" s="56"/>
      <c r="T466" s="56"/>
      <c r="U466" s="56"/>
      <c r="V466" s="56"/>
      <c r="W466" s="56"/>
      <c r="X466" s="56"/>
      <c r="Y466" s="56"/>
    </row>
    <row r="467" spans="1:25" ht="15.75" customHeight="1">
      <c r="A467" s="56"/>
      <c r="B467" s="57"/>
      <c r="C467" s="56"/>
      <c r="D467" s="56"/>
      <c r="E467" s="56"/>
      <c r="F467" s="56"/>
      <c r="G467" s="56"/>
      <c r="H467" s="56"/>
      <c r="I467" s="56"/>
      <c r="J467" s="56"/>
      <c r="K467" s="56"/>
      <c r="L467" s="56"/>
      <c r="M467" s="56"/>
      <c r="N467" s="56"/>
      <c r="O467" s="56"/>
      <c r="P467" s="56"/>
      <c r="Q467" s="56"/>
      <c r="R467" s="56"/>
      <c r="S467" s="56"/>
      <c r="T467" s="56"/>
      <c r="U467" s="56"/>
      <c r="V467" s="56"/>
      <c r="W467" s="56"/>
      <c r="X467" s="56"/>
      <c r="Y467" s="56"/>
    </row>
    <row r="468" spans="1:25" ht="15.75" customHeight="1">
      <c r="A468" s="56"/>
      <c r="B468" s="57"/>
      <c r="C468" s="56"/>
      <c r="D468" s="56"/>
      <c r="E468" s="56"/>
      <c r="F468" s="56"/>
      <c r="G468" s="56"/>
      <c r="H468" s="56"/>
      <c r="I468" s="56"/>
      <c r="J468" s="56"/>
      <c r="K468" s="56"/>
      <c r="L468" s="56"/>
      <c r="M468" s="56"/>
      <c r="N468" s="56"/>
      <c r="O468" s="56"/>
      <c r="P468" s="56"/>
      <c r="Q468" s="56"/>
      <c r="R468" s="56"/>
      <c r="S468" s="56"/>
      <c r="T468" s="56"/>
      <c r="U468" s="56"/>
      <c r="V468" s="56"/>
      <c r="W468" s="56"/>
      <c r="X468" s="56"/>
      <c r="Y468" s="56"/>
    </row>
    <row r="469" spans="1:25" ht="15.75" customHeight="1">
      <c r="A469" s="56"/>
      <c r="B469" s="57"/>
      <c r="C469" s="56"/>
      <c r="D469" s="56"/>
      <c r="E469" s="56"/>
      <c r="F469" s="56"/>
      <c r="G469" s="56"/>
      <c r="H469" s="56"/>
      <c r="I469" s="56"/>
      <c r="J469" s="56"/>
      <c r="K469" s="56"/>
      <c r="L469" s="56"/>
      <c r="M469" s="56"/>
      <c r="N469" s="56"/>
      <c r="O469" s="56"/>
      <c r="P469" s="56"/>
      <c r="Q469" s="56"/>
      <c r="R469" s="56"/>
      <c r="S469" s="56"/>
      <c r="T469" s="56"/>
      <c r="U469" s="56"/>
      <c r="V469" s="56"/>
      <c r="W469" s="56"/>
      <c r="X469" s="56"/>
      <c r="Y469" s="56"/>
    </row>
    <row r="470" spans="1:25" ht="15.75" customHeight="1">
      <c r="A470" s="56"/>
      <c r="B470" s="57"/>
      <c r="C470" s="56"/>
      <c r="D470" s="56"/>
      <c r="E470" s="56"/>
      <c r="F470" s="56"/>
      <c r="G470" s="56"/>
      <c r="H470" s="56"/>
      <c r="I470" s="56"/>
      <c r="J470" s="56"/>
      <c r="K470" s="56"/>
      <c r="L470" s="56"/>
      <c r="M470" s="56"/>
      <c r="N470" s="56"/>
      <c r="O470" s="56"/>
      <c r="P470" s="56"/>
      <c r="Q470" s="56"/>
      <c r="R470" s="56"/>
      <c r="S470" s="56"/>
      <c r="T470" s="56"/>
      <c r="U470" s="56"/>
      <c r="V470" s="56"/>
      <c r="W470" s="56"/>
      <c r="X470" s="56"/>
      <c r="Y470" s="56"/>
    </row>
    <row r="471" spans="1:25" ht="15.75" customHeight="1">
      <c r="A471" s="56"/>
      <c r="B471" s="57"/>
      <c r="C471" s="56"/>
      <c r="D471" s="56"/>
      <c r="E471" s="56"/>
      <c r="F471" s="56"/>
      <c r="G471" s="56"/>
      <c r="H471" s="56"/>
      <c r="I471" s="56"/>
      <c r="J471" s="56"/>
      <c r="K471" s="56"/>
      <c r="L471" s="56"/>
      <c r="M471" s="56"/>
      <c r="N471" s="56"/>
      <c r="O471" s="56"/>
      <c r="P471" s="56"/>
      <c r="Q471" s="56"/>
      <c r="R471" s="56"/>
      <c r="S471" s="56"/>
      <c r="T471" s="56"/>
      <c r="U471" s="56"/>
      <c r="V471" s="56"/>
      <c r="W471" s="56"/>
      <c r="X471" s="56"/>
      <c r="Y471" s="56"/>
    </row>
    <row r="472" spans="1:25" ht="15.75" customHeight="1">
      <c r="A472" s="56"/>
      <c r="B472" s="57"/>
      <c r="C472" s="56"/>
      <c r="D472" s="56"/>
      <c r="E472" s="56"/>
      <c r="F472" s="56"/>
      <c r="G472" s="56"/>
      <c r="H472" s="56"/>
      <c r="I472" s="56"/>
      <c r="J472" s="56"/>
      <c r="K472" s="56"/>
      <c r="L472" s="56"/>
      <c r="M472" s="56"/>
      <c r="N472" s="56"/>
      <c r="O472" s="56"/>
      <c r="P472" s="56"/>
      <c r="Q472" s="56"/>
      <c r="R472" s="56"/>
      <c r="S472" s="56"/>
      <c r="T472" s="56"/>
      <c r="U472" s="56"/>
      <c r="V472" s="56"/>
      <c r="W472" s="56"/>
      <c r="X472" s="56"/>
      <c r="Y472" s="56"/>
    </row>
    <row r="473" spans="1:25" ht="15.75" customHeight="1">
      <c r="A473" s="56"/>
      <c r="B473" s="57"/>
      <c r="C473" s="56"/>
      <c r="D473" s="56"/>
      <c r="E473" s="56"/>
      <c r="F473" s="56"/>
      <c r="G473" s="56"/>
      <c r="H473" s="56"/>
      <c r="I473" s="56"/>
      <c r="J473" s="56"/>
      <c r="K473" s="56"/>
      <c r="L473" s="56"/>
      <c r="M473" s="56"/>
      <c r="N473" s="56"/>
      <c r="O473" s="56"/>
      <c r="P473" s="56"/>
      <c r="Q473" s="56"/>
      <c r="R473" s="56"/>
      <c r="S473" s="56"/>
      <c r="T473" s="56"/>
      <c r="U473" s="56"/>
      <c r="V473" s="56"/>
      <c r="W473" s="56"/>
      <c r="X473" s="56"/>
      <c r="Y473" s="56"/>
    </row>
    <row r="474" spans="1:25" ht="15.75" customHeight="1">
      <c r="A474" s="56"/>
      <c r="B474" s="57"/>
      <c r="C474" s="56"/>
      <c r="D474" s="56"/>
      <c r="E474" s="56"/>
      <c r="F474" s="56"/>
      <c r="G474" s="56"/>
      <c r="H474" s="56"/>
      <c r="I474" s="56"/>
      <c r="J474" s="56"/>
      <c r="K474" s="56"/>
      <c r="L474" s="56"/>
      <c r="M474" s="56"/>
      <c r="N474" s="56"/>
      <c r="O474" s="56"/>
      <c r="P474" s="56"/>
      <c r="Q474" s="56"/>
      <c r="R474" s="56"/>
      <c r="S474" s="56"/>
      <c r="T474" s="56"/>
      <c r="U474" s="56"/>
      <c r="V474" s="56"/>
      <c r="W474" s="56"/>
      <c r="X474" s="56"/>
      <c r="Y474" s="56"/>
    </row>
    <row r="475" spans="1:25" ht="15.75" customHeight="1">
      <c r="A475" s="56"/>
      <c r="B475" s="57"/>
      <c r="C475" s="56"/>
      <c r="D475" s="56"/>
      <c r="E475" s="56"/>
      <c r="F475" s="56"/>
      <c r="G475" s="56"/>
      <c r="H475" s="56"/>
      <c r="I475" s="56"/>
      <c r="J475" s="56"/>
      <c r="K475" s="56"/>
      <c r="L475" s="56"/>
      <c r="M475" s="56"/>
      <c r="N475" s="56"/>
      <c r="O475" s="56"/>
      <c r="P475" s="56"/>
      <c r="Q475" s="56"/>
      <c r="R475" s="56"/>
      <c r="S475" s="56"/>
      <c r="T475" s="56"/>
      <c r="U475" s="56"/>
      <c r="V475" s="56"/>
      <c r="W475" s="56"/>
      <c r="X475" s="56"/>
      <c r="Y475" s="56"/>
    </row>
    <row r="476" spans="1:25" ht="15.75" customHeight="1">
      <c r="A476" s="56"/>
      <c r="B476" s="57"/>
      <c r="C476" s="56"/>
      <c r="D476" s="56"/>
      <c r="E476" s="56"/>
      <c r="F476" s="56"/>
      <c r="G476" s="56"/>
      <c r="H476" s="56"/>
      <c r="I476" s="56"/>
      <c r="J476" s="56"/>
      <c r="K476" s="56"/>
      <c r="L476" s="56"/>
      <c r="M476" s="56"/>
      <c r="N476" s="56"/>
      <c r="O476" s="56"/>
      <c r="P476" s="56"/>
      <c r="Q476" s="56"/>
      <c r="R476" s="56"/>
      <c r="S476" s="56"/>
      <c r="T476" s="56"/>
      <c r="U476" s="56"/>
      <c r="V476" s="56"/>
      <c r="W476" s="56"/>
      <c r="X476" s="56"/>
      <c r="Y476" s="56"/>
    </row>
    <row r="477" spans="1:25" ht="15.75" customHeight="1">
      <c r="A477" s="56"/>
      <c r="B477" s="57"/>
      <c r="C477" s="56"/>
      <c r="D477" s="56"/>
      <c r="E477" s="56"/>
      <c r="F477" s="56"/>
      <c r="G477" s="56"/>
      <c r="H477" s="56"/>
      <c r="I477" s="56"/>
      <c r="J477" s="56"/>
      <c r="K477" s="56"/>
      <c r="L477" s="56"/>
      <c r="M477" s="56"/>
      <c r="N477" s="56"/>
      <c r="O477" s="56"/>
      <c r="P477" s="56"/>
      <c r="Q477" s="56"/>
      <c r="R477" s="56"/>
      <c r="S477" s="56"/>
      <c r="T477" s="56"/>
      <c r="U477" s="56"/>
      <c r="V477" s="56"/>
      <c r="W477" s="56"/>
      <c r="X477" s="56"/>
      <c r="Y477" s="56"/>
    </row>
    <row r="478" spans="1:25" ht="15.75" customHeight="1">
      <c r="A478" s="56"/>
      <c r="B478" s="57"/>
      <c r="C478" s="56"/>
      <c r="D478" s="56"/>
      <c r="E478" s="56"/>
      <c r="F478" s="56"/>
      <c r="G478" s="56"/>
      <c r="H478" s="56"/>
      <c r="I478" s="56"/>
      <c r="J478" s="56"/>
      <c r="K478" s="56"/>
      <c r="L478" s="56"/>
      <c r="M478" s="56"/>
      <c r="N478" s="56"/>
      <c r="O478" s="56"/>
      <c r="P478" s="56"/>
      <c r="Q478" s="56"/>
      <c r="R478" s="56"/>
      <c r="S478" s="56"/>
      <c r="T478" s="56"/>
      <c r="U478" s="56"/>
      <c r="V478" s="56"/>
      <c r="W478" s="56"/>
      <c r="X478" s="56"/>
      <c r="Y478" s="56"/>
    </row>
    <row r="479" spans="1:25" ht="15.75" customHeight="1">
      <c r="A479" s="56"/>
      <c r="B479" s="57"/>
      <c r="C479" s="56"/>
      <c r="D479" s="56"/>
      <c r="E479" s="56"/>
      <c r="F479" s="56"/>
      <c r="G479" s="56"/>
      <c r="H479" s="56"/>
      <c r="I479" s="56"/>
      <c r="J479" s="56"/>
      <c r="K479" s="56"/>
      <c r="L479" s="56"/>
      <c r="M479" s="56"/>
      <c r="N479" s="56"/>
      <c r="O479" s="56"/>
      <c r="P479" s="56"/>
      <c r="Q479" s="56"/>
      <c r="R479" s="56"/>
      <c r="S479" s="56"/>
      <c r="T479" s="56"/>
      <c r="U479" s="56"/>
      <c r="V479" s="56"/>
      <c r="W479" s="56"/>
      <c r="X479" s="56"/>
      <c r="Y479" s="56"/>
    </row>
    <row r="480" spans="1:25" ht="15.75" customHeight="1">
      <c r="A480" s="56"/>
      <c r="B480" s="57"/>
      <c r="C480" s="56"/>
      <c r="D480" s="56"/>
      <c r="E480" s="56"/>
      <c r="F480" s="56"/>
      <c r="G480" s="56"/>
      <c r="H480" s="56"/>
      <c r="I480" s="56"/>
      <c r="J480" s="56"/>
      <c r="K480" s="56"/>
      <c r="L480" s="56"/>
      <c r="M480" s="56"/>
      <c r="N480" s="56"/>
      <c r="O480" s="56"/>
      <c r="P480" s="56"/>
      <c r="Q480" s="56"/>
      <c r="R480" s="56"/>
      <c r="S480" s="56"/>
      <c r="T480" s="56"/>
      <c r="U480" s="56"/>
      <c r="V480" s="56"/>
      <c r="W480" s="56"/>
      <c r="X480" s="56"/>
      <c r="Y480" s="56"/>
    </row>
    <row r="481" spans="1:25" ht="15.75" customHeight="1">
      <c r="A481" s="56"/>
      <c r="B481" s="57"/>
      <c r="C481" s="56"/>
      <c r="D481" s="56"/>
      <c r="E481" s="56"/>
      <c r="F481" s="56"/>
      <c r="G481" s="56"/>
      <c r="H481" s="56"/>
      <c r="I481" s="56"/>
      <c r="J481" s="56"/>
      <c r="K481" s="56"/>
      <c r="L481" s="56"/>
      <c r="M481" s="56"/>
      <c r="N481" s="56"/>
      <c r="O481" s="56"/>
      <c r="P481" s="56"/>
      <c r="Q481" s="56"/>
      <c r="R481" s="56"/>
      <c r="S481" s="56"/>
      <c r="T481" s="56"/>
      <c r="U481" s="56"/>
      <c r="V481" s="56"/>
      <c r="W481" s="56"/>
      <c r="X481" s="56"/>
      <c r="Y481" s="56"/>
    </row>
    <row r="482" spans="1:25" ht="15.75" customHeight="1">
      <c r="A482" s="56"/>
      <c r="B482" s="57"/>
      <c r="C482" s="56"/>
      <c r="D482" s="56"/>
      <c r="E482" s="56"/>
      <c r="F482" s="56"/>
      <c r="G482" s="56"/>
      <c r="H482" s="56"/>
      <c r="I482" s="56"/>
      <c r="J482" s="56"/>
      <c r="K482" s="56"/>
      <c r="L482" s="56"/>
      <c r="M482" s="56"/>
      <c r="N482" s="56"/>
      <c r="O482" s="56"/>
      <c r="P482" s="56"/>
      <c r="Q482" s="56"/>
      <c r="R482" s="56"/>
      <c r="S482" s="56"/>
      <c r="T482" s="56"/>
      <c r="U482" s="56"/>
      <c r="V482" s="56"/>
      <c r="W482" s="56"/>
      <c r="X482" s="56"/>
      <c r="Y482" s="56"/>
    </row>
    <row r="483" spans="1:25" ht="15.75" customHeight="1">
      <c r="A483" s="56"/>
      <c r="B483" s="57"/>
      <c r="C483" s="56"/>
      <c r="D483" s="56"/>
      <c r="E483" s="56"/>
      <c r="F483" s="56"/>
      <c r="G483" s="56"/>
      <c r="H483" s="56"/>
      <c r="I483" s="56"/>
      <c r="J483" s="56"/>
      <c r="K483" s="56"/>
      <c r="L483" s="56"/>
      <c r="M483" s="56"/>
      <c r="N483" s="56"/>
      <c r="O483" s="56"/>
      <c r="P483" s="56"/>
      <c r="Q483" s="56"/>
      <c r="R483" s="56"/>
      <c r="S483" s="56"/>
      <c r="T483" s="56"/>
      <c r="U483" s="56"/>
      <c r="V483" s="56"/>
      <c r="W483" s="56"/>
      <c r="X483" s="56"/>
      <c r="Y483" s="56"/>
    </row>
    <row r="484" spans="1:25" ht="15.75" customHeight="1">
      <c r="A484" s="56"/>
      <c r="B484" s="57"/>
      <c r="C484" s="56"/>
      <c r="D484" s="56"/>
      <c r="E484" s="56"/>
      <c r="F484" s="56"/>
      <c r="G484" s="56"/>
      <c r="H484" s="56"/>
      <c r="I484" s="56"/>
      <c r="J484" s="56"/>
      <c r="K484" s="56"/>
      <c r="L484" s="56"/>
      <c r="M484" s="56"/>
      <c r="N484" s="56"/>
      <c r="O484" s="56"/>
      <c r="P484" s="56"/>
      <c r="Q484" s="56"/>
      <c r="R484" s="56"/>
      <c r="S484" s="56"/>
      <c r="T484" s="56"/>
      <c r="U484" s="56"/>
      <c r="V484" s="56"/>
      <c r="W484" s="56"/>
      <c r="X484" s="56"/>
      <c r="Y484" s="56"/>
    </row>
    <row r="485" spans="1:25" ht="15.75" customHeight="1">
      <c r="A485" s="56"/>
      <c r="B485" s="57"/>
      <c r="C485" s="56"/>
      <c r="D485" s="56"/>
      <c r="E485" s="56"/>
      <c r="F485" s="56"/>
      <c r="G485" s="56"/>
      <c r="H485" s="56"/>
      <c r="I485" s="56"/>
      <c r="J485" s="56"/>
      <c r="K485" s="56"/>
      <c r="L485" s="56"/>
      <c r="M485" s="56"/>
      <c r="N485" s="56"/>
      <c r="O485" s="56"/>
      <c r="P485" s="56"/>
      <c r="Q485" s="56"/>
      <c r="R485" s="56"/>
      <c r="S485" s="56"/>
      <c r="T485" s="56"/>
      <c r="U485" s="56"/>
      <c r="V485" s="56"/>
      <c r="W485" s="56"/>
      <c r="X485" s="56"/>
      <c r="Y485" s="56"/>
    </row>
    <row r="486" spans="1:25" ht="15.75" customHeight="1">
      <c r="A486" s="56"/>
      <c r="B486" s="57"/>
      <c r="C486" s="56"/>
      <c r="D486" s="56"/>
      <c r="E486" s="56"/>
      <c r="F486" s="56"/>
      <c r="G486" s="56"/>
      <c r="H486" s="56"/>
      <c r="I486" s="56"/>
      <c r="J486" s="56"/>
      <c r="K486" s="56"/>
      <c r="L486" s="56"/>
      <c r="M486" s="56"/>
      <c r="N486" s="56"/>
      <c r="O486" s="56"/>
      <c r="P486" s="56"/>
      <c r="Q486" s="56"/>
      <c r="R486" s="56"/>
      <c r="S486" s="56"/>
      <c r="T486" s="56"/>
      <c r="U486" s="56"/>
      <c r="V486" s="56"/>
      <c r="W486" s="56"/>
      <c r="X486" s="56"/>
      <c r="Y486" s="56"/>
    </row>
    <row r="487" spans="1:25" ht="15.75" customHeight="1">
      <c r="A487" s="56"/>
      <c r="B487" s="57"/>
      <c r="C487" s="56"/>
      <c r="D487" s="56"/>
      <c r="E487" s="56"/>
      <c r="F487" s="56"/>
      <c r="G487" s="56"/>
      <c r="H487" s="56"/>
      <c r="I487" s="56"/>
      <c r="J487" s="56"/>
      <c r="K487" s="56"/>
      <c r="L487" s="56"/>
      <c r="M487" s="56"/>
      <c r="N487" s="56"/>
      <c r="O487" s="56"/>
      <c r="P487" s="56"/>
      <c r="Q487" s="56"/>
      <c r="R487" s="56"/>
      <c r="S487" s="56"/>
      <c r="T487" s="56"/>
      <c r="U487" s="56"/>
      <c r="V487" s="56"/>
      <c r="W487" s="56"/>
      <c r="X487" s="56"/>
      <c r="Y487" s="56"/>
    </row>
    <row r="488" spans="1:25" ht="15.75" customHeight="1">
      <c r="A488" s="56"/>
      <c r="B488" s="57"/>
      <c r="C488" s="56"/>
      <c r="D488" s="56"/>
      <c r="E488" s="56"/>
      <c r="F488" s="56"/>
      <c r="G488" s="56"/>
      <c r="H488" s="56"/>
      <c r="I488" s="56"/>
      <c r="J488" s="56"/>
      <c r="K488" s="56"/>
      <c r="L488" s="56"/>
      <c r="M488" s="56"/>
      <c r="N488" s="56"/>
      <c r="O488" s="56"/>
      <c r="P488" s="56"/>
      <c r="Q488" s="56"/>
      <c r="R488" s="56"/>
      <c r="S488" s="56"/>
      <c r="T488" s="56"/>
      <c r="U488" s="56"/>
      <c r="V488" s="56"/>
      <c r="W488" s="56"/>
      <c r="X488" s="56"/>
      <c r="Y488" s="56"/>
    </row>
    <row r="489" spans="1:25" ht="15.75" customHeight="1">
      <c r="A489" s="56"/>
      <c r="B489" s="57"/>
      <c r="C489" s="56"/>
      <c r="D489" s="56"/>
      <c r="E489" s="56"/>
      <c r="F489" s="56"/>
      <c r="G489" s="56"/>
      <c r="H489" s="56"/>
      <c r="I489" s="56"/>
      <c r="J489" s="56"/>
      <c r="K489" s="56"/>
      <c r="L489" s="56"/>
      <c r="M489" s="56"/>
      <c r="N489" s="56"/>
      <c r="O489" s="56"/>
      <c r="P489" s="56"/>
      <c r="Q489" s="56"/>
      <c r="R489" s="56"/>
      <c r="S489" s="56"/>
      <c r="T489" s="56"/>
      <c r="U489" s="56"/>
      <c r="V489" s="56"/>
      <c r="W489" s="56"/>
      <c r="X489" s="56"/>
      <c r="Y489" s="56"/>
    </row>
    <row r="490" spans="1:25" ht="15.75" customHeight="1">
      <c r="A490" s="56"/>
      <c r="B490" s="57"/>
      <c r="C490" s="56"/>
      <c r="D490" s="56"/>
      <c r="E490" s="56"/>
      <c r="F490" s="56"/>
      <c r="G490" s="56"/>
      <c r="H490" s="56"/>
      <c r="I490" s="56"/>
      <c r="J490" s="56"/>
      <c r="K490" s="56"/>
      <c r="L490" s="56"/>
      <c r="M490" s="56"/>
      <c r="N490" s="56"/>
      <c r="O490" s="56"/>
      <c r="P490" s="56"/>
      <c r="Q490" s="56"/>
      <c r="R490" s="56"/>
      <c r="S490" s="56"/>
      <c r="T490" s="56"/>
      <c r="U490" s="56"/>
      <c r="V490" s="56"/>
      <c r="W490" s="56"/>
      <c r="X490" s="56"/>
      <c r="Y490" s="56"/>
    </row>
    <row r="491" spans="1:25" ht="15.75" customHeight="1">
      <c r="A491" s="56"/>
      <c r="B491" s="57"/>
      <c r="C491" s="56"/>
      <c r="D491" s="56"/>
      <c r="E491" s="56"/>
      <c r="F491" s="56"/>
      <c r="G491" s="56"/>
      <c r="H491" s="56"/>
      <c r="I491" s="56"/>
      <c r="J491" s="56"/>
      <c r="K491" s="56"/>
      <c r="L491" s="56"/>
      <c r="M491" s="56"/>
      <c r="N491" s="56"/>
      <c r="O491" s="56"/>
      <c r="P491" s="56"/>
      <c r="Q491" s="56"/>
      <c r="R491" s="56"/>
      <c r="S491" s="56"/>
      <c r="T491" s="56"/>
      <c r="U491" s="56"/>
      <c r="V491" s="56"/>
      <c r="W491" s="56"/>
      <c r="X491" s="56"/>
      <c r="Y491" s="56"/>
    </row>
    <row r="492" spans="1:25" ht="15.75" customHeight="1">
      <c r="A492" s="56"/>
      <c r="B492" s="57"/>
      <c r="C492" s="56"/>
      <c r="D492" s="56"/>
      <c r="E492" s="56"/>
      <c r="F492" s="56"/>
      <c r="G492" s="56"/>
      <c r="H492" s="56"/>
      <c r="I492" s="56"/>
      <c r="J492" s="56"/>
      <c r="K492" s="56"/>
      <c r="L492" s="56"/>
      <c r="M492" s="56"/>
      <c r="N492" s="56"/>
      <c r="O492" s="56"/>
      <c r="P492" s="56"/>
      <c r="Q492" s="56"/>
      <c r="R492" s="56"/>
      <c r="S492" s="56"/>
      <c r="T492" s="56"/>
      <c r="U492" s="56"/>
      <c r="V492" s="56"/>
      <c r="W492" s="56"/>
      <c r="X492" s="56"/>
      <c r="Y492" s="56"/>
    </row>
    <row r="493" spans="1:25" ht="15.75" customHeight="1">
      <c r="A493" s="56"/>
      <c r="B493" s="57"/>
      <c r="C493" s="56"/>
      <c r="D493" s="56"/>
      <c r="E493" s="56"/>
      <c r="F493" s="56"/>
      <c r="G493" s="56"/>
      <c r="H493" s="56"/>
      <c r="I493" s="56"/>
      <c r="J493" s="56"/>
      <c r="K493" s="56"/>
      <c r="L493" s="56"/>
      <c r="M493" s="56"/>
      <c r="N493" s="56"/>
      <c r="O493" s="56"/>
      <c r="P493" s="56"/>
      <c r="Q493" s="56"/>
      <c r="R493" s="56"/>
      <c r="S493" s="56"/>
      <c r="T493" s="56"/>
      <c r="U493" s="56"/>
      <c r="V493" s="56"/>
      <c r="W493" s="56"/>
      <c r="X493" s="56"/>
      <c r="Y493" s="56"/>
    </row>
    <row r="494" spans="1:25" ht="15.75" customHeight="1">
      <c r="A494" s="56"/>
      <c r="B494" s="57"/>
      <c r="C494" s="56"/>
      <c r="D494" s="56"/>
      <c r="E494" s="56"/>
      <c r="F494" s="56"/>
      <c r="G494" s="56"/>
      <c r="H494" s="56"/>
      <c r="I494" s="56"/>
      <c r="J494" s="56"/>
      <c r="K494" s="56"/>
      <c r="L494" s="56"/>
      <c r="M494" s="56"/>
      <c r="N494" s="56"/>
      <c r="O494" s="56"/>
      <c r="P494" s="56"/>
      <c r="Q494" s="56"/>
      <c r="R494" s="56"/>
      <c r="S494" s="56"/>
      <c r="T494" s="56"/>
      <c r="U494" s="56"/>
      <c r="V494" s="56"/>
      <c r="W494" s="56"/>
      <c r="X494" s="56"/>
      <c r="Y494" s="56"/>
    </row>
    <row r="495" spans="1:25" ht="15.75" customHeight="1">
      <c r="A495" s="56"/>
      <c r="B495" s="57"/>
      <c r="C495" s="56"/>
      <c r="D495" s="56"/>
      <c r="E495" s="56"/>
      <c r="F495" s="56"/>
      <c r="G495" s="56"/>
      <c r="H495" s="56"/>
      <c r="I495" s="56"/>
      <c r="J495" s="56"/>
      <c r="K495" s="56"/>
      <c r="L495" s="56"/>
      <c r="M495" s="56"/>
      <c r="N495" s="56"/>
      <c r="O495" s="56"/>
      <c r="P495" s="56"/>
      <c r="Q495" s="56"/>
      <c r="R495" s="56"/>
      <c r="S495" s="56"/>
      <c r="T495" s="56"/>
      <c r="U495" s="56"/>
      <c r="V495" s="56"/>
      <c r="W495" s="56"/>
      <c r="X495" s="56"/>
      <c r="Y495" s="56"/>
    </row>
    <row r="496" spans="1:25" ht="15.75" customHeight="1">
      <c r="A496" s="56"/>
      <c r="B496" s="57"/>
      <c r="C496" s="56"/>
      <c r="D496" s="56"/>
      <c r="E496" s="56"/>
      <c r="F496" s="56"/>
      <c r="G496" s="56"/>
      <c r="H496" s="56"/>
      <c r="I496" s="56"/>
      <c r="J496" s="56"/>
      <c r="K496" s="56"/>
      <c r="L496" s="56"/>
      <c r="M496" s="56"/>
      <c r="N496" s="56"/>
      <c r="O496" s="56"/>
      <c r="P496" s="56"/>
      <c r="Q496" s="56"/>
      <c r="R496" s="56"/>
      <c r="S496" s="56"/>
      <c r="T496" s="56"/>
      <c r="U496" s="56"/>
      <c r="V496" s="56"/>
      <c r="W496" s="56"/>
      <c r="X496" s="56"/>
      <c r="Y496" s="56"/>
    </row>
    <row r="497" spans="1:25" ht="15.75" customHeight="1">
      <c r="A497" s="56"/>
      <c r="B497" s="57"/>
      <c r="C497" s="56"/>
      <c r="D497" s="56"/>
      <c r="E497" s="56"/>
      <c r="F497" s="56"/>
      <c r="G497" s="56"/>
      <c r="H497" s="56"/>
      <c r="I497" s="56"/>
      <c r="J497" s="56"/>
      <c r="K497" s="56"/>
      <c r="L497" s="56"/>
      <c r="M497" s="56"/>
      <c r="N497" s="56"/>
      <c r="O497" s="56"/>
      <c r="P497" s="56"/>
      <c r="Q497" s="56"/>
      <c r="R497" s="56"/>
      <c r="S497" s="56"/>
      <c r="T497" s="56"/>
      <c r="U497" s="56"/>
      <c r="V497" s="56"/>
      <c r="W497" s="56"/>
      <c r="X497" s="56"/>
      <c r="Y497" s="56"/>
    </row>
    <row r="498" spans="1:25" ht="15.75" customHeight="1">
      <c r="A498" s="56"/>
      <c r="B498" s="57"/>
      <c r="C498" s="56"/>
      <c r="D498" s="56"/>
      <c r="E498" s="56"/>
      <c r="F498" s="56"/>
      <c r="G498" s="56"/>
      <c r="H498" s="56"/>
      <c r="I498" s="56"/>
      <c r="J498" s="56"/>
      <c r="K498" s="56"/>
      <c r="L498" s="56"/>
      <c r="M498" s="56"/>
      <c r="N498" s="56"/>
      <c r="O498" s="56"/>
      <c r="P498" s="56"/>
      <c r="Q498" s="56"/>
      <c r="R498" s="56"/>
      <c r="S498" s="56"/>
      <c r="T498" s="56"/>
      <c r="U498" s="56"/>
      <c r="V498" s="56"/>
      <c r="W498" s="56"/>
      <c r="X498" s="56"/>
      <c r="Y498" s="56"/>
    </row>
    <row r="499" spans="1:25" ht="15.75" customHeight="1">
      <c r="A499" s="56"/>
      <c r="B499" s="57"/>
      <c r="C499" s="56"/>
      <c r="D499" s="56"/>
      <c r="E499" s="56"/>
      <c r="F499" s="56"/>
      <c r="G499" s="56"/>
      <c r="H499" s="56"/>
      <c r="I499" s="56"/>
      <c r="J499" s="56"/>
      <c r="K499" s="56"/>
      <c r="L499" s="56"/>
      <c r="M499" s="56"/>
      <c r="N499" s="56"/>
      <c r="O499" s="56"/>
      <c r="P499" s="56"/>
      <c r="Q499" s="56"/>
      <c r="R499" s="56"/>
      <c r="S499" s="56"/>
      <c r="T499" s="56"/>
      <c r="U499" s="56"/>
      <c r="V499" s="56"/>
      <c r="W499" s="56"/>
      <c r="X499" s="56"/>
      <c r="Y499" s="56"/>
    </row>
    <row r="500" spans="1:25" ht="15.75" customHeight="1">
      <c r="A500" s="56"/>
      <c r="B500" s="57"/>
      <c r="C500" s="56"/>
      <c r="D500" s="56"/>
      <c r="E500" s="56"/>
      <c r="F500" s="56"/>
      <c r="G500" s="56"/>
      <c r="H500" s="56"/>
      <c r="I500" s="56"/>
      <c r="J500" s="56"/>
      <c r="K500" s="56"/>
      <c r="L500" s="56"/>
      <c r="M500" s="56"/>
      <c r="N500" s="56"/>
      <c r="O500" s="56"/>
      <c r="P500" s="56"/>
      <c r="Q500" s="56"/>
      <c r="R500" s="56"/>
      <c r="S500" s="56"/>
      <c r="T500" s="56"/>
      <c r="U500" s="56"/>
      <c r="V500" s="56"/>
      <c r="W500" s="56"/>
      <c r="X500" s="56"/>
      <c r="Y500" s="56"/>
    </row>
    <row r="501" spans="1:25" ht="15.75" customHeight="1">
      <c r="A501" s="56"/>
      <c r="B501" s="57"/>
      <c r="C501" s="56"/>
      <c r="D501" s="56"/>
      <c r="E501" s="56"/>
      <c r="F501" s="56"/>
      <c r="G501" s="56"/>
      <c r="H501" s="56"/>
      <c r="I501" s="56"/>
      <c r="J501" s="56"/>
      <c r="K501" s="56"/>
      <c r="L501" s="56"/>
      <c r="M501" s="56"/>
      <c r="N501" s="56"/>
      <c r="O501" s="56"/>
      <c r="P501" s="56"/>
      <c r="Q501" s="56"/>
      <c r="R501" s="56"/>
      <c r="S501" s="56"/>
      <c r="T501" s="56"/>
      <c r="U501" s="56"/>
      <c r="V501" s="56"/>
      <c r="W501" s="56"/>
      <c r="X501" s="56"/>
      <c r="Y501" s="56"/>
    </row>
    <row r="502" spans="1:25" ht="15.75" customHeight="1">
      <c r="A502" s="56"/>
      <c r="B502" s="57"/>
      <c r="C502" s="56"/>
      <c r="D502" s="56"/>
      <c r="E502" s="56"/>
      <c r="F502" s="56"/>
      <c r="G502" s="56"/>
      <c r="H502" s="56"/>
      <c r="I502" s="56"/>
      <c r="J502" s="56"/>
      <c r="K502" s="56"/>
      <c r="L502" s="56"/>
      <c r="M502" s="56"/>
      <c r="N502" s="56"/>
      <c r="O502" s="56"/>
      <c r="P502" s="56"/>
      <c r="Q502" s="56"/>
      <c r="R502" s="56"/>
      <c r="S502" s="56"/>
      <c r="T502" s="56"/>
      <c r="U502" s="56"/>
      <c r="V502" s="56"/>
      <c r="W502" s="56"/>
      <c r="X502" s="56"/>
      <c r="Y502" s="56"/>
    </row>
    <row r="503" spans="1:25" ht="15.75" customHeight="1">
      <c r="A503" s="56"/>
      <c r="B503" s="57"/>
      <c r="C503" s="56"/>
      <c r="D503" s="56"/>
      <c r="E503" s="56"/>
      <c r="F503" s="56"/>
      <c r="G503" s="56"/>
      <c r="H503" s="56"/>
      <c r="I503" s="56"/>
      <c r="J503" s="56"/>
      <c r="K503" s="56"/>
      <c r="L503" s="56"/>
      <c r="M503" s="56"/>
      <c r="N503" s="56"/>
      <c r="O503" s="56"/>
      <c r="P503" s="56"/>
      <c r="Q503" s="56"/>
      <c r="R503" s="56"/>
      <c r="S503" s="56"/>
      <c r="T503" s="56"/>
      <c r="U503" s="56"/>
      <c r="V503" s="56"/>
      <c r="W503" s="56"/>
      <c r="X503" s="56"/>
      <c r="Y503" s="56"/>
    </row>
    <row r="504" spans="1:25" ht="15.75" customHeight="1">
      <c r="A504" s="56"/>
      <c r="B504" s="57"/>
      <c r="C504" s="56"/>
      <c r="D504" s="56"/>
      <c r="E504" s="56"/>
      <c r="F504" s="56"/>
      <c r="G504" s="56"/>
      <c r="H504" s="56"/>
      <c r="I504" s="56"/>
      <c r="J504" s="56"/>
      <c r="K504" s="56"/>
      <c r="L504" s="56"/>
      <c r="M504" s="56"/>
      <c r="N504" s="56"/>
      <c r="O504" s="56"/>
      <c r="P504" s="56"/>
      <c r="Q504" s="56"/>
      <c r="R504" s="56"/>
      <c r="S504" s="56"/>
      <c r="T504" s="56"/>
      <c r="U504" s="56"/>
      <c r="V504" s="56"/>
      <c r="W504" s="56"/>
      <c r="X504" s="56"/>
      <c r="Y504" s="56"/>
    </row>
    <row r="505" spans="1:25" ht="15.75" customHeight="1">
      <c r="A505" s="56"/>
      <c r="B505" s="57"/>
      <c r="C505" s="56"/>
      <c r="D505" s="56"/>
      <c r="E505" s="56"/>
      <c r="F505" s="56"/>
      <c r="G505" s="56"/>
      <c r="H505" s="56"/>
      <c r="I505" s="56"/>
      <c r="J505" s="56"/>
      <c r="K505" s="56"/>
      <c r="L505" s="56"/>
      <c r="M505" s="56"/>
      <c r="N505" s="56"/>
      <c r="O505" s="56"/>
      <c r="P505" s="56"/>
      <c r="Q505" s="56"/>
      <c r="R505" s="56"/>
      <c r="S505" s="56"/>
      <c r="T505" s="56"/>
      <c r="U505" s="56"/>
      <c r="V505" s="56"/>
      <c r="W505" s="56"/>
      <c r="X505" s="56"/>
      <c r="Y505" s="56"/>
    </row>
    <row r="506" spans="1:25" ht="15.75" customHeight="1">
      <c r="A506" s="56"/>
      <c r="B506" s="57"/>
      <c r="C506" s="56"/>
      <c r="D506" s="56"/>
      <c r="E506" s="56"/>
      <c r="F506" s="56"/>
      <c r="G506" s="56"/>
      <c r="H506" s="56"/>
      <c r="I506" s="56"/>
      <c r="J506" s="56"/>
      <c r="K506" s="56"/>
      <c r="L506" s="56"/>
      <c r="M506" s="56"/>
      <c r="N506" s="56"/>
      <c r="O506" s="56"/>
      <c r="P506" s="56"/>
      <c r="Q506" s="56"/>
      <c r="R506" s="56"/>
      <c r="S506" s="56"/>
      <c r="T506" s="56"/>
      <c r="U506" s="56"/>
      <c r="V506" s="56"/>
      <c r="W506" s="56"/>
      <c r="X506" s="56"/>
      <c r="Y506" s="56"/>
    </row>
    <row r="507" spans="1:25" ht="15.75" customHeight="1">
      <c r="A507" s="56"/>
      <c r="B507" s="57"/>
      <c r="C507" s="56"/>
      <c r="D507" s="56"/>
      <c r="E507" s="56"/>
      <c r="F507" s="56"/>
      <c r="G507" s="56"/>
      <c r="H507" s="56"/>
      <c r="I507" s="56"/>
      <c r="J507" s="56"/>
      <c r="K507" s="56"/>
      <c r="L507" s="56"/>
      <c r="M507" s="56"/>
      <c r="N507" s="56"/>
      <c r="O507" s="56"/>
      <c r="P507" s="56"/>
      <c r="Q507" s="56"/>
      <c r="R507" s="56"/>
      <c r="S507" s="56"/>
      <c r="T507" s="56"/>
      <c r="U507" s="56"/>
      <c r="V507" s="56"/>
      <c r="W507" s="56"/>
      <c r="X507" s="56"/>
      <c r="Y507" s="56"/>
    </row>
    <row r="508" spans="1:25" ht="15.75" customHeight="1">
      <c r="A508" s="56"/>
      <c r="B508" s="57"/>
      <c r="C508" s="56"/>
      <c r="D508" s="56"/>
      <c r="E508" s="56"/>
      <c r="F508" s="56"/>
      <c r="G508" s="56"/>
      <c r="H508" s="56"/>
      <c r="I508" s="56"/>
      <c r="J508" s="56"/>
      <c r="K508" s="56"/>
      <c r="L508" s="56"/>
      <c r="M508" s="56"/>
      <c r="N508" s="56"/>
      <c r="O508" s="56"/>
      <c r="P508" s="56"/>
      <c r="Q508" s="56"/>
      <c r="R508" s="56"/>
      <c r="S508" s="56"/>
      <c r="T508" s="56"/>
      <c r="U508" s="56"/>
      <c r="V508" s="56"/>
      <c r="W508" s="56"/>
      <c r="X508" s="56"/>
      <c r="Y508" s="56"/>
    </row>
    <row r="509" spans="1:25" ht="15.75" customHeight="1">
      <c r="A509" s="56"/>
      <c r="B509" s="57"/>
      <c r="C509" s="56"/>
      <c r="D509" s="56"/>
      <c r="E509" s="56"/>
      <c r="F509" s="56"/>
      <c r="G509" s="56"/>
      <c r="H509" s="56"/>
      <c r="I509" s="56"/>
      <c r="J509" s="56"/>
      <c r="K509" s="56"/>
      <c r="L509" s="56"/>
      <c r="M509" s="56"/>
      <c r="N509" s="56"/>
      <c r="O509" s="56"/>
      <c r="P509" s="56"/>
      <c r="Q509" s="56"/>
      <c r="R509" s="56"/>
      <c r="S509" s="56"/>
      <c r="T509" s="56"/>
      <c r="U509" s="56"/>
      <c r="V509" s="56"/>
      <c r="W509" s="56"/>
      <c r="X509" s="56"/>
      <c r="Y509" s="56"/>
    </row>
    <row r="510" spans="1:25" ht="15.75" customHeight="1">
      <c r="A510" s="56"/>
      <c r="B510" s="57"/>
      <c r="C510" s="56"/>
      <c r="D510" s="56"/>
      <c r="E510" s="56"/>
      <c r="F510" s="56"/>
      <c r="G510" s="56"/>
      <c r="H510" s="56"/>
      <c r="I510" s="56"/>
      <c r="J510" s="56"/>
      <c r="K510" s="56"/>
      <c r="L510" s="56"/>
      <c r="M510" s="56"/>
      <c r="N510" s="56"/>
      <c r="O510" s="56"/>
      <c r="P510" s="56"/>
      <c r="Q510" s="56"/>
      <c r="R510" s="56"/>
      <c r="S510" s="56"/>
      <c r="T510" s="56"/>
      <c r="U510" s="56"/>
      <c r="V510" s="56"/>
      <c r="W510" s="56"/>
      <c r="X510" s="56"/>
      <c r="Y510" s="56"/>
    </row>
    <row r="511" spans="1:25" ht="15.75" customHeight="1">
      <c r="A511" s="56"/>
      <c r="B511" s="57"/>
      <c r="C511" s="56"/>
      <c r="D511" s="56"/>
      <c r="E511" s="56"/>
      <c r="F511" s="56"/>
      <c r="G511" s="56"/>
      <c r="H511" s="56"/>
      <c r="I511" s="56"/>
      <c r="J511" s="56"/>
      <c r="K511" s="56"/>
      <c r="L511" s="56"/>
      <c r="M511" s="56"/>
      <c r="N511" s="56"/>
      <c r="O511" s="56"/>
      <c r="P511" s="56"/>
      <c r="Q511" s="56"/>
      <c r="R511" s="56"/>
      <c r="S511" s="56"/>
      <c r="T511" s="56"/>
      <c r="U511" s="56"/>
      <c r="V511" s="56"/>
      <c r="W511" s="56"/>
      <c r="X511" s="56"/>
      <c r="Y511" s="56"/>
    </row>
    <row r="512" spans="1:25" ht="15.75" customHeight="1">
      <c r="A512" s="56"/>
      <c r="B512" s="57"/>
      <c r="C512" s="56"/>
      <c r="D512" s="56"/>
      <c r="E512" s="56"/>
      <c r="F512" s="56"/>
      <c r="G512" s="56"/>
      <c r="H512" s="56"/>
      <c r="I512" s="56"/>
      <c r="J512" s="56"/>
      <c r="K512" s="56"/>
      <c r="L512" s="56"/>
      <c r="M512" s="56"/>
      <c r="N512" s="56"/>
      <c r="O512" s="56"/>
      <c r="P512" s="56"/>
      <c r="Q512" s="56"/>
      <c r="R512" s="56"/>
      <c r="S512" s="56"/>
      <c r="T512" s="56"/>
      <c r="U512" s="56"/>
      <c r="V512" s="56"/>
      <c r="W512" s="56"/>
      <c r="X512" s="56"/>
      <c r="Y512" s="56"/>
    </row>
    <row r="513" spans="1:25" ht="15.75" customHeight="1">
      <c r="A513" s="56"/>
      <c r="B513" s="57"/>
      <c r="C513" s="56"/>
      <c r="D513" s="56"/>
      <c r="E513" s="56"/>
      <c r="F513" s="56"/>
      <c r="G513" s="56"/>
      <c r="H513" s="56"/>
      <c r="I513" s="56"/>
      <c r="J513" s="56"/>
      <c r="K513" s="56"/>
      <c r="L513" s="56"/>
      <c r="M513" s="56"/>
      <c r="N513" s="56"/>
      <c r="O513" s="56"/>
      <c r="P513" s="56"/>
      <c r="Q513" s="56"/>
      <c r="R513" s="56"/>
      <c r="S513" s="56"/>
      <c r="T513" s="56"/>
      <c r="U513" s="56"/>
      <c r="V513" s="56"/>
      <c r="W513" s="56"/>
      <c r="X513" s="56"/>
      <c r="Y513" s="56"/>
    </row>
    <row r="514" spans="1:25" ht="15.75" customHeight="1">
      <c r="A514" s="56"/>
      <c r="B514" s="57"/>
      <c r="C514" s="56"/>
      <c r="D514" s="56"/>
      <c r="E514" s="56"/>
      <c r="F514" s="56"/>
      <c r="G514" s="56"/>
      <c r="H514" s="56"/>
      <c r="I514" s="56"/>
      <c r="J514" s="56"/>
      <c r="K514" s="56"/>
      <c r="L514" s="56"/>
      <c r="M514" s="56"/>
      <c r="N514" s="56"/>
      <c r="O514" s="56"/>
      <c r="P514" s="56"/>
      <c r="Q514" s="56"/>
      <c r="R514" s="56"/>
      <c r="S514" s="56"/>
      <c r="T514" s="56"/>
      <c r="U514" s="56"/>
      <c r="V514" s="56"/>
      <c r="W514" s="56"/>
      <c r="X514" s="56"/>
      <c r="Y514" s="56"/>
    </row>
    <row r="515" spans="1:25" ht="15.75" customHeight="1">
      <c r="A515" s="56"/>
      <c r="B515" s="57"/>
      <c r="C515" s="56"/>
      <c r="D515" s="56"/>
      <c r="E515" s="56"/>
      <c r="F515" s="56"/>
      <c r="G515" s="56"/>
      <c r="H515" s="56"/>
      <c r="I515" s="56"/>
      <c r="J515" s="56"/>
      <c r="K515" s="56"/>
      <c r="L515" s="56"/>
      <c r="M515" s="56"/>
      <c r="N515" s="56"/>
      <c r="O515" s="56"/>
      <c r="P515" s="56"/>
      <c r="Q515" s="56"/>
      <c r="R515" s="56"/>
      <c r="S515" s="56"/>
      <c r="T515" s="56"/>
      <c r="U515" s="56"/>
      <c r="V515" s="56"/>
      <c r="W515" s="56"/>
      <c r="X515" s="56"/>
      <c r="Y515" s="56"/>
    </row>
    <row r="516" spans="1:25" ht="15.75" customHeight="1">
      <c r="A516" s="56"/>
      <c r="B516" s="57"/>
      <c r="C516" s="56"/>
      <c r="D516" s="56"/>
      <c r="E516" s="56"/>
      <c r="F516" s="56"/>
      <c r="G516" s="56"/>
      <c r="H516" s="56"/>
      <c r="I516" s="56"/>
      <c r="J516" s="56"/>
      <c r="K516" s="56"/>
      <c r="L516" s="56"/>
      <c r="M516" s="56"/>
      <c r="N516" s="56"/>
      <c r="O516" s="56"/>
      <c r="P516" s="56"/>
      <c r="Q516" s="56"/>
      <c r="R516" s="56"/>
      <c r="S516" s="56"/>
      <c r="T516" s="56"/>
      <c r="U516" s="56"/>
      <c r="V516" s="56"/>
      <c r="W516" s="56"/>
      <c r="X516" s="56"/>
      <c r="Y516" s="56"/>
    </row>
    <row r="517" spans="1:25" ht="15.75" customHeight="1">
      <c r="A517" s="56"/>
      <c r="B517" s="57"/>
      <c r="C517" s="56"/>
      <c r="D517" s="56"/>
      <c r="E517" s="56"/>
      <c r="F517" s="56"/>
      <c r="G517" s="56"/>
      <c r="H517" s="56"/>
      <c r="I517" s="56"/>
      <c r="J517" s="56"/>
      <c r="K517" s="56"/>
      <c r="L517" s="56"/>
      <c r="M517" s="56"/>
      <c r="N517" s="56"/>
      <c r="O517" s="56"/>
      <c r="P517" s="56"/>
      <c r="Q517" s="56"/>
      <c r="R517" s="56"/>
      <c r="S517" s="56"/>
      <c r="T517" s="56"/>
      <c r="U517" s="56"/>
      <c r="V517" s="56"/>
      <c r="W517" s="56"/>
      <c r="X517" s="56"/>
      <c r="Y517" s="56"/>
    </row>
    <row r="518" spans="1:25" ht="15.75" customHeight="1">
      <c r="A518" s="56"/>
      <c r="B518" s="57"/>
      <c r="C518" s="56"/>
      <c r="D518" s="56"/>
      <c r="E518" s="56"/>
      <c r="F518" s="56"/>
      <c r="G518" s="56"/>
      <c r="H518" s="56"/>
      <c r="I518" s="56"/>
      <c r="J518" s="56"/>
      <c r="K518" s="56"/>
      <c r="L518" s="56"/>
      <c r="M518" s="56"/>
      <c r="N518" s="56"/>
      <c r="O518" s="56"/>
      <c r="P518" s="56"/>
      <c r="Q518" s="56"/>
      <c r="R518" s="56"/>
      <c r="S518" s="56"/>
      <c r="T518" s="56"/>
      <c r="U518" s="56"/>
      <c r="V518" s="56"/>
      <c r="W518" s="56"/>
      <c r="X518" s="56"/>
      <c r="Y518" s="56"/>
    </row>
    <row r="519" spans="1:25" ht="15.75" customHeight="1">
      <c r="A519" s="56"/>
      <c r="B519" s="57"/>
      <c r="C519" s="56"/>
      <c r="D519" s="56"/>
      <c r="E519" s="56"/>
      <c r="F519" s="56"/>
      <c r="G519" s="56"/>
      <c r="H519" s="56"/>
      <c r="I519" s="56"/>
      <c r="J519" s="56"/>
      <c r="K519" s="56"/>
      <c r="L519" s="56"/>
      <c r="M519" s="56"/>
      <c r="N519" s="56"/>
      <c r="O519" s="56"/>
      <c r="P519" s="56"/>
      <c r="Q519" s="56"/>
      <c r="R519" s="56"/>
      <c r="S519" s="56"/>
      <c r="T519" s="56"/>
      <c r="U519" s="56"/>
      <c r="V519" s="56"/>
      <c r="W519" s="56"/>
      <c r="X519" s="56"/>
      <c r="Y519" s="56"/>
    </row>
    <row r="520" spans="1:25" ht="15.75" customHeight="1">
      <c r="A520" s="56"/>
      <c r="B520" s="57"/>
      <c r="C520" s="56"/>
      <c r="D520" s="56"/>
      <c r="E520" s="56"/>
      <c r="F520" s="56"/>
      <c r="G520" s="56"/>
      <c r="H520" s="56"/>
      <c r="I520" s="56"/>
      <c r="J520" s="56"/>
      <c r="K520" s="56"/>
      <c r="L520" s="56"/>
      <c r="M520" s="56"/>
      <c r="N520" s="56"/>
      <c r="O520" s="56"/>
      <c r="P520" s="56"/>
      <c r="Q520" s="56"/>
      <c r="R520" s="56"/>
      <c r="S520" s="56"/>
      <c r="T520" s="56"/>
      <c r="U520" s="56"/>
      <c r="V520" s="56"/>
      <c r="W520" s="56"/>
      <c r="X520" s="56"/>
      <c r="Y520" s="56"/>
    </row>
    <row r="521" spans="1:25" ht="15.75" customHeight="1">
      <c r="A521" s="56"/>
      <c r="B521" s="57"/>
      <c r="C521" s="56"/>
      <c r="D521" s="56"/>
      <c r="E521" s="56"/>
      <c r="F521" s="56"/>
      <c r="G521" s="56"/>
      <c r="H521" s="56"/>
      <c r="I521" s="56"/>
      <c r="J521" s="56"/>
      <c r="K521" s="56"/>
      <c r="L521" s="56"/>
      <c r="M521" s="56"/>
      <c r="N521" s="56"/>
      <c r="O521" s="56"/>
      <c r="P521" s="56"/>
      <c r="Q521" s="56"/>
      <c r="R521" s="56"/>
      <c r="S521" s="56"/>
      <c r="T521" s="56"/>
      <c r="U521" s="56"/>
      <c r="V521" s="56"/>
      <c r="W521" s="56"/>
      <c r="X521" s="56"/>
      <c r="Y521" s="56"/>
    </row>
    <row r="522" spans="1:25" ht="15.75" customHeight="1">
      <c r="A522" s="56"/>
      <c r="B522" s="57"/>
      <c r="C522" s="56"/>
      <c r="D522" s="56"/>
      <c r="E522" s="56"/>
      <c r="F522" s="56"/>
      <c r="G522" s="56"/>
      <c r="H522" s="56"/>
      <c r="I522" s="56"/>
      <c r="J522" s="56"/>
      <c r="K522" s="56"/>
      <c r="L522" s="56"/>
      <c r="M522" s="56"/>
      <c r="N522" s="56"/>
      <c r="O522" s="56"/>
      <c r="P522" s="56"/>
      <c r="Q522" s="56"/>
      <c r="R522" s="56"/>
      <c r="S522" s="56"/>
      <c r="T522" s="56"/>
      <c r="U522" s="56"/>
      <c r="V522" s="56"/>
      <c r="W522" s="56"/>
      <c r="X522" s="56"/>
      <c r="Y522" s="56"/>
    </row>
    <row r="523" spans="1:25" ht="15.75" customHeight="1">
      <c r="A523" s="56"/>
      <c r="B523" s="57"/>
      <c r="C523" s="56"/>
      <c r="D523" s="56"/>
      <c r="E523" s="56"/>
      <c r="F523" s="56"/>
      <c r="G523" s="56"/>
      <c r="H523" s="56"/>
      <c r="I523" s="56"/>
      <c r="J523" s="56"/>
      <c r="K523" s="56"/>
      <c r="L523" s="56"/>
      <c r="M523" s="56"/>
      <c r="N523" s="56"/>
      <c r="O523" s="56"/>
      <c r="P523" s="56"/>
      <c r="Q523" s="56"/>
      <c r="R523" s="56"/>
      <c r="S523" s="56"/>
      <c r="T523" s="56"/>
      <c r="U523" s="56"/>
      <c r="V523" s="56"/>
      <c r="W523" s="56"/>
      <c r="X523" s="56"/>
      <c r="Y523" s="56"/>
    </row>
    <row r="524" spans="1:25" ht="15.75" customHeight="1">
      <c r="A524" s="56"/>
      <c r="B524" s="57"/>
      <c r="C524" s="56"/>
      <c r="D524" s="56"/>
      <c r="E524" s="56"/>
      <c r="F524" s="56"/>
      <c r="G524" s="56"/>
      <c r="H524" s="56"/>
      <c r="I524" s="56"/>
      <c r="J524" s="56"/>
      <c r="K524" s="56"/>
      <c r="L524" s="56"/>
      <c r="M524" s="56"/>
      <c r="N524" s="56"/>
      <c r="O524" s="56"/>
      <c r="P524" s="56"/>
      <c r="Q524" s="56"/>
      <c r="R524" s="56"/>
      <c r="S524" s="56"/>
      <c r="T524" s="56"/>
      <c r="U524" s="56"/>
      <c r="V524" s="56"/>
      <c r="W524" s="56"/>
      <c r="X524" s="56"/>
      <c r="Y524" s="56"/>
    </row>
    <row r="525" spans="1:25" ht="15.75" customHeight="1">
      <c r="A525" s="56"/>
      <c r="B525" s="57"/>
      <c r="C525" s="56"/>
      <c r="D525" s="56"/>
      <c r="E525" s="56"/>
      <c r="F525" s="56"/>
      <c r="G525" s="56"/>
      <c r="H525" s="56"/>
      <c r="I525" s="56"/>
      <c r="J525" s="56"/>
      <c r="K525" s="56"/>
      <c r="L525" s="56"/>
      <c r="M525" s="56"/>
      <c r="N525" s="56"/>
      <c r="O525" s="56"/>
      <c r="P525" s="56"/>
      <c r="Q525" s="56"/>
      <c r="R525" s="56"/>
      <c r="S525" s="56"/>
      <c r="T525" s="56"/>
      <c r="U525" s="56"/>
      <c r="V525" s="56"/>
      <c r="W525" s="56"/>
      <c r="X525" s="56"/>
      <c r="Y525" s="56"/>
    </row>
    <row r="526" spans="1:25" ht="15.75" customHeight="1">
      <c r="A526" s="56"/>
      <c r="B526" s="57"/>
      <c r="C526" s="56"/>
      <c r="D526" s="56"/>
      <c r="E526" s="56"/>
      <c r="F526" s="56"/>
      <c r="G526" s="56"/>
      <c r="H526" s="56"/>
      <c r="I526" s="56"/>
      <c r="J526" s="56"/>
      <c r="K526" s="56"/>
      <c r="L526" s="56"/>
      <c r="M526" s="56"/>
      <c r="N526" s="56"/>
      <c r="O526" s="56"/>
      <c r="P526" s="56"/>
      <c r="Q526" s="56"/>
      <c r="R526" s="56"/>
      <c r="S526" s="56"/>
      <c r="T526" s="56"/>
      <c r="U526" s="56"/>
      <c r="V526" s="56"/>
      <c r="W526" s="56"/>
      <c r="X526" s="56"/>
      <c r="Y526" s="56"/>
    </row>
    <row r="527" spans="1:25" ht="15.75" customHeight="1">
      <c r="A527" s="56"/>
      <c r="B527" s="57"/>
      <c r="C527" s="56"/>
      <c r="D527" s="56"/>
      <c r="E527" s="56"/>
      <c r="F527" s="56"/>
      <c r="G527" s="56"/>
      <c r="H527" s="56"/>
      <c r="I527" s="56"/>
      <c r="J527" s="56"/>
      <c r="K527" s="56"/>
      <c r="L527" s="56"/>
      <c r="M527" s="56"/>
      <c r="N527" s="56"/>
      <c r="O527" s="56"/>
      <c r="P527" s="56"/>
      <c r="Q527" s="56"/>
      <c r="R527" s="56"/>
      <c r="S527" s="56"/>
      <c r="T527" s="56"/>
      <c r="U527" s="56"/>
      <c r="V527" s="56"/>
      <c r="W527" s="56"/>
      <c r="X527" s="56"/>
      <c r="Y527" s="56"/>
    </row>
    <row r="528" spans="1:25" ht="15.75" customHeight="1">
      <c r="A528" s="56"/>
      <c r="B528" s="57"/>
      <c r="C528" s="56"/>
      <c r="D528" s="56"/>
      <c r="E528" s="56"/>
      <c r="F528" s="56"/>
      <c r="G528" s="56"/>
      <c r="H528" s="56"/>
      <c r="I528" s="56"/>
      <c r="J528" s="56"/>
      <c r="K528" s="56"/>
      <c r="L528" s="56"/>
      <c r="M528" s="56"/>
      <c r="N528" s="56"/>
      <c r="O528" s="56"/>
      <c r="P528" s="56"/>
      <c r="Q528" s="56"/>
      <c r="R528" s="56"/>
      <c r="S528" s="56"/>
      <c r="T528" s="56"/>
      <c r="U528" s="56"/>
      <c r="V528" s="56"/>
      <c r="W528" s="56"/>
      <c r="X528" s="56"/>
      <c r="Y528" s="56"/>
    </row>
    <row r="529" spans="1:25" ht="15.75" customHeight="1">
      <c r="A529" s="56"/>
      <c r="B529" s="57"/>
      <c r="C529" s="56"/>
      <c r="D529" s="56"/>
      <c r="E529" s="56"/>
      <c r="F529" s="56"/>
      <c r="G529" s="56"/>
      <c r="H529" s="56"/>
      <c r="I529" s="56"/>
      <c r="J529" s="56"/>
      <c r="K529" s="56"/>
      <c r="L529" s="56"/>
      <c r="M529" s="56"/>
      <c r="N529" s="56"/>
      <c r="O529" s="56"/>
      <c r="P529" s="56"/>
      <c r="Q529" s="56"/>
      <c r="R529" s="56"/>
      <c r="S529" s="56"/>
      <c r="T529" s="56"/>
      <c r="U529" s="56"/>
      <c r="V529" s="56"/>
      <c r="W529" s="56"/>
      <c r="X529" s="56"/>
      <c r="Y529" s="56"/>
    </row>
    <row r="530" spans="1:25" ht="15.75" customHeight="1">
      <c r="A530" s="56"/>
      <c r="B530" s="57"/>
      <c r="C530" s="56"/>
      <c r="D530" s="56"/>
      <c r="E530" s="56"/>
      <c r="F530" s="56"/>
      <c r="G530" s="56"/>
      <c r="H530" s="56"/>
      <c r="I530" s="56"/>
      <c r="J530" s="56"/>
      <c r="K530" s="56"/>
      <c r="L530" s="56"/>
      <c r="M530" s="56"/>
      <c r="N530" s="56"/>
      <c r="O530" s="56"/>
      <c r="P530" s="56"/>
      <c r="Q530" s="56"/>
      <c r="R530" s="56"/>
      <c r="S530" s="56"/>
      <c r="T530" s="56"/>
      <c r="U530" s="56"/>
      <c r="V530" s="56"/>
      <c r="W530" s="56"/>
      <c r="X530" s="56"/>
      <c r="Y530" s="56"/>
    </row>
    <row r="531" spans="1:25" ht="15.75" customHeight="1">
      <c r="A531" s="56"/>
      <c r="B531" s="57"/>
      <c r="C531" s="56"/>
      <c r="D531" s="56"/>
      <c r="E531" s="56"/>
      <c r="F531" s="56"/>
      <c r="G531" s="56"/>
      <c r="H531" s="56"/>
      <c r="I531" s="56"/>
      <c r="J531" s="56"/>
      <c r="K531" s="56"/>
      <c r="L531" s="56"/>
      <c r="M531" s="56"/>
      <c r="N531" s="56"/>
      <c r="O531" s="56"/>
      <c r="P531" s="56"/>
      <c r="Q531" s="56"/>
      <c r="R531" s="56"/>
      <c r="S531" s="56"/>
      <c r="T531" s="56"/>
      <c r="U531" s="56"/>
      <c r="V531" s="56"/>
      <c r="W531" s="56"/>
      <c r="X531" s="56"/>
      <c r="Y531" s="56"/>
    </row>
    <row r="532" spans="1:25" ht="15.75" customHeight="1">
      <c r="A532" s="56"/>
      <c r="B532" s="57"/>
      <c r="C532" s="56"/>
      <c r="D532" s="56"/>
      <c r="E532" s="56"/>
      <c r="F532" s="56"/>
      <c r="G532" s="56"/>
      <c r="H532" s="56"/>
      <c r="I532" s="56"/>
      <c r="J532" s="56"/>
      <c r="K532" s="56"/>
      <c r="L532" s="56"/>
      <c r="M532" s="56"/>
      <c r="N532" s="56"/>
      <c r="O532" s="56"/>
      <c r="P532" s="56"/>
      <c r="Q532" s="56"/>
      <c r="R532" s="56"/>
      <c r="S532" s="56"/>
      <c r="T532" s="56"/>
      <c r="U532" s="56"/>
      <c r="V532" s="56"/>
      <c r="W532" s="56"/>
      <c r="X532" s="56"/>
      <c r="Y532" s="56"/>
    </row>
    <row r="533" spans="1:25" ht="15.75" customHeight="1">
      <c r="A533" s="56"/>
      <c r="B533" s="57"/>
      <c r="C533" s="56"/>
      <c r="D533" s="56"/>
      <c r="E533" s="56"/>
      <c r="F533" s="56"/>
      <c r="G533" s="56"/>
      <c r="H533" s="56"/>
      <c r="I533" s="56"/>
      <c r="J533" s="56"/>
      <c r="K533" s="56"/>
      <c r="L533" s="56"/>
      <c r="M533" s="56"/>
      <c r="N533" s="56"/>
      <c r="O533" s="56"/>
      <c r="P533" s="56"/>
      <c r="Q533" s="56"/>
      <c r="R533" s="56"/>
      <c r="S533" s="56"/>
      <c r="T533" s="56"/>
      <c r="U533" s="56"/>
      <c r="V533" s="56"/>
      <c r="W533" s="56"/>
      <c r="X533" s="56"/>
      <c r="Y533" s="56"/>
    </row>
    <row r="534" spans="1:25" ht="15.75" customHeight="1">
      <c r="A534" s="56"/>
      <c r="B534" s="57"/>
      <c r="C534" s="56"/>
      <c r="D534" s="56"/>
      <c r="E534" s="56"/>
      <c r="F534" s="56"/>
      <c r="G534" s="56"/>
      <c r="H534" s="56"/>
      <c r="I534" s="56"/>
      <c r="J534" s="56"/>
      <c r="K534" s="56"/>
      <c r="L534" s="56"/>
      <c r="M534" s="56"/>
      <c r="N534" s="56"/>
      <c r="O534" s="56"/>
      <c r="P534" s="56"/>
      <c r="Q534" s="56"/>
      <c r="R534" s="56"/>
      <c r="S534" s="56"/>
      <c r="T534" s="56"/>
      <c r="U534" s="56"/>
      <c r="V534" s="56"/>
      <c r="W534" s="56"/>
      <c r="X534" s="56"/>
      <c r="Y534" s="56"/>
    </row>
    <row r="535" spans="1:25" ht="15.75" customHeight="1">
      <c r="A535" s="56"/>
      <c r="B535" s="57"/>
      <c r="C535" s="56"/>
      <c r="D535" s="56"/>
      <c r="E535" s="56"/>
      <c r="F535" s="56"/>
      <c r="G535" s="56"/>
      <c r="H535" s="56"/>
      <c r="I535" s="56"/>
      <c r="J535" s="56"/>
      <c r="K535" s="56"/>
      <c r="L535" s="56"/>
      <c r="M535" s="56"/>
      <c r="N535" s="56"/>
      <c r="O535" s="56"/>
      <c r="P535" s="56"/>
      <c r="Q535" s="56"/>
      <c r="R535" s="56"/>
      <c r="S535" s="56"/>
      <c r="T535" s="56"/>
      <c r="U535" s="56"/>
      <c r="V535" s="56"/>
      <c r="W535" s="56"/>
      <c r="X535" s="56"/>
      <c r="Y535" s="56"/>
    </row>
    <row r="536" spans="1:25" ht="15.75" customHeight="1">
      <c r="A536" s="56"/>
      <c r="B536" s="57"/>
      <c r="C536" s="56"/>
      <c r="D536" s="56"/>
      <c r="E536" s="56"/>
      <c r="F536" s="56"/>
      <c r="G536" s="56"/>
      <c r="H536" s="56"/>
      <c r="I536" s="56"/>
      <c r="J536" s="56"/>
      <c r="K536" s="56"/>
      <c r="L536" s="56"/>
      <c r="M536" s="56"/>
      <c r="N536" s="56"/>
      <c r="O536" s="56"/>
      <c r="P536" s="56"/>
      <c r="Q536" s="56"/>
      <c r="R536" s="56"/>
      <c r="S536" s="56"/>
      <c r="T536" s="56"/>
      <c r="U536" s="56"/>
      <c r="V536" s="56"/>
      <c r="W536" s="56"/>
      <c r="X536" s="56"/>
      <c r="Y536" s="56"/>
    </row>
    <row r="537" spans="1:25" ht="15.75" customHeight="1">
      <c r="A537" s="56"/>
      <c r="B537" s="57"/>
      <c r="C537" s="56"/>
      <c r="D537" s="56"/>
      <c r="E537" s="56"/>
      <c r="F537" s="56"/>
      <c r="G537" s="56"/>
      <c r="H537" s="56"/>
      <c r="I537" s="56"/>
      <c r="J537" s="56"/>
      <c r="K537" s="56"/>
      <c r="L537" s="56"/>
      <c r="M537" s="56"/>
      <c r="N537" s="56"/>
      <c r="O537" s="56"/>
      <c r="P537" s="56"/>
      <c r="Q537" s="56"/>
      <c r="R537" s="56"/>
      <c r="S537" s="56"/>
      <c r="T537" s="56"/>
      <c r="U537" s="56"/>
      <c r="V537" s="56"/>
      <c r="W537" s="56"/>
      <c r="X537" s="56"/>
      <c r="Y537" s="56"/>
    </row>
    <row r="538" spans="1:25" ht="15.75" customHeight="1">
      <c r="A538" s="56"/>
      <c r="B538" s="57"/>
      <c r="C538" s="56"/>
      <c r="D538" s="56"/>
      <c r="E538" s="56"/>
      <c r="F538" s="56"/>
      <c r="G538" s="56"/>
      <c r="H538" s="56"/>
      <c r="I538" s="56"/>
      <c r="J538" s="56"/>
      <c r="K538" s="56"/>
      <c r="L538" s="56"/>
      <c r="M538" s="56"/>
      <c r="N538" s="56"/>
      <c r="O538" s="56"/>
      <c r="P538" s="56"/>
      <c r="Q538" s="56"/>
      <c r="R538" s="56"/>
      <c r="S538" s="56"/>
      <c r="T538" s="56"/>
      <c r="U538" s="56"/>
      <c r="V538" s="56"/>
      <c r="W538" s="56"/>
      <c r="X538" s="56"/>
      <c r="Y538" s="56"/>
    </row>
    <row r="539" spans="1:25" ht="15.75" customHeight="1">
      <c r="A539" s="56"/>
      <c r="B539" s="57"/>
      <c r="C539" s="56"/>
      <c r="D539" s="56"/>
      <c r="E539" s="56"/>
      <c r="F539" s="56"/>
      <c r="G539" s="56"/>
      <c r="H539" s="56"/>
      <c r="I539" s="56"/>
      <c r="J539" s="56"/>
      <c r="K539" s="56"/>
      <c r="L539" s="56"/>
      <c r="M539" s="56"/>
      <c r="N539" s="56"/>
      <c r="O539" s="56"/>
      <c r="P539" s="56"/>
      <c r="Q539" s="56"/>
      <c r="R539" s="56"/>
      <c r="S539" s="56"/>
      <c r="T539" s="56"/>
      <c r="U539" s="56"/>
      <c r="V539" s="56"/>
      <c r="W539" s="56"/>
      <c r="X539" s="56"/>
      <c r="Y539" s="56"/>
    </row>
    <row r="540" spans="1:25" ht="15.75" customHeight="1">
      <c r="A540" s="56"/>
      <c r="B540" s="57"/>
      <c r="C540" s="56"/>
      <c r="D540" s="56"/>
      <c r="E540" s="56"/>
      <c r="F540" s="56"/>
      <c r="G540" s="56"/>
      <c r="H540" s="56"/>
      <c r="I540" s="56"/>
      <c r="J540" s="56"/>
      <c r="K540" s="56"/>
      <c r="L540" s="56"/>
      <c r="M540" s="56"/>
      <c r="N540" s="56"/>
      <c r="O540" s="56"/>
      <c r="P540" s="56"/>
      <c r="Q540" s="56"/>
      <c r="R540" s="56"/>
      <c r="S540" s="56"/>
      <c r="T540" s="56"/>
      <c r="U540" s="56"/>
      <c r="V540" s="56"/>
      <c r="W540" s="56"/>
      <c r="X540" s="56"/>
      <c r="Y540" s="56"/>
    </row>
    <row r="541" spans="1:25" ht="15.75" customHeight="1">
      <c r="A541" s="56"/>
      <c r="B541" s="57"/>
      <c r="C541" s="56"/>
      <c r="D541" s="56"/>
      <c r="E541" s="56"/>
      <c r="F541" s="56"/>
      <c r="G541" s="56"/>
      <c r="H541" s="56"/>
      <c r="I541" s="56"/>
      <c r="J541" s="56"/>
      <c r="K541" s="56"/>
      <c r="L541" s="56"/>
      <c r="M541" s="56"/>
      <c r="N541" s="56"/>
      <c r="O541" s="56"/>
      <c r="P541" s="56"/>
      <c r="Q541" s="56"/>
      <c r="R541" s="56"/>
      <c r="S541" s="56"/>
      <c r="T541" s="56"/>
      <c r="U541" s="56"/>
      <c r="V541" s="56"/>
      <c r="W541" s="56"/>
      <c r="X541" s="56"/>
      <c r="Y541" s="56"/>
    </row>
    <row r="542" spans="1:25" ht="15.75" customHeight="1">
      <c r="A542" s="56"/>
      <c r="B542" s="57"/>
      <c r="C542" s="56"/>
      <c r="D542" s="56"/>
      <c r="E542" s="56"/>
      <c r="F542" s="56"/>
      <c r="G542" s="56"/>
      <c r="H542" s="56"/>
      <c r="I542" s="56"/>
      <c r="J542" s="56"/>
      <c r="K542" s="56"/>
      <c r="L542" s="56"/>
      <c r="M542" s="56"/>
      <c r="N542" s="56"/>
      <c r="O542" s="56"/>
      <c r="P542" s="56"/>
      <c r="Q542" s="56"/>
      <c r="R542" s="56"/>
      <c r="S542" s="56"/>
      <c r="T542" s="56"/>
      <c r="U542" s="56"/>
      <c r="V542" s="56"/>
      <c r="W542" s="56"/>
      <c r="X542" s="56"/>
      <c r="Y542" s="56"/>
    </row>
    <row r="543" spans="1:25" ht="15.75" customHeight="1">
      <c r="A543" s="56"/>
      <c r="B543" s="57"/>
      <c r="C543" s="56"/>
      <c r="D543" s="56"/>
      <c r="E543" s="56"/>
      <c r="F543" s="56"/>
      <c r="G543" s="56"/>
      <c r="H543" s="56"/>
      <c r="I543" s="56"/>
      <c r="J543" s="56"/>
      <c r="K543" s="56"/>
      <c r="L543" s="56"/>
      <c r="M543" s="56"/>
      <c r="N543" s="56"/>
      <c r="O543" s="56"/>
      <c r="P543" s="56"/>
      <c r="Q543" s="56"/>
      <c r="R543" s="56"/>
      <c r="S543" s="56"/>
      <c r="T543" s="56"/>
      <c r="U543" s="56"/>
      <c r="V543" s="56"/>
      <c r="W543" s="56"/>
      <c r="X543" s="56"/>
      <c r="Y543" s="56"/>
    </row>
    <row r="544" spans="1:25" ht="15.75" customHeight="1">
      <c r="A544" s="56"/>
      <c r="B544" s="57"/>
      <c r="C544" s="56"/>
      <c r="D544" s="56"/>
      <c r="E544" s="56"/>
      <c r="F544" s="56"/>
      <c r="G544" s="56"/>
      <c r="H544" s="56"/>
      <c r="I544" s="56"/>
      <c r="J544" s="56"/>
      <c r="K544" s="56"/>
      <c r="L544" s="56"/>
      <c r="M544" s="56"/>
      <c r="N544" s="56"/>
      <c r="O544" s="56"/>
      <c r="P544" s="56"/>
      <c r="Q544" s="56"/>
      <c r="R544" s="56"/>
      <c r="S544" s="56"/>
      <c r="T544" s="56"/>
      <c r="U544" s="56"/>
      <c r="V544" s="56"/>
      <c r="W544" s="56"/>
      <c r="X544" s="56"/>
      <c r="Y544" s="56"/>
    </row>
    <row r="545" spans="1:25" ht="15.75" customHeight="1">
      <c r="A545" s="56"/>
      <c r="B545" s="57"/>
      <c r="C545" s="56"/>
      <c r="D545" s="56"/>
      <c r="E545" s="56"/>
      <c r="F545" s="56"/>
      <c r="G545" s="56"/>
      <c r="H545" s="56"/>
      <c r="I545" s="56"/>
      <c r="J545" s="56"/>
      <c r="K545" s="56"/>
      <c r="L545" s="56"/>
      <c r="M545" s="56"/>
      <c r="N545" s="56"/>
      <c r="O545" s="56"/>
      <c r="P545" s="56"/>
      <c r="Q545" s="56"/>
      <c r="R545" s="56"/>
      <c r="S545" s="56"/>
      <c r="T545" s="56"/>
      <c r="U545" s="56"/>
      <c r="V545" s="56"/>
      <c r="W545" s="56"/>
      <c r="X545" s="56"/>
      <c r="Y545" s="56"/>
    </row>
    <row r="546" spans="1:25" ht="15.75" customHeight="1">
      <c r="A546" s="56"/>
      <c r="B546" s="57"/>
      <c r="C546" s="56"/>
      <c r="D546" s="56"/>
      <c r="E546" s="56"/>
      <c r="F546" s="56"/>
      <c r="G546" s="56"/>
      <c r="H546" s="56"/>
      <c r="I546" s="56"/>
      <c r="J546" s="56"/>
      <c r="K546" s="56"/>
      <c r="L546" s="56"/>
      <c r="M546" s="56"/>
      <c r="N546" s="56"/>
      <c r="O546" s="56"/>
      <c r="P546" s="56"/>
      <c r="Q546" s="56"/>
      <c r="R546" s="56"/>
      <c r="S546" s="56"/>
      <c r="T546" s="56"/>
      <c r="U546" s="56"/>
      <c r="V546" s="56"/>
      <c r="W546" s="56"/>
      <c r="X546" s="56"/>
      <c r="Y546" s="56"/>
    </row>
    <row r="547" spans="1:25" ht="15.75" customHeight="1">
      <c r="A547" s="56"/>
      <c r="B547" s="57"/>
      <c r="C547" s="56"/>
      <c r="D547" s="56"/>
      <c r="E547" s="56"/>
      <c r="F547" s="56"/>
      <c r="G547" s="56"/>
      <c r="H547" s="56"/>
      <c r="I547" s="56"/>
      <c r="J547" s="56"/>
      <c r="K547" s="56"/>
      <c r="L547" s="56"/>
      <c r="M547" s="56"/>
      <c r="N547" s="56"/>
      <c r="O547" s="56"/>
      <c r="P547" s="56"/>
      <c r="Q547" s="56"/>
      <c r="R547" s="56"/>
      <c r="S547" s="56"/>
      <c r="T547" s="56"/>
      <c r="U547" s="56"/>
      <c r="V547" s="56"/>
      <c r="W547" s="56"/>
      <c r="X547" s="56"/>
      <c r="Y547" s="56"/>
    </row>
    <row r="548" spans="1:25" ht="15.75" customHeight="1">
      <c r="A548" s="56"/>
      <c r="B548" s="57"/>
      <c r="C548" s="56"/>
      <c r="D548" s="56"/>
      <c r="E548" s="56"/>
      <c r="F548" s="56"/>
      <c r="G548" s="56"/>
      <c r="H548" s="56"/>
      <c r="I548" s="56"/>
      <c r="J548" s="56"/>
      <c r="K548" s="56"/>
      <c r="L548" s="56"/>
      <c r="M548" s="56"/>
      <c r="N548" s="56"/>
      <c r="O548" s="56"/>
      <c r="P548" s="56"/>
      <c r="Q548" s="56"/>
      <c r="R548" s="56"/>
      <c r="S548" s="56"/>
      <c r="T548" s="56"/>
      <c r="U548" s="56"/>
      <c r="V548" s="56"/>
      <c r="W548" s="56"/>
      <c r="X548" s="56"/>
      <c r="Y548" s="56"/>
    </row>
    <row r="549" spans="1:25" ht="15.75" customHeight="1">
      <c r="A549" s="56"/>
      <c r="B549" s="57"/>
      <c r="C549" s="56"/>
      <c r="D549" s="56"/>
      <c r="E549" s="56"/>
      <c r="F549" s="56"/>
      <c r="G549" s="56"/>
      <c r="H549" s="56"/>
      <c r="I549" s="56"/>
      <c r="J549" s="56"/>
      <c r="K549" s="56"/>
      <c r="L549" s="56"/>
      <c r="M549" s="56"/>
      <c r="N549" s="56"/>
      <c r="O549" s="56"/>
      <c r="P549" s="56"/>
      <c r="Q549" s="56"/>
      <c r="R549" s="56"/>
      <c r="S549" s="56"/>
      <c r="T549" s="56"/>
      <c r="U549" s="56"/>
      <c r="V549" s="56"/>
      <c r="W549" s="56"/>
      <c r="X549" s="56"/>
      <c r="Y549" s="56"/>
    </row>
    <row r="550" spans="1:25" ht="15.75" customHeight="1">
      <c r="A550" s="56"/>
      <c r="B550" s="57"/>
      <c r="C550" s="56"/>
      <c r="D550" s="56"/>
      <c r="E550" s="56"/>
      <c r="F550" s="56"/>
      <c r="G550" s="56"/>
      <c r="H550" s="56"/>
      <c r="I550" s="56"/>
      <c r="J550" s="56"/>
      <c r="K550" s="56"/>
      <c r="L550" s="56"/>
      <c r="M550" s="56"/>
      <c r="N550" s="56"/>
      <c r="O550" s="56"/>
      <c r="P550" s="56"/>
      <c r="Q550" s="56"/>
      <c r="R550" s="56"/>
      <c r="S550" s="56"/>
      <c r="T550" s="56"/>
      <c r="U550" s="56"/>
      <c r="V550" s="56"/>
      <c r="W550" s="56"/>
      <c r="X550" s="56"/>
      <c r="Y550" s="56"/>
    </row>
    <row r="551" spans="1:25" ht="15.75" customHeight="1">
      <c r="A551" s="56"/>
      <c r="B551" s="57"/>
      <c r="C551" s="56"/>
      <c r="D551" s="56"/>
      <c r="E551" s="56"/>
      <c r="F551" s="56"/>
      <c r="G551" s="56"/>
      <c r="H551" s="56"/>
      <c r="I551" s="56"/>
      <c r="J551" s="56"/>
      <c r="K551" s="56"/>
      <c r="L551" s="56"/>
      <c r="M551" s="56"/>
      <c r="N551" s="56"/>
      <c r="O551" s="56"/>
      <c r="P551" s="56"/>
      <c r="Q551" s="56"/>
      <c r="R551" s="56"/>
      <c r="S551" s="56"/>
      <c r="T551" s="56"/>
      <c r="U551" s="56"/>
      <c r="V551" s="56"/>
      <c r="W551" s="56"/>
      <c r="X551" s="56"/>
      <c r="Y551" s="56"/>
    </row>
    <row r="552" spans="1:25" ht="15.75" customHeight="1">
      <c r="A552" s="56"/>
      <c r="B552" s="57"/>
      <c r="C552" s="56"/>
      <c r="D552" s="56"/>
      <c r="E552" s="56"/>
      <c r="F552" s="56"/>
      <c r="G552" s="56"/>
      <c r="H552" s="56"/>
      <c r="I552" s="56"/>
      <c r="J552" s="56"/>
      <c r="K552" s="56"/>
      <c r="L552" s="56"/>
      <c r="M552" s="56"/>
      <c r="N552" s="56"/>
      <c r="O552" s="56"/>
      <c r="P552" s="56"/>
      <c r="Q552" s="56"/>
      <c r="R552" s="56"/>
      <c r="S552" s="56"/>
      <c r="T552" s="56"/>
      <c r="U552" s="56"/>
      <c r="V552" s="56"/>
      <c r="W552" s="56"/>
      <c r="X552" s="56"/>
      <c r="Y552" s="56"/>
    </row>
    <row r="553" spans="1:25" ht="15.75" customHeight="1">
      <c r="A553" s="56"/>
      <c r="B553" s="57"/>
      <c r="C553" s="56"/>
      <c r="D553" s="56"/>
      <c r="E553" s="56"/>
      <c r="F553" s="56"/>
      <c r="G553" s="56"/>
      <c r="H553" s="56"/>
      <c r="I553" s="56"/>
      <c r="J553" s="56"/>
      <c r="K553" s="56"/>
      <c r="L553" s="56"/>
      <c r="M553" s="56"/>
      <c r="N553" s="56"/>
      <c r="O553" s="56"/>
      <c r="P553" s="56"/>
      <c r="Q553" s="56"/>
      <c r="R553" s="56"/>
      <c r="S553" s="56"/>
      <c r="T553" s="56"/>
      <c r="U553" s="56"/>
      <c r="V553" s="56"/>
      <c r="W553" s="56"/>
      <c r="X553" s="56"/>
      <c r="Y553" s="56"/>
    </row>
    <row r="554" spans="1:25" ht="15.75" customHeight="1">
      <c r="A554" s="56"/>
      <c r="B554" s="57"/>
      <c r="C554" s="56"/>
      <c r="D554" s="56"/>
      <c r="E554" s="56"/>
      <c r="F554" s="56"/>
      <c r="G554" s="56"/>
      <c r="H554" s="56"/>
      <c r="I554" s="56"/>
      <c r="J554" s="56"/>
      <c r="K554" s="56"/>
      <c r="L554" s="56"/>
      <c r="M554" s="56"/>
      <c r="N554" s="56"/>
      <c r="O554" s="56"/>
      <c r="P554" s="56"/>
      <c r="Q554" s="56"/>
      <c r="R554" s="56"/>
      <c r="S554" s="56"/>
      <c r="T554" s="56"/>
      <c r="U554" s="56"/>
      <c r="V554" s="56"/>
      <c r="W554" s="56"/>
      <c r="X554" s="56"/>
      <c r="Y554" s="56"/>
    </row>
    <row r="555" spans="1:25" ht="15.75" customHeight="1">
      <c r="A555" s="56"/>
      <c r="B555" s="57"/>
      <c r="C555" s="56"/>
      <c r="D555" s="56"/>
      <c r="E555" s="56"/>
      <c r="F555" s="56"/>
      <c r="G555" s="56"/>
      <c r="H555" s="56"/>
      <c r="I555" s="56"/>
      <c r="J555" s="56"/>
      <c r="K555" s="56"/>
      <c r="L555" s="56"/>
      <c r="M555" s="56"/>
      <c r="N555" s="56"/>
      <c r="O555" s="56"/>
      <c r="P555" s="56"/>
      <c r="Q555" s="56"/>
      <c r="R555" s="56"/>
      <c r="S555" s="56"/>
      <c r="T555" s="56"/>
      <c r="U555" s="56"/>
      <c r="V555" s="56"/>
      <c r="W555" s="56"/>
      <c r="X555" s="56"/>
      <c r="Y555" s="56"/>
    </row>
    <row r="556" spans="1:25" ht="15.75" customHeight="1">
      <c r="A556" s="56"/>
      <c r="B556" s="57"/>
      <c r="C556" s="56"/>
      <c r="D556" s="56"/>
      <c r="E556" s="56"/>
      <c r="F556" s="56"/>
      <c r="G556" s="56"/>
      <c r="H556" s="56"/>
      <c r="I556" s="56"/>
      <c r="J556" s="56"/>
      <c r="K556" s="56"/>
      <c r="L556" s="56"/>
      <c r="M556" s="56"/>
      <c r="N556" s="56"/>
      <c r="O556" s="56"/>
      <c r="P556" s="56"/>
      <c r="Q556" s="56"/>
      <c r="R556" s="56"/>
      <c r="S556" s="56"/>
      <c r="T556" s="56"/>
      <c r="U556" s="56"/>
      <c r="V556" s="56"/>
      <c r="W556" s="56"/>
      <c r="X556" s="56"/>
      <c r="Y556" s="56"/>
    </row>
    <row r="557" spans="1:25" ht="15.75" customHeight="1">
      <c r="A557" s="56"/>
      <c r="B557" s="57"/>
      <c r="C557" s="56"/>
      <c r="D557" s="56"/>
      <c r="E557" s="56"/>
      <c r="F557" s="56"/>
      <c r="G557" s="56"/>
      <c r="H557" s="56"/>
      <c r="I557" s="56"/>
      <c r="J557" s="56"/>
      <c r="K557" s="56"/>
      <c r="L557" s="56"/>
      <c r="M557" s="56"/>
      <c r="N557" s="56"/>
      <c r="O557" s="56"/>
      <c r="P557" s="56"/>
      <c r="Q557" s="56"/>
      <c r="R557" s="56"/>
      <c r="S557" s="56"/>
      <c r="T557" s="56"/>
      <c r="U557" s="56"/>
      <c r="V557" s="56"/>
      <c r="W557" s="56"/>
      <c r="X557" s="56"/>
      <c r="Y557" s="56"/>
    </row>
    <row r="558" spans="1:25" ht="15.75" customHeight="1">
      <c r="A558" s="56"/>
      <c r="B558" s="57"/>
      <c r="C558" s="56"/>
      <c r="D558" s="56"/>
      <c r="E558" s="56"/>
      <c r="F558" s="56"/>
      <c r="G558" s="56"/>
      <c r="H558" s="56"/>
      <c r="I558" s="56"/>
      <c r="J558" s="56"/>
      <c r="K558" s="56"/>
      <c r="L558" s="56"/>
      <c r="M558" s="56"/>
      <c r="N558" s="56"/>
      <c r="O558" s="56"/>
      <c r="P558" s="56"/>
      <c r="Q558" s="56"/>
      <c r="R558" s="56"/>
      <c r="S558" s="56"/>
      <c r="T558" s="56"/>
      <c r="U558" s="56"/>
      <c r="V558" s="56"/>
      <c r="W558" s="56"/>
      <c r="X558" s="56"/>
      <c r="Y558" s="56"/>
    </row>
    <row r="559" spans="1:25" ht="15.75" customHeight="1">
      <c r="A559" s="56"/>
      <c r="B559" s="57"/>
      <c r="C559" s="56"/>
      <c r="D559" s="56"/>
      <c r="E559" s="56"/>
      <c r="F559" s="56"/>
      <c r="G559" s="56"/>
      <c r="H559" s="56"/>
      <c r="I559" s="56"/>
      <c r="J559" s="56"/>
      <c r="K559" s="56"/>
      <c r="L559" s="56"/>
      <c r="M559" s="56"/>
      <c r="N559" s="56"/>
      <c r="O559" s="56"/>
      <c r="P559" s="56"/>
      <c r="Q559" s="56"/>
      <c r="R559" s="56"/>
      <c r="S559" s="56"/>
      <c r="T559" s="56"/>
      <c r="U559" s="56"/>
      <c r="V559" s="56"/>
      <c r="W559" s="56"/>
      <c r="X559" s="56"/>
      <c r="Y559" s="56"/>
    </row>
    <row r="560" spans="1:25" ht="15.75" customHeight="1">
      <c r="A560" s="56"/>
      <c r="B560" s="57"/>
      <c r="C560" s="56"/>
      <c r="D560" s="56"/>
      <c r="E560" s="56"/>
      <c r="F560" s="56"/>
      <c r="G560" s="56"/>
      <c r="H560" s="56"/>
      <c r="I560" s="56"/>
      <c r="J560" s="56"/>
      <c r="K560" s="56"/>
      <c r="L560" s="56"/>
      <c r="M560" s="56"/>
      <c r="N560" s="56"/>
      <c r="O560" s="56"/>
      <c r="P560" s="56"/>
      <c r="Q560" s="56"/>
      <c r="R560" s="56"/>
      <c r="S560" s="56"/>
      <c r="T560" s="56"/>
      <c r="U560" s="56"/>
      <c r="V560" s="56"/>
      <c r="W560" s="56"/>
      <c r="X560" s="56"/>
      <c r="Y560" s="56"/>
    </row>
    <row r="561" spans="1:25" ht="15.75" customHeight="1">
      <c r="A561" s="56"/>
      <c r="B561" s="57"/>
      <c r="C561" s="56"/>
      <c r="D561" s="56"/>
      <c r="E561" s="56"/>
      <c r="F561" s="56"/>
      <c r="G561" s="56"/>
      <c r="H561" s="56"/>
      <c r="I561" s="56"/>
      <c r="J561" s="56"/>
      <c r="K561" s="56"/>
      <c r="L561" s="56"/>
      <c r="M561" s="56"/>
      <c r="N561" s="56"/>
      <c r="O561" s="56"/>
      <c r="P561" s="56"/>
      <c r="Q561" s="56"/>
      <c r="R561" s="56"/>
      <c r="S561" s="56"/>
      <c r="T561" s="56"/>
      <c r="U561" s="56"/>
      <c r="V561" s="56"/>
      <c r="W561" s="56"/>
      <c r="X561" s="56"/>
      <c r="Y561" s="56"/>
    </row>
    <row r="562" spans="1:25" ht="15.75" customHeight="1">
      <c r="A562" s="56"/>
      <c r="B562" s="57"/>
      <c r="C562" s="56"/>
      <c r="D562" s="56"/>
      <c r="E562" s="56"/>
      <c r="F562" s="56"/>
      <c r="G562" s="56"/>
      <c r="H562" s="56"/>
      <c r="I562" s="56"/>
      <c r="J562" s="56"/>
      <c r="K562" s="56"/>
      <c r="L562" s="56"/>
      <c r="M562" s="56"/>
      <c r="N562" s="56"/>
      <c r="O562" s="56"/>
      <c r="P562" s="56"/>
      <c r="Q562" s="56"/>
      <c r="R562" s="56"/>
      <c r="S562" s="56"/>
      <c r="T562" s="56"/>
      <c r="U562" s="56"/>
      <c r="V562" s="56"/>
      <c r="W562" s="56"/>
      <c r="X562" s="56"/>
      <c r="Y562" s="56"/>
    </row>
    <row r="563" spans="1:25" ht="15.75" customHeight="1">
      <c r="A563" s="56"/>
      <c r="B563" s="57"/>
      <c r="C563" s="56"/>
      <c r="D563" s="56"/>
      <c r="E563" s="56"/>
      <c r="F563" s="56"/>
      <c r="G563" s="56"/>
      <c r="H563" s="56"/>
      <c r="I563" s="56"/>
      <c r="J563" s="56"/>
      <c r="K563" s="56"/>
      <c r="L563" s="56"/>
      <c r="M563" s="56"/>
      <c r="N563" s="56"/>
      <c r="O563" s="56"/>
      <c r="P563" s="56"/>
      <c r="Q563" s="56"/>
      <c r="R563" s="56"/>
      <c r="S563" s="56"/>
      <c r="T563" s="56"/>
      <c r="U563" s="56"/>
      <c r="V563" s="56"/>
      <c r="W563" s="56"/>
      <c r="X563" s="56"/>
      <c r="Y563" s="56"/>
    </row>
    <row r="564" spans="1:25" ht="15.75" customHeight="1">
      <c r="A564" s="56"/>
      <c r="B564" s="57"/>
      <c r="C564" s="56"/>
      <c r="D564" s="56"/>
      <c r="E564" s="56"/>
      <c r="F564" s="56"/>
      <c r="G564" s="56"/>
      <c r="H564" s="56"/>
      <c r="I564" s="56"/>
      <c r="J564" s="56"/>
      <c r="K564" s="56"/>
      <c r="L564" s="56"/>
      <c r="M564" s="56"/>
      <c r="N564" s="56"/>
      <c r="O564" s="56"/>
      <c r="P564" s="56"/>
      <c r="Q564" s="56"/>
      <c r="R564" s="56"/>
      <c r="S564" s="56"/>
      <c r="T564" s="56"/>
      <c r="U564" s="56"/>
      <c r="V564" s="56"/>
      <c r="W564" s="56"/>
      <c r="X564" s="56"/>
      <c r="Y564" s="56"/>
    </row>
    <row r="565" spans="1:25" ht="15.75" customHeight="1">
      <c r="A565" s="56"/>
      <c r="B565" s="57"/>
      <c r="C565" s="56"/>
      <c r="D565" s="56"/>
      <c r="E565" s="56"/>
      <c r="F565" s="56"/>
      <c r="G565" s="56"/>
      <c r="H565" s="56"/>
      <c r="I565" s="56"/>
      <c r="J565" s="56"/>
      <c r="K565" s="56"/>
      <c r="L565" s="56"/>
      <c r="M565" s="56"/>
      <c r="N565" s="56"/>
      <c r="O565" s="56"/>
      <c r="P565" s="56"/>
      <c r="Q565" s="56"/>
      <c r="R565" s="56"/>
      <c r="S565" s="56"/>
      <c r="T565" s="56"/>
      <c r="U565" s="56"/>
      <c r="V565" s="56"/>
      <c r="W565" s="56"/>
      <c r="X565" s="56"/>
      <c r="Y565" s="56"/>
    </row>
    <row r="566" spans="1:25" ht="15.75" customHeight="1">
      <c r="A566" s="56"/>
      <c r="B566" s="57"/>
      <c r="C566" s="56"/>
      <c r="D566" s="56"/>
      <c r="E566" s="56"/>
      <c r="F566" s="56"/>
      <c r="G566" s="56"/>
      <c r="H566" s="56"/>
      <c r="I566" s="56"/>
      <c r="J566" s="56"/>
      <c r="K566" s="56"/>
      <c r="L566" s="56"/>
      <c r="M566" s="56"/>
      <c r="N566" s="56"/>
      <c r="O566" s="56"/>
      <c r="P566" s="56"/>
      <c r="Q566" s="56"/>
      <c r="R566" s="56"/>
      <c r="S566" s="56"/>
      <c r="T566" s="56"/>
      <c r="U566" s="56"/>
      <c r="V566" s="56"/>
      <c r="W566" s="56"/>
      <c r="X566" s="56"/>
      <c r="Y566" s="56"/>
    </row>
    <row r="567" spans="1:25" ht="15.75" customHeight="1">
      <c r="A567" s="56"/>
      <c r="B567" s="57"/>
      <c r="C567" s="56"/>
      <c r="D567" s="56"/>
      <c r="E567" s="56"/>
      <c r="F567" s="56"/>
      <c r="G567" s="56"/>
      <c r="H567" s="56"/>
      <c r="I567" s="56"/>
      <c r="J567" s="56"/>
      <c r="K567" s="56"/>
      <c r="L567" s="56"/>
      <c r="M567" s="56"/>
      <c r="N567" s="56"/>
      <c r="O567" s="56"/>
      <c r="P567" s="56"/>
      <c r="Q567" s="56"/>
      <c r="R567" s="56"/>
      <c r="S567" s="56"/>
      <c r="T567" s="56"/>
      <c r="U567" s="56"/>
      <c r="V567" s="56"/>
      <c r="W567" s="56"/>
      <c r="X567" s="56"/>
      <c r="Y567" s="56"/>
    </row>
    <row r="568" spans="1:25" ht="15.75" customHeight="1">
      <c r="A568" s="56"/>
      <c r="B568" s="57"/>
      <c r="C568" s="56"/>
      <c r="D568" s="56"/>
      <c r="E568" s="56"/>
      <c r="F568" s="56"/>
      <c r="G568" s="56"/>
      <c r="H568" s="56"/>
      <c r="I568" s="56"/>
      <c r="J568" s="56"/>
      <c r="K568" s="56"/>
      <c r="L568" s="56"/>
      <c r="M568" s="56"/>
      <c r="N568" s="56"/>
      <c r="O568" s="56"/>
      <c r="P568" s="56"/>
      <c r="Q568" s="56"/>
      <c r="R568" s="56"/>
      <c r="S568" s="56"/>
      <c r="T568" s="56"/>
      <c r="U568" s="56"/>
      <c r="V568" s="56"/>
      <c r="W568" s="56"/>
      <c r="X568" s="56"/>
      <c r="Y568" s="56"/>
    </row>
    <row r="569" spans="1:25" ht="15.75" customHeight="1">
      <c r="A569" s="56"/>
      <c r="B569" s="57"/>
      <c r="C569" s="56"/>
      <c r="D569" s="56"/>
      <c r="E569" s="56"/>
      <c r="F569" s="56"/>
      <c r="G569" s="56"/>
      <c r="H569" s="56"/>
      <c r="I569" s="56"/>
      <c r="J569" s="56"/>
      <c r="K569" s="56"/>
      <c r="L569" s="56"/>
      <c r="M569" s="56"/>
      <c r="N569" s="56"/>
      <c r="O569" s="56"/>
      <c r="P569" s="56"/>
      <c r="Q569" s="56"/>
      <c r="R569" s="56"/>
      <c r="S569" s="56"/>
      <c r="T569" s="56"/>
      <c r="U569" s="56"/>
      <c r="V569" s="56"/>
      <c r="W569" s="56"/>
      <c r="X569" s="56"/>
      <c r="Y569" s="56"/>
    </row>
    <row r="570" spans="1:25" ht="15.75" customHeight="1">
      <c r="A570" s="56"/>
      <c r="B570" s="57"/>
      <c r="C570" s="56"/>
      <c r="D570" s="56"/>
      <c r="E570" s="56"/>
      <c r="F570" s="56"/>
      <c r="G570" s="56"/>
      <c r="H570" s="56"/>
      <c r="I570" s="56"/>
      <c r="J570" s="56"/>
      <c r="K570" s="56"/>
      <c r="L570" s="56"/>
      <c r="M570" s="56"/>
      <c r="N570" s="56"/>
      <c r="O570" s="56"/>
      <c r="P570" s="56"/>
      <c r="Q570" s="56"/>
      <c r="R570" s="56"/>
      <c r="S570" s="56"/>
      <c r="T570" s="56"/>
      <c r="U570" s="56"/>
      <c r="V570" s="56"/>
      <c r="W570" s="56"/>
      <c r="X570" s="56"/>
      <c r="Y570" s="56"/>
    </row>
    <row r="571" spans="1:25" ht="15.75" customHeight="1">
      <c r="A571" s="56"/>
      <c r="B571" s="57"/>
      <c r="C571" s="56"/>
      <c r="D571" s="56"/>
      <c r="E571" s="56"/>
      <c r="F571" s="56"/>
      <c r="G571" s="56"/>
      <c r="H571" s="56"/>
      <c r="I571" s="56"/>
      <c r="J571" s="56"/>
      <c r="K571" s="56"/>
      <c r="L571" s="56"/>
      <c r="M571" s="56"/>
      <c r="N571" s="56"/>
      <c r="O571" s="56"/>
      <c r="P571" s="56"/>
      <c r="Q571" s="56"/>
      <c r="R571" s="56"/>
      <c r="S571" s="56"/>
      <c r="T571" s="56"/>
      <c r="U571" s="56"/>
      <c r="V571" s="56"/>
      <c r="W571" s="56"/>
      <c r="X571" s="56"/>
      <c r="Y571" s="56"/>
    </row>
    <row r="572" spans="1:25" ht="15.75" customHeight="1">
      <c r="A572" s="56"/>
      <c r="B572" s="57"/>
      <c r="C572" s="56"/>
      <c r="D572" s="56"/>
      <c r="E572" s="56"/>
      <c r="F572" s="56"/>
      <c r="G572" s="56"/>
      <c r="H572" s="56"/>
      <c r="I572" s="56"/>
      <c r="J572" s="56"/>
      <c r="K572" s="56"/>
      <c r="L572" s="56"/>
      <c r="M572" s="56"/>
      <c r="N572" s="56"/>
      <c r="O572" s="56"/>
      <c r="P572" s="56"/>
      <c r="Q572" s="56"/>
      <c r="R572" s="56"/>
      <c r="S572" s="56"/>
      <c r="T572" s="56"/>
      <c r="U572" s="56"/>
      <c r="V572" s="56"/>
      <c r="W572" s="56"/>
      <c r="X572" s="56"/>
      <c r="Y572" s="56"/>
    </row>
    <row r="573" spans="1:25" ht="15.75" customHeight="1">
      <c r="A573" s="56"/>
      <c r="B573" s="57"/>
      <c r="C573" s="56"/>
      <c r="D573" s="56"/>
      <c r="E573" s="56"/>
      <c r="F573" s="56"/>
      <c r="G573" s="56"/>
      <c r="H573" s="56"/>
      <c r="I573" s="56"/>
      <c r="J573" s="56"/>
      <c r="K573" s="56"/>
      <c r="L573" s="56"/>
      <c r="M573" s="56"/>
      <c r="N573" s="56"/>
      <c r="O573" s="56"/>
      <c r="P573" s="56"/>
      <c r="Q573" s="56"/>
      <c r="R573" s="56"/>
      <c r="S573" s="56"/>
      <c r="T573" s="56"/>
      <c r="U573" s="56"/>
      <c r="V573" s="56"/>
      <c r="W573" s="56"/>
      <c r="X573" s="56"/>
      <c r="Y573" s="56"/>
    </row>
    <row r="574" spans="1:25" ht="15.75" customHeight="1">
      <c r="A574" s="56"/>
      <c r="B574" s="57"/>
      <c r="C574" s="56"/>
      <c r="D574" s="56"/>
      <c r="E574" s="56"/>
      <c r="F574" s="56"/>
      <c r="G574" s="56"/>
      <c r="H574" s="56"/>
      <c r="I574" s="56"/>
      <c r="J574" s="56"/>
      <c r="K574" s="56"/>
      <c r="L574" s="56"/>
      <c r="M574" s="56"/>
      <c r="N574" s="56"/>
      <c r="O574" s="56"/>
      <c r="P574" s="56"/>
      <c r="Q574" s="56"/>
      <c r="R574" s="56"/>
      <c r="S574" s="56"/>
      <c r="T574" s="56"/>
      <c r="U574" s="56"/>
      <c r="V574" s="56"/>
      <c r="W574" s="56"/>
      <c r="X574" s="56"/>
      <c r="Y574" s="56"/>
    </row>
    <row r="575" spans="1:25" ht="15.75" customHeight="1">
      <c r="A575" s="56"/>
      <c r="B575" s="57"/>
      <c r="C575" s="56"/>
      <c r="D575" s="56"/>
      <c r="E575" s="56"/>
      <c r="F575" s="56"/>
      <c r="G575" s="56"/>
      <c r="H575" s="56"/>
      <c r="I575" s="56"/>
      <c r="J575" s="56"/>
      <c r="K575" s="56"/>
      <c r="L575" s="56"/>
      <c r="M575" s="56"/>
      <c r="N575" s="56"/>
      <c r="O575" s="56"/>
      <c r="P575" s="56"/>
      <c r="Q575" s="56"/>
      <c r="R575" s="56"/>
      <c r="S575" s="56"/>
      <c r="T575" s="56"/>
      <c r="U575" s="56"/>
      <c r="V575" s="56"/>
      <c r="W575" s="56"/>
      <c r="X575" s="56"/>
      <c r="Y575" s="56"/>
    </row>
    <row r="576" spans="1:25" ht="15.75" customHeight="1">
      <c r="A576" s="56"/>
      <c r="B576" s="57"/>
      <c r="C576" s="56"/>
      <c r="D576" s="56"/>
      <c r="E576" s="56"/>
      <c r="F576" s="56"/>
      <c r="G576" s="56"/>
      <c r="H576" s="56"/>
      <c r="I576" s="56"/>
      <c r="J576" s="56"/>
      <c r="K576" s="56"/>
      <c r="L576" s="56"/>
      <c r="M576" s="56"/>
      <c r="N576" s="56"/>
      <c r="O576" s="56"/>
      <c r="P576" s="56"/>
      <c r="Q576" s="56"/>
      <c r="R576" s="56"/>
      <c r="S576" s="56"/>
      <c r="T576" s="56"/>
      <c r="U576" s="56"/>
      <c r="V576" s="56"/>
      <c r="W576" s="56"/>
      <c r="X576" s="56"/>
      <c r="Y576" s="56"/>
    </row>
    <row r="577" spans="1:25" ht="15.75" customHeight="1">
      <c r="A577" s="56"/>
      <c r="B577" s="57"/>
      <c r="C577" s="56"/>
      <c r="D577" s="56"/>
      <c r="E577" s="56"/>
      <c r="F577" s="56"/>
      <c r="G577" s="56"/>
      <c r="H577" s="56"/>
      <c r="I577" s="56"/>
      <c r="J577" s="56"/>
      <c r="K577" s="56"/>
      <c r="L577" s="56"/>
      <c r="M577" s="56"/>
      <c r="N577" s="56"/>
      <c r="O577" s="56"/>
      <c r="P577" s="56"/>
      <c r="Q577" s="56"/>
      <c r="R577" s="56"/>
      <c r="S577" s="56"/>
      <c r="T577" s="56"/>
      <c r="U577" s="56"/>
      <c r="V577" s="56"/>
      <c r="W577" s="56"/>
      <c r="X577" s="56"/>
      <c r="Y577" s="56"/>
    </row>
    <row r="578" spans="1:25" ht="15.75" customHeight="1">
      <c r="A578" s="56"/>
      <c r="B578" s="57"/>
      <c r="C578" s="56"/>
      <c r="D578" s="56"/>
      <c r="E578" s="56"/>
      <c r="F578" s="56"/>
      <c r="G578" s="56"/>
      <c r="H578" s="56"/>
      <c r="I578" s="56"/>
      <c r="J578" s="56"/>
      <c r="K578" s="56"/>
      <c r="L578" s="56"/>
      <c r="M578" s="56"/>
      <c r="N578" s="56"/>
      <c r="O578" s="56"/>
      <c r="P578" s="56"/>
      <c r="Q578" s="56"/>
      <c r="R578" s="56"/>
      <c r="S578" s="56"/>
      <c r="T578" s="56"/>
      <c r="U578" s="56"/>
      <c r="V578" s="56"/>
      <c r="W578" s="56"/>
      <c r="X578" s="56"/>
      <c r="Y578" s="56"/>
    </row>
    <row r="579" spans="1:25" ht="15.75" customHeight="1">
      <c r="A579" s="56"/>
      <c r="B579" s="57"/>
      <c r="C579" s="56"/>
      <c r="D579" s="56"/>
      <c r="E579" s="56"/>
      <c r="F579" s="56"/>
      <c r="G579" s="56"/>
      <c r="H579" s="56"/>
      <c r="I579" s="56"/>
      <c r="J579" s="56"/>
      <c r="K579" s="56"/>
      <c r="L579" s="56"/>
      <c r="M579" s="56"/>
      <c r="N579" s="56"/>
      <c r="O579" s="56"/>
      <c r="P579" s="56"/>
      <c r="Q579" s="56"/>
      <c r="R579" s="56"/>
      <c r="S579" s="56"/>
      <c r="T579" s="56"/>
      <c r="U579" s="56"/>
      <c r="V579" s="56"/>
      <c r="W579" s="56"/>
      <c r="X579" s="56"/>
      <c r="Y579" s="56"/>
    </row>
    <row r="580" spans="1:25" ht="15.75" customHeight="1">
      <c r="A580" s="56"/>
      <c r="B580" s="57"/>
      <c r="C580" s="56"/>
      <c r="D580" s="56"/>
      <c r="E580" s="56"/>
      <c r="F580" s="56"/>
      <c r="G580" s="56"/>
      <c r="H580" s="56"/>
      <c r="I580" s="56"/>
      <c r="J580" s="56"/>
      <c r="K580" s="56"/>
      <c r="L580" s="56"/>
      <c r="M580" s="56"/>
      <c r="N580" s="56"/>
      <c r="O580" s="56"/>
      <c r="P580" s="56"/>
      <c r="Q580" s="56"/>
      <c r="R580" s="56"/>
      <c r="S580" s="56"/>
      <c r="T580" s="56"/>
      <c r="U580" s="56"/>
      <c r="V580" s="56"/>
      <c r="W580" s="56"/>
      <c r="X580" s="56"/>
      <c r="Y580" s="56"/>
    </row>
    <row r="581" spans="1:25" ht="15.75" customHeight="1">
      <c r="A581" s="56"/>
      <c r="B581" s="57"/>
      <c r="C581" s="56"/>
      <c r="D581" s="56"/>
      <c r="E581" s="56"/>
      <c r="F581" s="56"/>
      <c r="G581" s="56"/>
      <c r="H581" s="56"/>
      <c r="I581" s="56"/>
      <c r="J581" s="56"/>
      <c r="K581" s="56"/>
      <c r="L581" s="56"/>
      <c r="M581" s="56"/>
      <c r="N581" s="56"/>
      <c r="O581" s="56"/>
      <c r="P581" s="56"/>
      <c r="Q581" s="56"/>
      <c r="R581" s="56"/>
      <c r="S581" s="56"/>
      <c r="T581" s="56"/>
      <c r="U581" s="56"/>
      <c r="V581" s="56"/>
      <c r="W581" s="56"/>
      <c r="X581" s="56"/>
      <c r="Y581" s="56"/>
    </row>
    <row r="582" spans="1:25" ht="15.75" customHeight="1">
      <c r="A582" s="56"/>
      <c r="B582" s="57"/>
      <c r="C582" s="56"/>
      <c r="D582" s="56"/>
      <c r="E582" s="56"/>
      <c r="F582" s="56"/>
      <c r="G582" s="56"/>
      <c r="H582" s="56"/>
      <c r="I582" s="56"/>
      <c r="J582" s="56"/>
      <c r="K582" s="56"/>
      <c r="L582" s="56"/>
      <c r="M582" s="56"/>
      <c r="N582" s="56"/>
      <c r="O582" s="56"/>
      <c r="P582" s="56"/>
      <c r="Q582" s="56"/>
      <c r="R582" s="56"/>
      <c r="S582" s="56"/>
      <c r="T582" s="56"/>
      <c r="U582" s="56"/>
      <c r="V582" s="56"/>
      <c r="W582" s="56"/>
      <c r="X582" s="56"/>
      <c r="Y582" s="56"/>
    </row>
    <row r="583" spans="1:25" ht="15.75" customHeight="1">
      <c r="A583" s="56"/>
      <c r="B583" s="57"/>
      <c r="C583" s="56"/>
      <c r="D583" s="56"/>
      <c r="E583" s="56"/>
      <c r="F583" s="56"/>
      <c r="G583" s="56"/>
      <c r="H583" s="56"/>
      <c r="I583" s="56"/>
      <c r="J583" s="56"/>
      <c r="K583" s="56"/>
      <c r="L583" s="56"/>
      <c r="M583" s="56"/>
      <c r="N583" s="56"/>
      <c r="O583" s="56"/>
      <c r="P583" s="56"/>
      <c r="Q583" s="56"/>
      <c r="R583" s="56"/>
      <c r="S583" s="56"/>
      <c r="T583" s="56"/>
      <c r="U583" s="56"/>
      <c r="V583" s="56"/>
      <c r="W583" s="56"/>
      <c r="X583" s="56"/>
      <c r="Y583" s="56"/>
    </row>
    <row r="584" spans="1:25" ht="15.75" customHeight="1">
      <c r="A584" s="56"/>
      <c r="B584" s="57"/>
      <c r="C584" s="56"/>
      <c r="D584" s="56"/>
      <c r="E584" s="56"/>
      <c r="F584" s="56"/>
      <c r="G584" s="56"/>
      <c r="H584" s="56"/>
      <c r="I584" s="56"/>
      <c r="J584" s="56"/>
      <c r="K584" s="56"/>
      <c r="L584" s="56"/>
      <c r="M584" s="56"/>
      <c r="N584" s="56"/>
      <c r="O584" s="56"/>
      <c r="P584" s="56"/>
      <c r="Q584" s="56"/>
      <c r="R584" s="56"/>
      <c r="S584" s="56"/>
      <c r="T584" s="56"/>
      <c r="U584" s="56"/>
      <c r="V584" s="56"/>
      <c r="W584" s="56"/>
      <c r="X584" s="56"/>
      <c r="Y584" s="56"/>
    </row>
    <row r="585" spans="1:25" ht="15.75" customHeight="1">
      <c r="A585" s="56"/>
      <c r="B585" s="57"/>
      <c r="C585" s="56"/>
      <c r="D585" s="56"/>
      <c r="E585" s="56"/>
      <c r="F585" s="56"/>
      <c r="G585" s="56"/>
      <c r="H585" s="56"/>
      <c r="I585" s="56"/>
      <c r="J585" s="56"/>
      <c r="K585" s="56"/>
      <c r="L585" s="56"/>
      <c r="M585" s="56"/>
      <c r="N585" s="56"/>
      <c r="O585" s="56"/>
      <c r="P585" s="56"/>
      <c r="Q585" s="56"/>
      <c r="R585" s="56"/>
      <c r="S585" s="56"/>
      <c r="T585" s="56"/>
      <c r="U585" s="56"/>
      <c r="V585" s="56"/>
      <c r="W585" s="56"/>
      <c r="X585" s="56"/>
      <c r="Y585" s="56"/>
    </row>
    <row r="586" spans="1:25" ht="15.75" customHeight="1">
      <c r="A586" s="56"/>
      <c r="B586" s="57"/>
      <c r="C586" s="56"/>
      <c r="D586" s="56"/>
      <c r="E586" s="56"/>
      <c r="F586" s="56"/>
      <c r="G586" s="56"/>
      <c r="H586" s="56"/>
      <c r="I586" s="56"/>
      <c r="J586" s="56"/>
      <c r="K586" s="56"/>
      <c r="L586" s="56"/>
      <c r="M586" s="56"/>
      <c r="N586" s="56"/>
      <c r="O586" s="56"/>
      <c r="P586" s="56"/>
      <c r="Q586" s="56"/>
      <c r="R586" s="56"/>
      <c r="S586" s="56"/>
      <c r="T586" s="56"/>
      <c r="U586" s="56"/>
      <c r="V586" s="56"/>
      <c r="W586" s="56"/>
      <c r="X586" s="56"/>
      <c r="Y586" s="56"/>
    </row>
    <row r="587" spans="1:25" ht="15.75" customHeight="1">
      <c r="A587" s="56"/>
      <c r="B587" s="57"/>
      <c r="C587" s="56"/>
      <c r="D587" s="56"/>
      <c r="E587" s="56"/>
      <c r="F587" s="56"/>
      <c r="G587" s="56"/>
      <c r="H587" s="56"/>
      <c r="I587" s="56"/>
      <c r="J587" s="56"/>
      <c r="K587" s="56"/>
      <c r="L587" s="56"/>
      <c r="M587" s="56"/>
      <c r="N587" s="56"/>
      <c r="O587" s="56"/>
      <c r="P587" s="56"/>
      <c r="Q587" s="56"/>
      <c r="R587" s="56"/>
      <c r="S587" s="56"/>
      <c r="T587" s="56"/>
      <c r="U587" s="56"/>
      <c r="V587" s="56"/>
      <c r="W587" s="56"/>
      <c r="X587" s="56"/>
      <c r="Y587" s="56"/>
    </row>
    <row r="588" spans="1:25" ht="15.75" customHeight="1">
      <c r="A588" s="56"/>
      <c r="B588" s="57"/>
      <c r="C588" s="56"/>
      <c r="D588" s="56"/>
      <c r="E588" s="56"/>
      <c r="F588" s="56"/>
      <c r="G588" s="56"/>
      <c r="H588" s="56"/>
      <c r="I588" s="56"/>
      <c r="J588" s="56"/>
      <c r="K588" s="56"/>
      <c r="L588" s="56"/>
      <c r="M588" s="56"/>
      <c r="N588" s="56"/>
      <c r="O588" s="56"/>
      <c r="P588" s="56"/>
      <c r="Q588" s="56"/>
      <c r="R588" s="56"/>
      <c r="S588" s="56"/>
      <c r="T588" s="56"/>
      <c r="U588" s="56"/>
      <c r="V588" s="56"/>
      <c r="W588" s="56"/>
      <c r="X588" s="56"/>
      <c r="Y588" s="56"/>
    </row>
    <row r="589" spans="1:25" ht="15.75" customHeight="1">
      <c r="A589" s="56"/>
      <c r="B589" s="57"/>
      <c r="C589" s="56"/>
      <c r="D589" s="56"/>
      <c r="E589" s="56"/>
      <c r="F589" s="56"/>
      <c r="G589" s="56"/>
      <c r="H589" s="56"/>
      <c r="I589" s="56"/>
      <c r="J589" s="56"/>
      <c r="K589" s="56"/>
      <c r="L589" s="56"/>
      <c r="M589" s="56"/>
      <c r="N589" s="56"/>
      <c r="O589" s="56"/>
      <c r="P589" s="56"/>
      <c r="Q589" s="56"/>
      <c r="R589" s="56"/>
      <c r="S589" s="56"/>
      <c r="T589" s="56"/>
      <c r="U589" s="56"/>
      <c r="V589" s="56"/>
      <c r="W589" s="56"/>
      <c r="X589" s="56"/>
      <c r="Y589" s="56"/>
    </row>
    <row r="590" spans="1:25" ht="15.75" customHeight="1">
      <c r="A590" s="56"/>
      <c r="B590" s="57"/>
      <c r="C590" s="56"/>
      <c r="D590" s="56"/>
      <c r="E590" s="56"/>
      <c r="F590" s="56"/>
      <c r="G590" s="56"/>
      <c r="H590" s="56"/>
      <c r="I590" s="56"/>
      <c r="J590" s="56"/>
      <c r="K590" s="56"/>
      <c r="L590" s="56"/>
      <c r="M590" s="56"/>
      <c r="N590" s="56"/>
      <c r="O590" s="56"/>
      <c r="P590" s="56"/>
      <c r="Q590" s="56"/>
      <c r="R590" s="56"/>
      <c r="S590" s="56"/>
      <c r="T590" s="56"/>
      <c r="U590" s="56"/>
      <c r="V590" s="56"/>
      <c r="W590" s="56"/>
      <c r="X590" s="56"/>
      <c r="Y590" s="56"/>
    </row>
    <row r="591" spans="1:25" ht="15.75" customHeight="1">
      <c r="A591" s="56"/>
      <c r="B591" s="57"/>
      <c r="C591" s="56"/>
      <c r="D591" s="56"/>
      <c r="E591" s="56"/>
      <c r="F591" s="56"/>
      <c r="G591" s="56"/>
      <c r="H591" s="56"/>
      <c r="I591" s="56"/>
      <c r="J591" s="56"/>
      <c r="K591" s="56"/>
      <c r="L591" s="56"/>
      <c r="M591" s="56"/>
      <c r="N591" s="56"/>
      <c r="O591" s="56"/>
      <c r="P591" s="56"/>
      <c r="Q591" s="56"/>
      <c r="R591" s="56"/>
      <c r="S591" s="56"/>
      <c r="T591" s="56"/>
      <c r="U591" s="56"/>
      <c r="V591" s="56"/>
      <c r="W591" s="56"/>
      <c r="X591" s="56"/>
      <c r="Y591" s="56"/>
    </row>
    <row r="592" spans="1:25" ht="15.75" customHeight="1">
      <c r="A592" s="56"/>
      <c r="B592" s="57"/>
      <c r="C592" s="56"/>
      <c r="D592" s="56"/>
      <c r="E592" s="56"/>
      <c r="F592" s="56"/>
      <c r="G592" s="56"/>
      <c r="H592" s="56"/>
      <c r="I592" s="56"/>
      <c r="J592" s="56"/>
      <c r="K592" s="56"/>
      <c r="L592" s="56"/>
      <c r="M592" s="56"/>
      <c r="N592" s="56"/>
      <c r="O592" s="56"/>
      <c r="P592" s="56"/>
      <c r="Q592" s="56"/>
      <c r="R592" s="56"/>
      <c r="S592" s="56"/>
      <c r="T592" s="56"/>
      <c r="U592" s="56"/>
      <c r="V592" s="56"/>
      <c r="W592" s="56"/>
      <c r="X592" s="56"/>
      <c r="Y592" s="56"/>
    </row>
    <row r="593" spans="1:25" ht="15.75" customHeight="1">
      <c r="A593" s="56"/>
      <c r="B593" s="57"/>
      <c r="C593" s="56"/>
      <c r="D593" s="56"/>
      <c r="E593" s="56"/>
      <c r="F593" s="56"/>
      <c r="G593" s="56"/>
      <c r="H593" s="56"/>
      <c r="I593" s="56"/>
      <c r="J593" s="56"/>
      <c r="K593" s="56"/>
      <c r="L593" s="56"/>
      <c r="M593" s="56"/>
      <c r="N593" s="56"/>
      <c r="O593" s="56"/>
      <c r="P593" s="56"/>
      <c r="Q593" s="56"/>
      <c r="R593" s="56"/>
      <c r="S593" s="56"/>
      <c r="T593" s="56"/>
      <c r="U593" s="56"/>
      <c r="V593" s="56"/>
      <c r="W593" s="56"/>
      <c r="X593" s="56"/>
      <c r="Y593" s="56"/>
    </row>
    <row r="594" spans="1:25" ht="15.75" customHeight="1">
      <c r="A594" s="56"/>
      <c r="B594" s="57"/>
      <c r="C594" s="56"/>
      <c r="D594" s="56"/>
      <c r="E594" s="56"/>
      <c r="F594" s="56"/>
      <c r="G594" s="56"/>
      <c r="H594" s="56"/>
      <c r="I594" s="56"/>
      <c r="J594" s="56"/>
      <c r="K594" s="56"/>
      <c r="L594" s="56"/>
      <c r="M594" s="56"/>
      <c r="N594" s="56"/>
      <c r="O594" s="56"/>
      <c r="P594" s="56"/>
      <c r="Q594" s="56"/>
      <c r="R594" s="56"/>
      <c r="S594" s="56"/>
      <c r="T594" s="56"/>
      <c r="U594" s="56"/>
      <c r="V594" s="56"/>
      <c r="W594" s="56"/>
      <c r="X594" s="56"/>
      <c r="Y594" s="56"/>
    </row>
    <row r="595" spans="1:25" ht="15.75" customHeight="1">
      <c r="A595" s="56"/>
      <c r="B595" s="57"/>
      <c r="C595" s="56"/>
      <c r="D595" s="56"/>
      <c r="E595" s="56"/>
      <c r="F595" s="56"/>
      <c r="G595" s="56"/>
      <c r="H595" s="56"/>
      <c r="I595" s="56"/>
      <c r="J595" s="56"/>
      <c r="K595" s="56"/>
      <c r="L595" s="56"/>
      <c r="M595" s="56"/>
      <c r="N595" s="56"/>
      <c r="O595" s="56"/>
      <c r="P595" s="56"/>
      <c r="Q595" s="56"/>
      <c r="R595" s="56"/>
      <c r="S595" s="56"/>
      <c r="T595" s="56"/>
      <c r="U595" s="56"/>
      <c r="V595" s="56"/>
      <c r="W595" s="56"/>
      <c r="X595" s="56"/>
      <c r="Y595" s="56"/>
    </row>
    <row r="596" spans="1:25" ht="15.75" customHeight="1">
      <c r="A596" s="56"/>
      <c r="B596" s="57"/>
      <c r="C596" s="56"/>
      <c r="D596" s="56"/>
      <c r="E596" s="56"/>
      <c r="F596" s="56"/>
      <c r="G596" s="56"/>
      <c r="H596" s="56"/>
      <c r="I596" s="56"/>
      <c r="J596" s="56"/>
      <c r="K596" s="56"/>
      <c r="L596" s="56"/>
      <c r="M596" s="56"/>
      <c r="N596" s="56"/>
      <c r="O596" s="56"/>
      <c r="P596" s="56"/>
      <c r="Q596" s="56"/>
      <c r="R596" s="56"/>
      <c r="S596" s="56"/>
      <c r="T596" s="56"/>
      <c r="U596" s="56"/>
      <c r="V596" s="56"/>
      <c r="W596" s="56"/>
      <c r="X596" s="56"/>
      <c r="Y596" s="56"/>
    </row>
    <row r="597" spans="1:25" ht="15.75" customHeight="1">
      <c r="A597" s="56"/>
      <c r="B597" s="57"/>
      <c r="C597" s="56"/>
      <c r="D597" s="56"/>
      <c r="E597" s="56"/>
      <c r="F597" s="56"/>
      <c r="G597" s="56"/>
      <c r="H597" s="56"/>
      <c r="I597" s="56"/>
      <c r="J597" s="56"/>
      <c r="K597" s="56"/>
      <c r="L597" s="56"/>
      <c r="M597" s="56"/>
      <c r="N597" s="56"/>
      <c r="O597" s="56"/>
      <c r="P597" s="56"/>
      <c r="Q597" s="56"/>
      <c r="R597" s="56"/>
      <c r="S597" s="56"/>
      <c r="T597" s="56"/>
      <c r="U597" s="56"/>
      <c r="V597" s="56"/>
      <c r="W597" s="56"/>
      <c r="X597" s="56"/>
      <c r="Y597" s="56"/>
    </row>
    <row r="598" spans="1:25" ht="15.75" customHeight="1">
      <c r="A598" s="56"/>
      <c r="B598" s="57"/>
      <c r="C598" s="56"/>
      <c r="D598" s="56"/>
      <c r="E598" s="56"/>
      <c r="F598" s="56"/>
      <c r="G598" s="56"/>
      <c r="H598" s="56"/>
      <c r="I598" s="56"/>
      <c r="J598" s="56"/>
      <c r="K598" s="56"/>
      <c r="L598" s="56"/>
      <c r="M598" s="56"/>
      <c r="N598" s="56"/>
      <c r="O598" s="56"/>
      <c r="P598" s="56"/>
      <c r="Q598" s="56"/>
      <c r="R598" s="56"/>
      <c r="S598" s="56"/>
      <c r="T598" s="56"/>
      <c r="U598" s="56"/>
      <c r="V598" s="56"/>
      <c r="W598" s="56"/>
      <c r="X598" s="56"/>
      <c r="Y598" s="56"/>
    </row>
    <row r="599" spans="1:25" ht="15.75" customHeight="1">
      <c r="A599" s="56"/>
      <c r="B599" s="57"/>
      <c r="C599" s="56"/>
      <c r="D599" s="56"/>
      <c r="E599" s="56"/>
      <c r="F599" s="56"/>
      <c r="G599" s="56"/>
      <c r="H599" s="56"/>
      <c r="I599" s="56"/>
      <c r="J599" s="56"/>
      <c r="K599" s="56"/>
      <c r="L599" s="56"/>
      <c r="M599" s="56"/>
      <c r="N599" s="56"/>
      <c r="O599" s="56"/>
      <c r="P599" s="56"/>
      <c r="Q599" s="56"/>
      <c r="R599" s="56"/>
      <c r="S599" s="56"/>
      <c r="T599" s="56"/>
      <c r="U599" s="56"/>
      <c r="V599" s="56"/>
      <c r="W599" s="56"/>
      <c r="X599" s="56"/>
      <c r="Y599" s="56"/>
    </row>
    <row r="600" spans="1:25" ht="15.75" customHeight="1">
      <c r="A600" s="56"/>
      <c r="B600" s="57"/>
      <c r="C600" s="56"/>
      <c r="D600" s="56"/>
      <c r="E600" s="56"/>
      <c r="F600" s="56"/>
      <c r="G600" s="56"/>
      <c r="H600" s="56"/>
      <c r="I600" s="56"/>
      <c r="J600" s="56"/>
      <c r="K600" s="56"/>
      <c r="L600" s="56"/>
      <c r="M600" s="56"/>
      <c r="N600" s="56"/>
      <c r="O600" s="56"/>
      <c r="P600" s="56"/>
      <c r="Q600" s="56"/>
      <c r="R600" s="56"/>
      <c r="S600" s="56"/>
      <c r="T600" s="56"/>
      <c r="U600" s="56"/>
      <c r="V600" s="56"/>
      <c r="W600" s="56"/>
      <c r="X600" s="56"/>
      <c r="Y600" s="56"/>
    </row>
    <row r="601" spans="1:25" ht="15.75" customHeight="1">
      <c r="A601" s="56"/>
      <c r="B601" s="57"/>
      <c r="C601" s="56"/>
      <c r="D601" s="56"/>
      <c r="E601" s="56"/>
      <c r="F601" s="56"/>
      <c r="G601" s="56"/>
      <c r="H601" s="56"/>
      <c r="I601" s="56"/>
      <c r="J601" s="56"/>
      <c r="K601" s="56"/>
      <c r="L601" s="56"/>
      <c r="M601" s="56"/>
      <c r="N601" s="56"/>
      <c r="O601" s="56"/>
      <c r="P601" s="56"/>
      <c r="Q601" s="56"/>
      <c r="R601" s="56"/>
      <c r="S601" s="56"/>
      <c r="T601" s="56"/>
      <c r="U601" s="56"/>
      <c r="V601" s="56"/>
      <c r="W601" s="56"/>
      <c r="X601" s="56"/>
      <c r="Y601" s="56"/>
    </row>
    <row r="602" spans="1:25" ht="15.75" customHeight="1">
      <c r="A602" s="56"/>
      <c r="B602" s="57"/>
      <c r="C602" s="56"/>
      <c r="D602" s="56"/>
      <c r="E602" s="56"/>
      <c r="F602" s="56"/>
      <c r="G602" s="56"/>
      <c r="H602" s="56"/>
      <c r="I602" s="56"/>
      <c r="J602" s="56"/>
      <c r="K602" s="56"/>
      <c r="L602" s="56"/>
      <c r="M602" s="56"/>
      <c r="N602" s="56"/>
      <c r="O602" s="56"/>
      <c r="P602" s="56"/>
      <c r="Q602" s="56"/>
      <c r="R602" s="56"/>
      <c r="S602" s="56"/>
      <c r="T602" s="56"/>
      <c r="U602" s="56"/>
      <c r="V602" s="56"/>
      <c r="W602" s="56"/>
      <c r="X602" s="56"/>
      <c r="Y602" s="56"/>
    </row>
    <row r="603" spans="1:25" ht="15.75" customHeight="1">
      <c r="A603" s="56"/>
      <c r="B603" s="57"/>
      <c r="C603" s="56"/>
      <c r="D603" s="56"/>
      <c r="E603" s="56"/>
      <c r="F603" s="56"/>
      <c r="G603" s="56"/>
      <c r="H603" s="56"/>
      <c r="I603" s="56"/>
      <c r="J603" s="56"/>
      <c r="K603" s="56"/>
      <c r="L603" s="56"/>
      <c r="M603" s="56"/>
      <c r="N603" s="56"/>
      <c r="O603" s="56"/>
      <c r="P603" s="56"/>
      <c r="Q603" s="56"/>
      <c r="R603" s="56"/>
      <c r="S603" s="56"/>
      <c r="T603" s="56"/>
      <c r="U603" s="56"/>
      <c r="V603" s="56"/>
      <c r="W603" s="56"/>
      <c r="X603" s="56"/>
      <c r="Y603" s="56"/>
    </row>
    <row r="604" spans="1:25" ht="15.75" customHeight="1">
      <c r="A604" s="56"/>
      <c r="B604" s="57"/>
      <c r="C604" s="56"/>
      <c r="D604" s="56"/>
      <c r="E604" s="56"/>
      <c r="F604" s="56"/>
      <c r="G604" s="56"/>
      <c r="H604" s="56"/>
      <c r="I604" s="56"/>
      <c r="J604" s="56"/>
      <c r="K604" s="56"/>
      <c r="L604" s="56"/>
      <c r="M604" s="56"/>
      <c r="N604" s="56"/>
      <c r="O604" s="56"/>
      <c r="P604" s="56"/>
      <c r="Q604" s="56"/>
      <c r="R604" s="56"/>
      <c r="S604" s="56"/>
      <c r="T604" s="56"/>
      <c r="U604" s="56"/>
      <c r="V604" s="56"/>
      <c r="W604" s="56"/>
      <c r="X604" s="56"/>
      <c r="Y604" s="56"/>
    </row>
    <row r="605" spans="1:25" ht="15.75" customHeight="1">
      <c r="A605" s="56"/>
      <c r="B605" s="57"/>
      <c r="C605" s="56"/>
      <c r="D605" s="56"/>
      <c r="E605" s="56"/>
      <c r="F605" s="56"/>
      <c r="G605" s="56"/>
      <c r="H605" s="56"/>
      <c r="I605" s="56"/>
      <c r="J605" s="56"/>
      <c r="K605" s="56"/>
      <c r="L605" s="56"/>
      <c r="M605" s="56"/>
      <c r="N605" s="56"/>
      <c r="O605" s="56"/>
      <c r="P605" s="56"/>
      <c r="Q605" s="56"/>
      <c r="R605" s="56"/>
      <c r="S605" s="56"/>
      <c r="T605" s="56"/>
      <c r="U605" s="56"/>
      <c r="V605" s="56"/>
      <c r="W605" s="56"/>
      <c r="X605" s="56"/>
      <c r="Y605" s="56"/>
    </row>
    <row r="606" spans="1:25" ht="15.75" customHeight="1">
      <c r="A606" s="56"/>
      <c r="B606" s="57"/>
      <c r="C606" s="56"/>
      <c r="D606" s="56"/>
      <c r="E606" s="56"/>
      <c r="F606" s="56"/>
      <c r="G606" s="56"/>
      <c r="H606" s="56"/>
      <c r="I606" s="56"/>
      <c r="J606" s="56"/>
      <c r="K606" s="56"/>
      <c r="L606" s="56"/>
      <c r="M606" s="56"/>
      <c r="N606" s="56"/>
      <c r="O606" s="56"/>
      <c r="P606" s="56"/>
      <c r="Q606" s="56"/>
      <c r="R606" s="56"/>
      <c r="S606" s="56"/>
      <c r="T606" s="56"/>
      <c r="U606" s="56"/>
      <c r="V606" s="56"/>
      <c r="W606" s="56"/>
      <c r="X606" s="56"/>
      <c r="Y606" s="56"/>
    </row>
    <row r="607" spans="1:25" ht="15.75" customHeight="1">
      <c r="A607" s="56"/>
      <c r="B607" s="57"/>
      <c r="C607" s="56"/>
      <c r="D607" s="56"/>
      <c r="E607" s="56"/>
      <c r="F607" s="56"/>
      <c r="G607" s="56"/>
      <c r="H607" s="56"/>
      <c r="I607" s="56"/>
      <c r="J607" s="56"/>
      <c r="K607" s="56"/>
      <c r="L607" s="56"/>
      <c r="M607" s="56"/>
      <c r="N607" s="56"/>
      <c r="O607" s="56"/>
      <c r="P607" s="56"/>
      <c r="Q607" s="56"/>
      <c r="R607" s="56"/>
      <c r="S607" s="56"/>
      <c r="T607" s="56"/>
      <c r="U607" s="56"/>
      <c r="V607" s="56"/>
      <c r="W607" s="56"/>
      <c r="X607" s="56"/>
      <c r="Y607" s="56"/>
    </row>
    <row r="608" spans="1:25" ht="15.75" customHeight="1">
      <c r="A608" s="56"/>
      <c r="B608" s="57"/>
      <c r="C608" s="56"/>
      <c r="D608" s="56"/>
      <c r="E608" s="56"/>
      <c r="F608" s="56"/>
      <c r="G608" s="56"/>
      <c r="H608" s="56"/>
      <c r="I608" s="56"/>
      <c r="J608" s="56"/>
      <c r="K608" s="56"/>
      <c r="L608" s="56"/>
      <c r="M608" s="56"/>
      <c r="N608" s="56"/>
      <c r="O608" s="56"/>
      <c r="P608" s="56"/>
      <c r="Q608" s="56"/>
      <c r="R608" s="56"/>
      <c r="S608" s="56"/>
      <c r="T608" s="56"/>
      <c r="U608" s="56"/>
      <c r="V608" s="56"/>
      <c r="W608" s="56"/>
      <c r="X608" s="56"/>
      <c r="Y608" s="56"/>
    </row>
    <row r="609" spans="1:25" ht="15.75" customHeight="1">
      <c r="A609" s="56"/>
      <c r="B609" s="57"/>
      <c r="C609" s="56"/>
      <c r="D609" s="56"/>
      <c r="E609" s="56"/>
      <c r="F609" s="56"/>
      <c r="G609" s="56"/>
      <c r="H609" s="56"/>
      <c r="I609" s="56"/>
      <c r="J609" s="56"/>
      <c r="K609" s="56"/>
      <c r="L609" s="56"/>
      <c r="M609" s="56"/>
      <c r="N609" s="56"/>
      <c r="O609" s="56"/>
      <c r="P609" s="56"/>
      <c r="Q609" s="56"/>
      <c r="R609" s="56"/>
      <c r="S609" s="56"/>
      <c r="T609" s="56"/>
      <c r="U609" s="56"/>
      <c r="V609" s="56"/>
      <c r="W609" s="56"/>
      <c r="X609" s="56"/>
      <c r="Y609" s="56"/>
    </row>
    <row r="610" spans="1:25" ht="15.75" customHeight="1">
      <c r="A610" s="56"/>
      <c r="B610" s="57"/>
      <c r="C610" s="56"/>
      <c r="D610" s="56"/>
      <c r="E610" s="56"/>
      <c r="F610" s="56"/>
      <c r="G610" s="56"/>
      <c r="H610" s="56"/>
      <c r="I610" s="56"/>
      <c r="J610" s="56"/>
      <c r="K610" s="56"/>
      <c r="L610" s="56"/>
      <c r="M610" s="56"/>
      <c r="N610" s="56"/>
      <c r="O610" s="56"/>
      <c r="P610" s="56"/>
      <c r="Q610" s="56"/>
      <c r="R610" s="56"/>
      <c r="S610" s="56"/>
      <c r="T610" s="56"/>
      <c r="U610" s="56"/>
      <c r="V610" s="56"/>
      <c r="W610" s="56"/>
      <c r="X610" s="56"/>
      <c r="Y610" s="56"/>
    </row>
    <row r="611" spans="1:25" ht="15.75" customHeight="1">
      <c r="A611" s="56"/>
      <c r="B611" s="57"/>
      <c r="C611" s="56"/>
      <c r="D611" s="56"/>
      <c r="E611" s="56"/>
      <c r="F611" s="56"/>
      <c r="G611" s="56"/>
      <c r="H611" s="56"/>
      <c r="I611" s="56"/>
      <c r="J611" s="56"/>
      <c r="K611" s="56"/>
      <c r="L611" s="56"/>
      <c r="M611" s="56"/>
      <c r="N611" s="56"/>
      <c r="O611" s="56"/>
      <c r="P611" s="56"/>
      <c r="Q611" s="56"/>
      <c r="R611" s="56"/>
      <c r="S611" s="56"/>
      <c r="T611" s="56"/>
      <c r="U611" s="56"/>
      <c r="V611" s="56"/>
      <c r="W611" s="56"/>
      <c r="X611" s="56"/>
      <c r="Y611" s="56"/>
    </row>
    <row r="612" spans="1:25" ht="15.75" customHeight="1">
      <c r="A612" s="56"/>
      <c r="B612" s="57"/>
      <c r="C612" s="56"/>
      <c r="D612" s="56"/>
      <c r="E612" s="56"/>
      <c r="F612" s="56"/>
      <c r="G612" s="56"/>
      <c r="H612" s="56"/>
      <c r="I612" s="56"/>
      <c r="J612" s="56"/>
      <c r="K612" s="56"/>
      <c r="L612" s="56"/>
      <c r="M612" s="56"/>
      <c r="N612" s="56"/>
      <c r="O612" s="56"/>
      <c r="P612" s="56"/>
      <c r="Q612" s="56"/>
      <c r="R612" s="56"/>
      <c r="S612" s="56"/>
      <c r="T612" s="56"/>
      <c r="U612" s="56"/>
      <c r="V612" s="56"/>
      <c r="W612" s="56"/>
      <c r="X612" s="56"/>
      <c r="Y612" s="56"/>
    </row>
    <row r="613" spans="1:25" ht="15.75" customHeight="1">
      <c r="A613" s="56"/>
      <c r="B613" s="57"/>
      <c r="C613" s="56"/>
      <c r="D613" s="56"/>
      <c r="E613" s="56"/>
      <c r="F613" s="56"/>
      <c r="G613" s="56"/>
      <c r="H613" s="56"/>
      <c r="I613" s="56"/>
      <c r="J613" s="56"/>
      <c r="K613" s="56"/>
      <c r="L613" s="56"/>
      <c r="M613" s="56"/>
      <c r="N613" s="56"/>
      <c r="O613" s="56"/>
      <c r="P613" s="56"/>
      <c r="Q613" s="56"/>
      <c r="R613" s="56"/>
      <c r="S613" s="56"/>
      <c r="T613" s="56"/>
      <c r="U613" s="56"/>
      <c r="V613" s="56"/>
      <c r="W613" s="56"/>
      <c r="X613" s="56"/>
      <c r="Y613" s="56"/>
    </row>
    <row r="614" spans="1:25" ht="15.75" customHeight="1">
      <c r="A614" s="56"/>
      <c r="B614" s="57"/>
      <c r="C614" s="56"/>
      <c r="D614" s="56"/>
      <c r="E614" s="56"/>
      <c r="F614" s="56"/>
      <c r="G614" s="56"/>
      <c r="H614" s="56"/>
      <c r="I614" s="56"/>
      <c r="J614" s="56"/>
      <c r="K614" s="56"/>
      <c r="L614" s="56"/>
      <c r="M614" s="56"/>
      <c r="N614" s="56"/>
      <c r="O614" s="56"/>
      <c r="P614" s="56"/>
      <c r="Q614" s="56"/>
      <c r="R614" s="56"/>
      <c r="S614" s="56"/>
      <c r="T614" s="56"/>
      <c r="U614" s="56"/>
      <c r="V614" s="56"/>
      <c r="W614" s="56"/>
      <c r="X614" s="56"/>
      <c r="Y614" s="56"/>
    </row>
    <row r="615" spans="1:25" ht="15.75" customHeight="1">
      <c r="A615" s="56"/>
      <c r="B615" s="57"/>
      <c r="C615" s="56"/>
      <c r="D615" s="56"/>
      <c r="E615" s="56"/>
      <c r="F615" s="56"/>
      <c r="G615" s="56"/>
      <c r="H615" s="56"/>
      <c r="I615" s="56"/>
      <c r="J615" s="56"/>
      <c r="K615" s="56"/>
      <c r="L615" s="56"/>
      <c r="M615" s="56"/>
      <c r="N615" s="56"/>
      <c r="O615" s="56"/>
      <c r="P615" s="56"/>
      <c r="Q615" s="56"/>
      <c r="R615" s="56"/>
      <c r="S615" s="56"/>
      <c r="T615" s="56"/>
      <c r="U615" s="56"/>
      <c r="V615" s="56"/>
      <c r="W615" s="56"/>
      <c r="X615" s="56"/>
      <c r="Y615" s="56"/>
    </row>
    <row r="616" spans="1:25" ht="15.75" customHeight="1">
      <c r="A616" s="56"/>
      <c r="B616" s="57"/>
      <c r="C616" s="56"/>
      <c r="D616" s="56"/>
      <c r="E616" s="56"/>
      <c r="F616" s="56"/>
      <c r="G616" s="56"/>
      <c r="H616" s="56"/>
      <c r="I616" s="56"/>
      <c r="J616" s="56"/>
      <c r="K616" s="56"/>
      <c r="L616" s="56"/>
      <c r="M616" s="56"/>
      <c r="N616" s="56"/>
      <c r="O616" s="56"/>
      <c r="P616" s="56"/>
      <c r="Q616" s="56"/>
      <c r="R616" s="56"/>
      <c r="S616" s="56"/>
      <c r="T616" s="56"/>
      <c r="U616" s="56"/>
      <c r="V616" s="56"/>
      <c r="W616" s="56"/>
      <c r="X616" s="56"/>
      <c r="Y616" s="56"/>
    </row>
    <row r="617" spans="1:25" ht="15.75" customHeight="1">
      <c r="A617" s="56"/>
      <c r="B617" s="57"/>
      <c r="C617" s="56"/>
      <c r="D617" s="56"/>
      <c r="E617" s="56"/>
      <c r="F617" s="56"/>
      <c r="G617" s="56"/>
      <c r="H617" s="56"/>
      <c r="I617" s="56"/>
      <c r="J617" s="56"/>
      <c r="K617" s="56"/>
      <c r="L617" s="56"/>
      <c r="M617" s="56"/>
      <c r="N617" s="56"/>
      <c r="O617" s="56"/>
      <c r="P617" s="56"/>
      <c r="Q617" s="56"/>
      <c r="R617" s="56"/>
      <c r="S617" s="56"/>
      <c r="T617" s="56"/>
      <c r="U617" s="56"/>
      <c r="V617" s="56"/>
      <c r="W617" s="56"/>
      <c r="X617" s="56"/>
      <c r="Y617" s="56"/>
    </row>
    <row r="618" spans="1:25" ht="15.75" customHeight="1">
      <c r="A618" s="56"/>
      <c r="B618" s="57"/>
      <c r="C618" s="56"/>
      <c r="D618" s="56"/>
      <c r="E618" s="56"/>
      <c r="F618" s="56"/>
      <c r="G618" s="56"/>
      <c r="H618" s="56"/>
      <c r="I618" s="56"/>
      <c r="J618" s="56"/>
      <c r="K618" s="56"/>
      <c r="L618" s="56"/>
      <c r="M618" s="56"/>
      <c r="N618" s="56"/>
      <c r="O618" s="56"/>
      <c r="P618" s="56"/>
      <c r="Q618" s="56"/>
      <c r="R618" s="56"/>
      <c r="S618" s="56"/>
      <c r="T618" s="56"/>
      <c r="U618" s="56"/>
      <c r="V618" s="56"/>
      <c r="W618" s="56"/>
      <c r="X618" s="56"/>
      <c r="Y618" s="56"/>
    </row>
    <row r="619" spans="1:25" ht="15.75" customHeight="1">
      <c r="A619" s="56"/>
      <c r="B619" s="57"/>
      <c r="C619" s="56"/>
      <c r="D619" s="56"/>
      <c r="E619" s="56"/>
      <c r="F619" s="56"/>
      <c r="G619" s="56"/>
      <c r="H619" s="56"/>
      <c r="I619" s="56"/>
      <c r="J619" s="56"/>
      <c r="K619" s="56"/>
      <c r="L619" s="56"/>
      <c r="M619" s="56"/>
      <c r="N619" s="56"/>
      <c r="O619" s="56"/>
      <c r="P619" s="56"/>
      <c r="Q619" s="56"/>
      <c r="R619" s="56"/>
      <c r="S619" s="56"/>
      <c r="T619" s="56"/>
      <c r="U619" s="56"/>
      <c r="V619" s="56"/>
      <c r="W619" s="56"/>
      <c r="X619" s="56"/>
      <c r="Y619" s="56"/>
    </row>
    <row r="620" spans="1:25" ht="15.75" customHeight="1">
      <c r="A620" s="56"/>
      <c r="B620" s="57"/>
      <c r="C620" s="56"/>
      <c r="D620" s="56"/>
      <c r="E620" s="56"/>
      <c r="F620" s="56"/>
      <c r="G620" s="56"/>
      <c r="H620" s="56"/>
      <c r="I620" s="56"/>
      <c r="J620" s="56"/>
      <c r="K620" s="56"/>
      <c r="L620" s="56"/>
      <c r="M620" s="56"/>
      <c r="N620" s="56"/>
      <c r="O620" s="56"/>
      <c r="P620" s="56"/>
      <c r="Q620" s="56"/>
      <c r="R620" s="56"/>
      <c r="S620" s="56"/>
      <c r="T620" s="56"/>
      <c r="U620" s="56"/>
      <c r="V620" s="56"/>
      <c r="W620" s="56"/>
      <c r="X620" s="56"/>
      <c r="Y620" s="56"/>
    </row>
    <row r="621" spans="1:25" ht="15.75" customHeight="1">
      <c r="A621" s="56"/>
      <c r="B621" s="57"/>
      <c r="C621" s="56"/>
      <c r="D621" s="56"/>
      <c r="E621" s="56"/>
      <c r="F621" s="56"/>
      <c r="G621" s="56"/>
      <c r="H621" s="56"/>
      <c r="I621" s="56"/>
      <c r="J621" s="56"/>
      <c r="K621" s="56"/>
      <c r="L621" s="56"/>
      <c r="M621" s="56"/>
      <c r="N621" s="56"/>
      <c r="O621" s="56"/>
      <c r="P621" s="56"/>
      <c r="Q621" s="56"/>
      <c r="R621" s="56"/>
      <c r="S621" s="56"/>
      <c r="T621" s="56"/>
      <c r="U621" s="56"/>
      <c r="V621" s="56"/>
      <c r="W621" s="56"/>
      <c r="X621" s="56"/>
      <c r="Y621" s="56"/>
    </row>
    <row r="622" spans="1:25" ht="15.75" customHeight="1">
      <c r="A622" s="56"/>
      <c r="B622" s="57"/>
      <c r="C622" s="56"/>
      <c r="D622" s="56"/>
      <c r="E622" s="56"/>
      <c r="F622" s="56"/>
      <c r="G622" s="56"/>
      <c r="H622" s="56"/>
      <c r="I622" s="56"/>
      <c r="J622" s="56"/>
      <c r="K622" s="56"/>
      <c r="L622" s="56"/>
      <c r="M622" s="56"/>
      <c r="N622" s="56"/>
      <c r="O622" s="56"/>
      <c r="P622" s="56"/>
      <c r="Q622" s="56"/>
      <c r="R622" s="56"/>
      <c r="S622" s="56"/>
      <c r="T622" s="56"/>
      <c r="U622" s="56"/>
      <c r="V622" s="56"/>
      <c r="W622" s="56"/>
      <c r="X622" s="56"/>
      <c r="Y622" s="56"/>
    </row>
    <row r="623" spans="1:25" ht="15.75" customHeight="1">
      <c r="A623" s="56"/>
      <c r="B623" s="57"/>
      <c r="C623" s="56"/>
      <c r="D623" s="56"/>
      <c r="E623" s="56"/>
      <c r="F623" s="56"/>
      <c r="G623" s="56"/>
      <c r="H623" s="56"/>
      <c r="I623" s="56"/>
      <c r="J623" s="56"/>
      <c r="K623" s="56"/>
      <c r="L623" s="56"/>
      <c r="M623" s="56"/>
      <c r="N623" s="56"/>
      <c r="O623" s="56"/>
      <c r="P623" s="56"/>
      <c r="Q623" s="56"/>
      <c r="R623" s="56"/>
      <c r="S623" s="56"/>
      <c r="T623" s="56"/>
      <c r="U623" s="56"/>
      <c r="V623" s="56"/>
      <c r="W623" s="56"/>
      <c r="X623" s="56"/>
      <c r="Y623" s="56"/>
    </row>
    <row r="624" spans="1:25" ht="15.75" customHeight="1">
      <c r="A624" s="56"/>
      <c r="B624" s="57"/>
      <c r="C624" s="56"/>
      <c r="D624" s="56"/>
      <c r="E624" s="56"/>
      <c r="F624" s="56"/>
      <c r="G624" s="56"/>
      <c r="H624" s="56"/>
      <c r="I624" s="56"/>
      <c r="J624" s="56"/>
      <c r="K624" s="56"/>
      <c r="L624" s="56"/>
      <c r="M624" s="56"/>
      <c r="N624" s="56"/>
      <c r="O624" s="56"/>
      <c r="P624" s="56"/>
      <c r="Q624" s="56"/>
      <c r="R624" s="56"/>
      <c r="S624" s="56"/>
      <c r="T624" s="56"/>
      <c r="U624" s="56"/>
      <c r="V624" s="56"/>
      <c r="W624" s="56"/>
      <c r="X624" s="56"/>
      <c r="Y624" s="56"/>
    </row>
    <row r="625" spans="1:25" ht="15.75" customHeight="1">
      <c r="A625" s="56"/>
      <c r="B625" s="57"/>
      <c r="C625" s="56"/>
      <c r="D625" s="56"/>
      <c r="E625" s="56"/>
      <c r="F625" s="56"/>
      <c r="G625" s="56"/>
      <c r="H625" s="56"/>
      <c r="I625" s="56"/>
      <c r="J625" s="56"/>
      <c r="K625" s="56"/>
      <c r="L625" s="56"/>
      <c r="M625" s="56"/>
      <c r="N625" s="56"/>
      <c r="O625" s="56"/>
      <c r="P625" s="56"/>
      <c r="Q625" s="56"/>
      <c r="R625" s="56"/>
      <c r="S625" s="56"/>
      <c r="T625" s="56"/>
      <c r="U625" s="56"/>
      <c r="V625" s="56"/>
      <c r="W625" s="56"/>
      <c r="X625" s="56"/>
      <c r="Y625" s="56"/>
    </row>
    <row r="626" spans="1:25" ht="15.75" customHeight="1">
      <c r="A626" s="56"/>
      <c r="B626" s="57"/>
      <c r="C626" s="56"/>
      <c r="D626" s="56"/>
      <c r="E626" s="56"/>
      <c r="F626" s="56"/>
      <c r="G626" s="56"/>
      <c r="H626" s="56"/>
      <c r="I626" s="56"/>
      <c r="J626" s="56"/>
      <c r="K626" s="56"/>
      <c r="L626" s="56"/>
      <c r="M626" s="56"/>
      <c r="N626" s="56"/>
      <c r="O626" s="56"/>
      <c r="P626" s="56"/>
      <c r="Q626" s="56"/>
      <c r="R626" s="56"/>
      <c r="S626" s="56"/>
      <c r="T626" s="56"/>
      <c r="U626" s="56"/>
      <c r="V626" s="56"/>
      <c r="W626" s="56"/>
      <c r="X626" s="56"/>
      <c r="Y626" s="56"/>
    </row>
    <row r="627" spans="1:25" ht="15.75" customHeight="1">
      <c r="A627" s="56"/>
      <c r="B627" s="57"/>
      <c r="C627" s="56"/>
      <c r="D627" s="56"/>
      <c r="E627" s="56"/>
      <c r="F627" s="56"/>
      <c r="G627" s="56"/>
      <c r="H627" s="56"/>
      <c r="I627" s="56"/>
      <c r="J627" s="56"/>
      <c r="K627" s="56"/>
      <c r="L627" s="56"/>
      <c r="M627" s="56"/>
      <c r="N627" s="56"/>
      <c r="O627" s="56"/>
      <c r="P627" s="56"/>
      <c r="Q627" s="56"/>
      <c r="R627" s="56"/>
      <c r="S627" s="56"/>
      <c r="T627" s="56"/>
      <c r="U627" s="56"/>
      <c r="V627" s="56"/>
      <c r="W627" s="56"/>
      <c r="X627" s="56"/>
      <c r="Y627" s="56"/>
    </row>
    <row r="628" spans="1:25" ht="15.75" customHeight="1">
      <c r="A628" s="56"/>
      <c r="B628" s="57"/>
      <c r="C628" s="56"/>
      <c r="D628" s="56"/>
      <c r="E628" s="56"/>
      <c r="F628" s="56"/>
      <c r="G628" s="56"/>
      <c r="H628" s="56"/>
      <c r="I628" s="56"/>
      <c r="J628" s="56"/>
      <c r="K628" s="56"/>
      <c r="L628" s="56"/>
      <c r="M628" s="56"/>
      <c r="N628" s="56"/>
      <c r="O628" s="56"/>
      <c r="P628" s="56"/>
      <c r="Q628" s="56"/>
      <c r="R628" s="56"/>
      <c r="S628" s="56"/>
      <c r="T628" s="56"/>
      <c r="U628" s="56"/>
      <c r="V628" s="56"/>
      <c r="W628" s="56"/>
      <c r="X628" s="56"/>
      <c r="Y628" s="56"/>
    </row>
    <row r="629" spans="1:25" ht="15.75" customHeight="1">
      <c r="A629" s="56"/>
      <c r="B629" s="57"/>
      <c r="C629" s="56"/>
      <c r="D629" s="56"/>
      <c r="E629" s="56"/>
      <c r="F629" s="56"/>
      <c r="G629" s="56"/>
      <c r="H629" s="56"/>
      <c r="I629" s="56"/>
      <c r="J629" s="56"/>
      <c r="K629" s="56"/>
      <c r="L629" s="56"/>
      <c r="M629" s="56"/>
      <c r="N629" s="56"/>
      <c r="O629" s="56"/>
      <c r="P629" s="56"/>
      <c r="Q629" s="56"/>
      <c r="R629" s="56"/>
      <c r="S629" s="56"/>
      <c r="T629" s="56"/>
      <c r="U629" s="56"/>
      <c r="V629" s="56"/>
      <c r="W629" s="56"/>
      <c r="X629" s="56"/>
      <c r="Y629" s="56"/>
    </row>
    <row r="630" spans="1:25" ht="15.75" customHeight="1">
      <c r="A630" s="56"/>
      <c r="B630" s="57"/>
      <c r="C630" s="56"/>
      <c r="D630" s="56"/>
      <c r="E630" s="56"/>
      <c r="F630" s="56"/>
      <c r="G630" s="56"/>
      <c r="H630" s="56"/>
      <c r="I630" s="56"/>
      <c r="J630" s="56"/>
      <c r="K630" s="56"/>
      <c r="L630" s="56"/>
      <c r="M630" s="56"/>
      <c r="N630" s="56"/>
      <c r="O630" s="56"/>
      <c r="P630" s="56"/>
      <c r="Q630" s="56"/>
      <c r="R630" s="56"/>
      <c r="S630" s="56"/>
      <c r="T630" s="56"/>
      <c r="U630" s="56"/>
      <c r="V630" s="56"/>
      <c r="W630" s="56"/>
      <c r="X630" s="56"/>
      <c r="Y630" s="56"/>
    </row>
    <row r="631" spans="1:25" ht="15.75" customHeight="1">
      <c r="A631" s="56"/>
      <c r="B631" s="57"/>
      <c r="C631" s="56"/>
      <c r="D631" s="56"/>
      <c r="E631" s="56"/>
      <c r="F631" s="56"/>
      <c r="G631" s="56"/>
      <c r="H631" s="56"/>
      <c r="I631" s="56"/>
      <c r="J631" s="56"/>
      <c r="K631" s="56"/>
      <c r="L631" s="56"/>
      <c r="M631" s="56"/>
      <c r="N631" s="56"/>
      <c r="O631" s="56"/>
      <c r="P631" s="56"/>
      <c r="Q631" s="56"/>
      <c r="R631" s="56"/>
      <c r="S631" s="56"/>
      <c r="T631" s="56"/>
      <c r="U631" s="56"/>
      <c r="V631" s="56"/>
      <c r="W631" s="56"/>
      <c r="X631" s="56"/>
      <c r="Y631" s="56"/>
    </row>
    <row r="632" spans="1:25" ht="15.75" customHeight="1">
      <c r="A632" s="56"/>
      <c r="B632" s="57"/>
      <c r="C632" s="56"/>
      <c r="D632" s="56"/>
      <c r="E632" s="56"/>
      <c r="F632" s="56"/>
      <c r="G632" s="56"/>
      <c r="H632" s="56"/>
      <c r="I632" s="56"/>
      <c r="J632" s="56"/>
      <c r="K632" s="56"/>
      <c r="L632" s="56"/>
      <c r="M632" s="56"/>
      <c r="N632" s="56"/>
      <c r="O632" s="56"/>
      <c r="P632" s="56"/>
      <c r="Q632" s="56"/>
      <c r="R632" s="56"/>
      <c r="S632" s="56"/>
      <c r="T632" s="56"/>
      <c r="U632" s="56"/>
      <c r="V632" s="56"/>
      <c r="W632" s="56"/>
      <c r="X632" s="56"/>
      <c r="Y632" s="56"/>
    </row>
    <row r="633" spans="1:25" ht="15.75" customHeight="1">
      <c r="A633" s="56"/>
      <c r="B633" s="57"/>
      <c r="C633" s="56"/>
      <c r="D633" s="56"/>
      <c r="E633" s="56"/>
      <c r="F633" s="56"/>
      <c r="G633" s="56"/>
      <c r="H633" s="56"/>
      <c r="I633" s="56"/>
      <c r="J633" s="56"/>
      <c r="K633" s="56"/>
      <c r="L633" s="56"/>
      <c r="M633" s="56"/>
      <c r="N633" s="56"/>
      <c r="O633" s="56"/>
      <c r="P633" s="56"/>
      <c r="Q633" s="56"/>
      <c r="R633" s="56"/>
      <c r="S633" s="56"/>
      <c r="T633" s="56"/>
      <c r="U633" s="56"/>
      <c r="V633" s="56"/>
      <c r="W633" s="56"/>
      <c r="X633" s="56"/>
      <c r="Y633" s="56"/>
    </row>
    <row r="634" spans="1:25" ht="15.75" customHeight="1">
      <c r="A634" s="56"/>
      <c r="B634" s="57"/>
      <c r="C634" s="56"/>
      <c r="D634" s="56"/>
      <c r="E634" s="56"/>
      <c r="F634" s="56"/>
      <c r="G634" s="56"/>
      <c r="H634" s="56"/>
      <c r="I634" s="56"/>
      <c r="J634" s="56"/>
      <c r="K634" s="56"/>
      <c r="L634" s="56"/>
      <c r="M634" s="56"/>
      <c r="N634" s="56"/>
      <c r="O634" s="56"/>
      <c r="P634" s="56"/>
      <c r="Q634" s="56"/>
      <c r="R634" s="56"/>
      <c r="S634" s="56"/>
      <c r="T634" s="56"/>
      <c r="U634" s="56"/>
      <c r="V634" s="56"/>
      <c r="W634" s="56"/>
      <c r="X634" s="56"/>
      <c r="Y634" s="56"/>
    </row>
    <row r="635" spans="1:25" ht="15.75" customHeight="1">
      <c r="A635" s="56"/>
      <c r="B635" s="57"/>
      <c r="C635" s="56"/>
      <c r="D635" s="56"/>
      <c r="E635" s="56"/>
      <c r="F635" s="56"/>
      <c r="G635" s="56"/>
      <c r="H635" s="56"/>
      <c r="I635" s="56"/>
      <c r="J635" s="56"/>
      <c r="K635" s="56"/>
      <c r="L635" s="56"/>
      <c r="M635" s="56"/>
      <c r="N635" s="56"/>
      <c r="O635" s="56"/>
      <c r="P635" s="56"/>
      <c r="Q635" s="56"/>
      <c r="R635" s="56"/>
      <c r="S635" s="56"/>
      <c r="T635" s="56"/>
      <c r="U635" s="56"/>
      <c r="V635" s="56"/>
      <c r="W635" s="56"/>
      <c r="X635" s="56"/>
      <c r="Y635" s="56"/>
    </row>
    <row r="636" spans="1:25" ht="15.75" customHeight="1">
      <c r="A636" s="56"/>
      <c r="B636" s="57"/>
      <c r="C636" s="56"/>
      <c r="D636" s="56"/>
      <c r="E636" s="56"/>
      <c r="F636" s="56"/>
      <c r="G636" s="56"/>
      <c r="H636" s="56"/>
      <c r="I636" s="56"/>
      <c r="J636" s="56"/>
      <c r="K636" s="56"/>
      <c r="L636" s="56"/>
      <c r="M636" s="56"/>
      <c r="N636" s="56"/>
      <c r="O636" s="56"/>
      <c r="P636" s="56"/>
      <c r="Q636" s="56"/>
      <c r="R636" s="56"/>
      <c r="S636" s="56"/>
      <c r="T636" s="56"/>
      <c r="U636" s="56"/>
      <c r="V636" s="56"/>
      <c r="W636" s="56"/>
      <c r="X636" s="56"/>
      <c r="Y636" s="56"/>
    </row>
    <row r="637" spans="1:25" ht="15.75" customHeight="1">
      <c r="A637" s="56"/>
      <c r="B637" s="57"/>
      <c r="C637" s="56"/>
      <c r="D637" s="56"/>
      <c r="E637" s="56"/>
      <c r="F637" s="56"/>
      <c r="G637" s="56"/>
      <c r="H637" s="56"/>
      <c r="I637" s="56"/>
      <c r="J637" s="56"/>
      <c r="K637" s="56"/>
      <c r="L637" s="56"/>
      <c r="M637" s="56"/>
      <c r="N637" s="56"/>
      <c r="O637" s="56"/>
      <c r="P637" s="56"/>
      <c r="Q637" s="56"/>
      <c r="R637" s="56"/>
      <c r="S637" s="56"/>
      <c r="T637" s="56"/>
      <c r="U637" s="56"/>
      <c r="V637" s="56"/>
      <c r="W637" s="56"/>
      <c r="X637" s="56"/>
      <c r="Y637" s="56"/>
    </row>
    <row r="638" spans="1:25" ht="15.75" customHeight="1">
      <c r="A638" s="56"/>
      <c r="B638" s="57"/>
      <c r="C638" s="56"/>
      <c r="D638" s="56"/>
      <c r="E638" s="56"/>
      <c r="F638" s="56"/>
      <c r="G638" s="56"/>
      <c r="H638" s="56"/>
      <c r="I638" s="56"/>
      <c r="J638" s="56"/>
      <c r="K638" s="56"/>
      <c r="L638" s="56"/>
      <c r="M638" s="56"/>
      <c r="N638" s="56"/>
      <c r="O638" s="56"/>
      <c r="P638" s="56"/>
      <c r="Q638" s="56"/>
      <c r="R638" s="56"/>
      <c r="S638" s="56"/>
      <c r="T638" s="56"/>
      <c r="U638" s="56"/>
      <c r="V638" s="56"/>
      <c r="W638" s="56"/>
      <c r="X638" s="56"/>
      <c r="Y638" s="56"/>
    </row>
    <row r="639" spans="1:25" ht="15.75" customHeight="1">
      <c r="A639" s="56"/>
      <c r="B639" s="57"/>
      <c r="C639" s="56"/>
      <c r="D639" s="56"/>
      <c r="E639" s="56"/>
      <c r="F639" s="56"/>
      <c r="G639" s="56"/>
      <c r="H639" s="56"/>
      <c r="I639" s="56"/>
      <c r="J639" s="56"/>
      <c r="K639" s="56"/>
      <c r="L639" s="56"/>
      <c r="M639" s="56"/>
      <c r="N639" s="56"/>
      <c r="O639" s="56"/>
      <c r="P639" s="56"/>
      <c r="Q639" s="56"/>
      <c r="R639" s="56"/>
      <c r="S639" s="56"/>
      <c r="T639" s="56"/>
      <c r="U639" s="56"/>
      <c r="V639" s="56"/>
      <c r="W639" s="56"/>
      <c r="X639" s="56"/>
      <c r="Y639" s="56"/>
    </row>
    <row r="640" spans="1:25" ht="15.75" customHeight="1">
      <c r="A640" s="56"/>
      <c r="B640" s="57"/>
      <c r="C640" s="56"/>
      <c r="D640" s="56"/>
      <c r="E640" s="56"/>
      <c r="F640" s="56"/>
      <c r="G640" s="56"/>
      <c r="H640" s="56"/>
      <c r="I640" s="56"/>
      <c r="J640" s="56"/>
      <c r="K640" s="56"/>
      <c r="L640" s="56"/>
      <c r="M640" s="56"/>
      <c r="N640" s="56"/>
      <c r="O640" s="56"/>
      <c r="P640" s="56"/>
      <c r="Q640" s="56"/>
      <c r="R640" s="56"/>
      <c r="S640" s="56"/>
      <c r="T640" s="56"/>
      <c r="U640" s="56"/>
      <c r="V640" s="56"/>
      <c r="W640" s="56"/>
      <c r="X640" s="56"/>
      <c r="Y640" s="56"/>
    </row>
    <row r="641" spans="1:25" ht="15.75" customHeight="1">
      <c r="A641" s="56"/>
      <c r="B641" s="57"/>
      <c r="C641" s="56"/>
      <c r="D641" s="56"/>
      <c r="E641" s="56"/>
      <c r="F641" s="56"/>
      <c r="G641" s="56"/>
      <c r="H641" s="56"/>
      <c r="I641" s="56"/>
      <c r="J641" s="56"/>
      <c r="K641" s="56"/>
      <c r="L641" s="56"/>
      <c r="M641" s="56"/>
      <c r="N641" s="56"/>
      <c r="O641" s="56"/>
      <c r="P641" s="56"/>
      <c r="Q641" s="56"/>
      <c r="R641" s="56"/>
      <c r="S641" s="56"/>
      <c r="T641" s="56"/>
      <c r="U641" s="56"/>
      <c r="V641" s="56"/>
      <c r="W641" s="56"/>
      <c r="X641" s="56"/>
      <c r="Y641" s="56"/>
    </row>
    <row r="642" spans="1:25" ht="15.75" customHeight="1">
      <c r="A642" s="56"/>
      <c r="B642" s="57"/>
      <c r="C642" s="56"/>
      <c r="D642" s="56"/>
      <c r="E642" s="56"/>
      <c r="F642" s="56"/>
      <c r="G642" s="56"/>
      <c r="H642" s="56"/>
      <c r="I642" s="56"/>
      <c r="J642" s="56"/>
      <c r="K642" s="56"/>
      <c r="L642" s="56"/>
      <c r="M642" s="56"/>
      <c r="N642" s="56"/>
      <c r="O642" s="56"/>
      <c r="P642" s="56"/>
      <c r="Q642" s="56"/>
      <c r="R642" s="56"/>
      <c r="S642" s="56"/>
      <c r="T642" s="56"/>
      <c r="U642" s="56"/>
      <c r="V642" s="56"/>
      <c r="W642" s="56"/>
      <c r="X642" s="56"/>
      <c r="Y642" s="56"/>
    </row>
    <row r="643" spans="1:25" ht="15.75" customHeight="1">
      <c r="A643" s="56"/>
      <c r="B643" s="57"/>
      <c r="C643" s="56"/>
      <c r="D643" s="56"/>
      <c r="E643" s="56"/>
      <c r="F643" s="56"/>
      <c r="G643" s="56"/>
      <c r="H643" s="56"/>
      <c r="I643" s="56"/>
      <c r="J643" s="56"/>
      <c r="K643" s="56"/>
      <c r="L643" s="56"/>
      <c r="M643" s="56"/>
      <c r="N643" s="56"/>
      <c r="O643" s="56"/>
      <c r="P643" s="56"/>
      <c r="Q643" s="56"/>
      <c r="R643" s="56"/>
      <c r="S643" s="56"/>
      <c r="T643" s="56"/>
      <c r="U643" s="56"/>
      <c r="V643" s="56"/>
      <c r="W643" s="56"/>
      <c r="X643" s="56"/>
      <c r="Y643" s="56"/>
    </row>
    <row r="644" spans="1:25" ht="15.75" customHeight="1">
      <c r="A644" s="56"/>
      <c r="B644" s="57"/>
      <c r="C644" s="56"/>
      <c r="D644" s="56"/>
      <c r="E644" s="56"/>
      <c r="F644" s="56"/>
      <c r="G644" s="56"/>
      <c r="H644" s="56"/>
      <c r="I644" s="56"/>
      <c r="J644" s="56"/>
      <c r="K644" s="56"/>
      <c r="L644" s="56"/>
      <c r="M644" s="56"/>
      <c r="N644" s="56"/>
      <c r="O644" s="56"/>
      <c r="P644" s="56"/>
      <c r="Q644" s="56"/>
      <c r="R644" s="56"/>
      <c r="S644" s="56"/>
      <c r="T644" s="56"/>
      <c r="U644" s="56"/>
      <c r="V644" s="56"/>
      <c r="W644" s="56"/>
      <c r="X644" s="56"/>
      <c r="Y644" s="56"/>
    </row>
    <row r="645" spans="1:25" ht="15.75" customHeight="1">
      <c r="A645" s="56"/>
      <c r="B645" s="57"/>
      <c r="C645" s="56"/>
      <c r="D645" s="56"/>
      <c r="E645" s="56"/>
      <c r="F645" s="56"/>
      <c r="G645" s="56"/>
      <c r="H645" s="56"/>
      <c r="I645" s="56"/>
      <c r="J645" s="56"/>
      <c r="K645" s="56"/>
      <c r="L645" s="56"/>
      <c r="M645" s="56"/>
      <c r="N645" s="56"/>
      <c r="O645" s="56"/>
      <c r="P645" s="56"/>
      <c r="Q645" s="56"/>
      <c r="R645" s="56"/>
      <c r="S645" s="56"/>
      <c r="T645" s="56"/>
      <c r="U645" s="56"/>
      <c r="V645" s="56"/>
      <c r="W645" s="56"/>
      <c r="X645" s="56"/>
      <c r="Y645" s="56"/>
    </row>
    <row r="646" spans="1:25" ht="15.75" customHeight="1">
      <c r="A646" s="56"/>
      <c r="B646" s="57"/>
      <c r="C646" s="56"/>
      <c r="D646" s="56"/>
      <c r="E646" s="56"/>
      <c r="F646" s="56"/>
      <c r="G646" s="56"/>
      <c r="H646" s="56"/>
      <c r="I646" s="56"/>
      <c r="J646" s="56"/>
      <c r="K646" s="56"/>
      <c r="L646" s="56"/>
      <c r="M646" s="56"/>
      <c r="N646" s="56"/>
      <c r="O646" s="56"/>
      <c r="P646" s="56"/>
      <c r="Q646" s="56"/>
      <c r="R646" s="56"/>
      <c r="S646" s="56"/>
      <c r="T646" s="56"/>
      <c r="U646" s="56"/>
      <c r="V646" s="56"/>
      <c r="W646" s="56"/>
      <c r="X646" s="56"/>
      <c r="Y646" s="56"/>
    </row>
    <row r="647" spans="1:25" ht="15.75" customHeight="1">
      <c r="A647" s="56"/>
      <c r="B647" s="57"/>
      <c r="C647" s="56"/>
      <c r="D647" s="56"/>
      <c r="E647" s="56"/>
      <c r="F647" s="56"/>
      <c r="G647" s="56"/>
      <c r="H647" s="56"/>
      <c r="I647" s="56"/>
      <c r="J647" s="56"/>
      <c r="K647" s="56"/>
      <c r="L647" s="56"/>
      <c r="M647" s="56"/>
      <c r="N647" s="56"/>
      <c r="O647" s="56"/>
      <c r="P647" s="56"/>
      <c r="Q647" s="56"/>
      <c r="R647" s="56"/>
      <c r="S647" s="56"/>
      <c r="T647" s="56"/>
      <c r="U647" s="56"/>
      <c r="V647" s="56"/>
      <c r="W647" s="56"/>
      <c r="X647" s="56"/>
      <c r="Y647" s="56"/>
    </row>
    <row r="648" spans="1:25" ht="15.75" customHeight="1">
      <c r="A648" s="56"/>
      <c r="B648" s="57"/>
      <c r="C648" s="56"/>
      <c r="D648" s="56"/>
      <c r="E648" s="56"/>
      <c r="F648" s="56"/>
      <c r="G648" s="56"/>
      <c r="H648" s="56"/>
      <c r="I648" s="56"/>
      <c r="J648" s="56"/>
      <c r="K648" s="56"/>
      <c r="L648" s="56"/>
      <c r="M648" s="56"/>
      <c r="N648" s="56"/>
      <c r="O648" s="56"/>
      <c r="P648" s="56"/>
      <c r="Q648" s="56"/>
      <c r="R648" s="56"/>
      <c r="S648" s="56"/>
      <c r="T648" s="56"/>
      <c r="U648" s="56"/>
      <c r="V648" s="56"/>
      <c r="W648" s="56"/>
      <c r="X648" s="56"/>
      <c r="Y648" s="56"/>
    </row>
    <row r="649" spans="1:25" ht="15.75" customHeight="1">
      <c r="A649" s="56"/>
      <c r="B649" s="57"/>
      <c r="C649" s="56"/>
      <c r="D649" s="56"/>
      <c r="E649" s="56"/>
      <c r="F649" s="56"/>
      <c r="G649" s="56"/>
      <c r="H649" s="56"/>
      <c r="I649" s="56"/>
      <c r="J649" s="56"/>
      <c r="K649" s="56"/>
      <c r="L649" s="56"/>
      <c r="M649" s="56"/>
      <c r="N649" s="56"/>
      <c r="O649" s="56"/>
      <c r="P649" s="56"/>
      <c r="Q649" s="56"/>
      <c r="R649" s="56"/>
      <c r="S649" s="56"/>
      <c r="T649" s="56"/>
      <c r="U649" s="56"/>
      <c r="V649" s="56"/>
      <c r="W649" s="56"/>
      <c r="X649" s="56"/>
      <c r="Y649" s="56"/>
    </row>
    <row r="650" spans="1:25" ht="15.75" customHeight="1">
      <c r="A650" s="56"/>
      <c r="B650" s="57"/>
      <c r="C650" s="56"/>
      <c r="D650" s="56"/>
      <c r="E650" s="56"/>
      <c r="F650" s="56"/>
      <c r="G650" s="56"/>
      <c r="H650" s="56"/>
      <c r="I650" s="56"/>
      <c r="J650" s="56"/>
      <c r="K650" s="56"/>
      <c r="L650" s="56"/>
      <c r="M650" s="56"/>
      <c r="N650" s="56"/>
      <c r="O650" s="56"/>
      <c r="P650" s="56"/>
      <c r="Q650" s="56"/>
      <c r="R650" s="56"/>
      <c r="S650" s="56"/>
      <c r="T650" s="56"/>
      <c r="U650" s="56"/>
      <c r="V650" s="56"/>
      <c r="W650" s="56"/>
      <c r="X650" s="56"/>
      <c r="Y650" s="56"/>
    </row>
    <row r="651" spans="1:25" ht="15.75" customHeight="1">
      <c r="A651" s="56"/>
      <c r="B651" s="57"/>
      <c r="C651" s="56"/>
      <c r="D651" s="56"/>
      <c r="E651" s="56"/>
      <c r="F651" s="56"/>
      <c r="G651" s="56"/>
      <c r="H651" s="56"/>
      <c r="I651" s="56"/>
      <c r="J651" s="56"/>
      <c r="K651" s="56"/>
      <c r="L651" s="56"/>
      <c r="M651" s="56"/>
      <c r="N651" s="56"/>
      <c r="O651" s="56"/>
      <c r="P651" s="56"/>
      <c r="Q651" s="56"/>
      <c r="R651" s="56"/>
      <c r="S651" s="56"/>
      <c r="T651" s="56"/>
      <c r="U651" s="56"/>
      <c r="V651" s="56"/>
      <c r="W651" s="56"/>
      <c r="X651" s="56"/>
      <c r="Y651" s="56"/>
    </row>
    <row r="652" spans="1:25" ht="15.75" customHeight="1">
      <c r="A652" s="56"/>
      <c r="B652" s="57"/>
      <c r="C652" s="56"/>
      <c r="D652" s="56"/>
      <c r="E652" s="56"/>
      <c r="F652" s="56"/>
      <c r="G652" s="56"/>
      <c r="H652" s="56"/>
      <c r="I652" s="56"/>
      <c r="J652" s="56"/>
      <c r="K652" s="56"/>
      <c r="L652" s="56"/>
      <c r="M652" s="56"/>
      <c r="N652" s="56"/>
      <c r="O652" s="56"/>
      <c r="P652" s="56"/>
      <c r="Q652" s="56"/>
      <c r="R652" s="56"/>
      <c r="S652" s="56"/>
      <c r="T652" s="56"/>
      <c r="U652" s="56"/>
      <c r="V652" s="56"/>
      <c r="W652" s="56"/>
      <c r="X652" s="56"/>
      <c r="Y652" s="56"/>
    </row>
    <row r="653" spans="1:25" ht="15.75" customHeight="1">
      <c r="A653" s="56"/>
      <c r="B653" s="57"/>
      <c r="C653" s="56"/>
      <c r="D653" s="56"/>
      <c r="E653" s="56"/>
      <c r="F653" s="56"/>
      <c r="G653" s="56"/>
      <c r="H653" s="56"/>
      <c r="I653" s="56"/>
      <c r="J653" s="56"/>
      <c r="K653" s="56"/>
      <c r="L653" s="56"/>
      <c r="M653" s="56"/>
      <c r="N653" s="56"/>
      <c r="O653" s="56"/>
      <c r="P653" s="56"/>
      <c r="Q653" s="56"/>
      <c r="R653" s="56"/>
      <c r="S653" s="56"/>
      <c r="T653" s="56"/>
      <c r="U653" s="56"/>
      <c r="V653" s="56"/>
      <c r="W653" s="56"/>
      <c r="X653" s="56"/>
      <c r="Y653" s="56"/>
    </row>
    <row r="654" spans="1:25" ht="15.75" customHeight="1">
      <c r="A654" s="56"/>
      <c r="B654" s="57"/>
      <c r="C654" s="56"/>
      <c r="D654" s="56"/>
      <c r="E654" s="56"/>
      <c r="F654" s="56"/>
      <c r="G654" s="56"/>
      <c r="H654" s="56"/>
      <c r="I654" s="56"/>
      <c r="J654" s="56"/>
      <c r="K654" s="56"/>
      <c r="L654" s="56"/>
      <c r="M654" s="56"/>
      <c r="N654" s="56"/>
      <c r="O654" s="56"/>
      <c r="P654" s="56"/>
      <c r="Q654" s="56"/>
      <c r="R654" s="56"/>
      <c r="S654" s="56"/>
      <c r="T654" s="56"/>
      <c r="U654" s="56"/>
      <c r="V654" s="56"/>
      <c r="W654" s="56"/>
      <c r="X654" s="56"/>
      <c r="Y654" s="56"/>
    </row>
    <row r="655" spans="1:25" ht="15.75" customHeight="1">
      <c r="A655" s="56"/>
      <c r="B655" s="57"/>
      <c r="C655" s="56"/>
      <c r="D655" s="56"/>
      <c r="E655" s="56"/>
      <c r="F655" s="56"/>
      <c r="G655" s="56"/>
      <c r="H655" s="56"/>
      <c r="I655" s="56"/>
      <c r="J655" s="56"/>
      <c r="K655" s="56"/>
      <c r="L655" s="56"/>
      <c r="M655" s="56"/>
      <c r="N655" s="56"/>
      <c r="O655" s="56"/>
      <c r="P655" s="56"/>
      <c r="Q655" s="56"/>
      <c r="R655" s="56"/>
      <c r="S655" s="56"/>
      <c r="T655" s="56"/>
      <c r="U655" s="56"/>
      <c r="V655" s="56"/>
      <c r="W655" s="56"/>
      <c r="X655" s="56"/>
      <c r="Y655" s="56"/>
    </row>
    <row r="656" spans="1:25" ht="15.75" customHeight="1">
      <c r="A656" s="56"/>
      <c r="B656" s="57"/>
      <c r="C656" s="56"/>
      <c r="D656" s="56"/>
      <c r="E656" s="56"/>
      <c r="F656" s="56"/>
      <c r="G656" s="56"/>
      <c r="H656" s="56"/>
      <c r="I656" s="56"/>
      <c r="J656" s="56"/>
      <c r="K656" s="56"/>
      <c r="L656" s="56"/>
      <c r="M656" s="56"/>
      <c r="N656" s="56"/>
      <c r="O656" s="56"/>
      <c r="P656" s="56"/>
      <c r="Q656" s="56"/>
      <c r="R656" s="56"/>
      <c r="S656" s="56"/>
      <c r="T656" s="56"/>
      <c r="U656" s="56"/>
      <c r="V656" s="56"/>
      <c r="W656" s="56"/>
      <c r="X656" s="56"/>
      <c r="Y656" s="56"/>
    </row>
    <row r="657" spans="1:25" ht="15.75" customHeight="1">
      <c r="A657" s="56"/>
      <c r="B657" s="57"/>
      <c r="C657" s="56"/>
      <c r="D657" s="56"/>
      <c r="E657" s="56"/>
      <c r="F657" s="56"/>
      <c r="G657" s="56"/>
      <c r="H657" s="56"/>
      <c r="I657" s="56"/>
      <c r="J657" s="56"/>
      <c r="K657" s="56"/>
      <c r="L657" s="56"/>
      <c r="M657" s="56"/>
      <c r="N657" s="56"/>
      <c r="O657" s="56"/>
      <c r="P657" s="56"/>
      <c r="Q657" s="56"/>
      <c r="R657" s="56"/>
      <c r="S657" s="56"/>
      <c r="T657" s="56"/>
      <c r="U657" s="56"/>
      <c r="V657" s="56"/>
      <c r="W657" s="56"/>
      <c r="X657" s="56"/>
      <c r="Y657" s="56"/>
    </row>
    <row r="658" spans="1:25" ht="15.75" customHeight="1">
      <c r="A658" s="56"/>
      <c r="B658" s="57"/>
      <c r="C658" s="56"/>
      <c r="D658" s="56"/>
      <c r="E658" s="56"/>
      <c r="F658" s="56"/>
      <c r="G658" s="56"/>
      <c r="H658" s="56"/>
      <c r="I658" s="56"/>
      <c r="J658" s="56"/>
      <c r="K658" s="56"/>
      <c r="L658" s="56"/>
      <c r="M658" s="56"/>
      <c r="N658" s="56"/>
      <c r="O658" s="56"/>
      <c r="P658" s="56"/>
      <c r="Q658" s="56"/>
      <c r="R658" s="56"/>
      <c r="S658" s="56"/>
      <c r="T658" s="56"/>
      <c r="U658" s="56"/>
      <c r="V658" s="56"/>
      <c r="W658" s="56"/>
      <c r="X658" s="56"/>
      <c r="Y658" s="56"/>
    </row>
    <row r="659" spans="1:25" ht="15.75" customHeight="1">
      <c r="A659" s="56"/>
      <c r="B659" s="57"/>
      <c r="C659" s="56"/>
      <c r="D659" s="56"/>
      <c r="E659" s="56"/>
      <c r="F659" s="56"/>
      <c r="G659" s="56"/>
      <c r="H659" s="56"/>
      <c r="I659" s="56"/>
      <c r="J659" s="56"/>
      <c r="K659" s="56"/>
      <c r="L659" s="56"/>
      <c r="M659" s="56"/>
      <c r="N659" s="56"/>
      <c r="O659" s="56"/>
      <c r="P659" s="56"/>
      <c r="Q659" s="56"/>
      <c r="R659" s="56"/>
      <c r="S659" s="56"/>
      <c r="T659" s="56"/>
      <c r="U659" s="56"/>
      <c r="V659" s="56"/>
      <c r="W659" s="56"/>
      <c r="X659" s="56"/>
      <c r="Y659" s="56"/>
    </row>
    <row r="660" spans="1:25" ht="15.75" customHeight="1">
      <c r="A660" s="56"/>
      <c r="B660" s="57"/>
      <c r="C660" s="56"/>
      <c r="D660" s="56"/>
      <c r="E660" s="56"/>
      <c r="F660" s="56"/>
      <c r="G660" s="56"/>
      <c r="H660" s="56"/>
      <c r="I660" s="56"/>
      <c r="J660" s="56"/>
      <c r="K660" s="56"/>
      <c r="L660" s="56"/>
      <c r="M660" s="56"/>
      <c r="N660" s="56"/>
      <c r="O660" s="56"/>
      <c r="P660" s="56"/>
      <c r="Q660" s="56"/>
      <c r="R660" s="56"/>
      <c r="S660" s="56"/>
      <c r="T660" s="56"/>
      <c r="U660" s="56"/>
      <c r="V660" s="56"/>
      <c r="W660" s="56"/>
      <c r="X660" s="56"/>
      <c r="Y660" s="56"/>
    </row>
    <row r="661" spans="1:25" ht="15.75" customHeight="1">
      <c r="A661" s="56"/>
      <c r="B661" s="57"/>
      <c r="C661" s="56"/>
      <c r="D661" s="56"/>
      <c r="E661" s="56"/>
      <c r="F661" s="56"/>
      <c r="G661" s="56"/>
      <c r="H661" s="56"/>
      <c r="I661" s="56"/>
      <c r="J661" s="56"/>
      <c r="K661" s="56"/>
      <c r="L661" s="56"/>
      <c r="M661" s="56"/>
      <c r="N661" s="56"/>
      <c r="O661" s="56"/>
      <c r="P661" s="56"/>
      <c r="Q661" s="56"/>
      <c r="R661" s="56"/>
      <c r="S661" s="56"/>
      <c r="T661" s="56"/>
      <c r="U661" s="56"/>
      <c r="V661" s="56"/>
      <c r="W661" s="56"/>
      <c r="X661" s="56"/>
      <c r="Y661" s="56"/>
    </row>
    <row r="662" spans="1:25" ht="15.75" customHeight="1">
      <c r="A662" s="56"/>
      <c r="B662" s="57"/>
      <c r="C662" s="56"/>
      <c r="D662" s="56"/>
      <c r="E662" s="56"/>
      <c r="F662" s="56"/>
      <c r="G662" s="56"/>
      <c r="H662" s="56"/>
      <c r="I662" s="56"/>
      <c r="J662" s="56"/>
      <c r="K662" s="56"/>
      <c r="L662" s="56"/>
      <c r="M662" s="56"/>
      <c r="N662" s="56"/>
      <c r="O662" s="56"/>
      <c r="P662" s="56"/>
      <c r="Q662" s="56"/>
      <c r="R662" s="56"/>
      <c r="S662" s="56"/>
      <c r="T662" s="56"/>
      <c r="U662" s="56"/>
      <c r="V662" s="56"/>
      <c r="W662" s="56"/>
      <c r="X662" s="56"/>
      <c r="Y662" s="56"/>
    </row>
    <row r="663" spans="1:25" ht="15.75" customHeight="1">
      <c r="A663" s="56"/>
      <c r="B663" s="57"/>
      <c r="C663" s="56"/>
      <c r="D663" s="56"/>
      <c r="E663" s="56"/>
      <c r="F663" s="56"/>
      <c r="G663" s="56"/>
      <c r="H663" s="56"/>
      <c r="I663" s="56"/>
      <c r="J663" s="56"/>
      <c r="K663" s="56"/>
      <c r="L663" s="56"/>
      <c r="M663" s="56"/>
      <c r="N663" s="56"/>
      <c r="O663" s="56"/>
      <c r="P663" s="56"/>
      <c r="Q663" s="56"/>
      <c r="R663" s="56"/>
      <c r="S663" s="56"/>
      <c r="T663" s="56"/>
      <c r="U663" s="56"/>
      <c r="V663" s="56"/>
      <c r="W663" s="56"/>
      <c r="X663" s="56"/>
      <c r="Y663" s="56"/>
    </row>
    <row r="664" spans="1:25" ht="15.75" customHeight="1">
      <c r="A664" s="56"/>
      <c r="B664" s="57"/>
      <c r="C664" s="56"/>
      <c r="D664" s="56"/>
      <c r="E664" s="56"/>
      <c r="F664" s="56"/>
      <c r="G664" s="56"/>
      <c r="H664" s="56"/>
      <c r="I664" s="56"/>
      <c r="J664" s="56"/>
      <c r="K664" s="56"/>
      <c r="L664" s="56"/>
      <c r="M664" s="56"/>
      <c r="N664" s="56"/>
      <c r="O664" s="56"/>
      <c r="P664" s="56"/>
      <c r="Q664" s="56"/>
      <c r="R664" s="56"/>
      <c r="S664" s="56"/>
      <c r="T664" s="56"/>
      <c r="U664" s="56"/>
      <c r="V664" s="56"/>
      <c r="W664" s="56"/>
      <c r="X664" s="56"/>
      <c r="Y664" s="56"/>
    </row>
    <row r="665" spans="1:25" ht="15.75" customHeight="1">
      <c r="A665" s="56"/>
      <c r="B665" s="57"/>
      <c r="C665" s="56"/>
      <c r="D665" s="56"/>
      <c r="E665" s="56"/>
      <c r="F665" s="56"/>
      <c r="G665" s="56"/>
      <c r="H665" s="56"/>
      <c r="I665" s="56"/>
      <c r="J665" s="56"/>
      <c r="K665" s="56"/>
      <c r="L665" s="56"/>
      <c r="M665" s="56"/>
      <c r="N665" s="56"/>
      <c r="O665" s="56"/>
      <c r="P665" s="56"/>
      <c r="Q665" s="56"/>
      <c r="R665" s="56"/>
      <c r="S665" s="56"/>
      <c r="T665" s="56"/>
      <c r="U665" s="56"/>
      <c r="V665" s="56"/>
      <c r="W665" s="56"/>
      <c r="X665" s="56"/>
      <c r="Y665" s="56"/>
    </row>
    <row r="666" spans="1:25" ht="15.75" customHeight="1">
      <c r="A666" s="56"/>
      <c r="B666" s="57"/>
      <c r="C666" s="56"/>
      <c r="D666" s="56"/>
      <c r="E666" s="56"/>
      <c r="F666" s="56"/>
      <c r="G666" s="56"/>
      <c r="H666" s="56"/>
      <c r="I666" s="56"/>
      <c r="J666" s="56"/>
      <c r="K666" s="56"/>
      <c r="L666" s="56"/>
      <c r="M666" s="56"/>
      <c r="N666" s="56"/>
      <c r="O666" s="56"/>
      <c r="P666" s="56"/>
      <c r="Q666" s="56"/>
      <c r="R666" s="56"/>
      <c r="S666" s="56"/>
      <c r="T666" s="56"/>
      <c r="U666" s="56"/>
      <c r="V666" s="56"/>
      <c r="W666" s="56"/>
      <c r="X666" s="56"/>
      <c r="Y666" s="56"/>
    </row>
    <row r="667" spans="1:25" ht="15.75" customHeight="1">
      <c r="A667" s="56"/>
      <c r="B667" s="57"/>
      <c r="C667" s="56"/>
      <c r="D667" s="56"/>
      <c r="E667" s="56"/>
      <c r="F667" s="56"/>
      <c r="G667" s="56"/>
      <c r="H667" s="56"/>
      <c r="I667" s="56"/>
      <c r="J667" s="56"/>
      <c r="K667" s="56"/>
      <c r="L667" s="56"/>
      <c r="M667" s="56"/>
      <c r="N667" s="56"/>
      <c r="O667" s="56"/>
      <c r="P667" s="56"/>
      <c r="Q667" s="56"/>
      <c r="R667" s="56"/>
      <c r="S667" s="56"/>
      <c r="T667" s="56"/>
      <c r="U667" s="56"/>
      <c r="V667" s="56"/>
      <c r="W667" s="56"/>
      <c r="X667" s="56"/>
      <c r="Y667" s="56"/>
    </row>
    <row r="668" spans="1:25" ht="15.75" customHeight="1">
      <c r="A668" s="56"/>
      <c r="B668" s="57"/>
      <c r="C668" s="56"/>
      <c r="D668" s="56"/>
      <c r="E668" s="56"/>
      <c r="F668" s="56"/>
      <c r="G668" s="56"/>
      <c r="H668" s="56"/>
      <c r="I668" s="56"/>
      <c r="J668" s="56"/>
      <c r="K668" s="56"/>
      <c r="L668" s="56"/>
      <c r="M668" s="56"/>
      <c r="N668" s="56"/>
      <c r="O668" s="56"/>
      <c r="P668" s="56"/>
      <c r="Q668" s="56"/>
      <c r="R668" s="56"/>
      <c r="S668" s="56"/>
      <c r="T668" s="56"/>
      <c r="U668" s="56"/>
      <c r="V668" s="56"/>
      <c r="W668" s="56"/>
      <c r="X668" s="56"/>
      <c r="Y668" s="56"/>
    </row>
    <row r="669" spans="1:25" ht="15.75" customHeight="1">
      <c r="A669" s="56"/>
      <c r="B669" s="57"/>
      <c r="C669" s="56"/>
      <c r="D669" s="56"/>
      <c r="E669" s="56"/>
      <c r="F669" s="56"/>
      <c r="G669" s="56"/>
      <c r="H669" s="56"/>
      <c r="I669" s="56"/>
      <c r="J669" s="56"/>
      <c r="K669" s="56"/>
      <c r="L669" s="56"/>
      <c r="M669" s="56"/>
      <c r="N669" s="56"/>
      <c r="O669" s="56"/>
      <c r="P669" s="56"/>
      <c r="Q669" s="56"/>
      <c r="R669" s="56"/>
      <c r="S669" s="56"/>
      <c r="T669" s="56"/>
      <c r="U669" s="56"/>
      <c r="V669" s="56"/>
      <c r="W669" s="56"/>
      <c r="X669" s="56"/>
      <c r="Y669" s="56"/>
    </row>
    <row r="670" spans="1:25" ht="15.75" customHeight="1">
      <c r="A670" s="56"/>
      <c r="B670" s="57"/>
      <c r="C670" s="56"/>
      <c r="D670" s="56"/>
      <c r="E670" s="56"/>
      <c r="F670" s="56"/>
      <c r="G670" s="56"/>
      <c r="H670" s="56"/>
      <c r="I670" s="56"/>
      <c r="J670" s="56"/>
      <c r="K670" s="56"/>
      <c r="L670" s="56"/>
      <c r="M670" s="56"/>
      <c r="N670" s="56"/>
      <c r="O670" s="56"/>
      <c r="P670" s="56"/>
      <c r="Q670" s="56"/>
      <c r="R670" s="56"/>
      <c r="S670" s="56"/>
      <c r="T670" s="56"/>
      <c r="U670" s="56"/>
      <c r="V670" s="56"/>
      <c r="W670" s="56"/>
      <c r="X670" s="56"/>
      <c r="Y670" s="56"/>
    </row>
    <row r="671" spans="1:25" ht="15.75" customHeight="1">
      <c r="A671" s="56"/>
      <c r="B671" s="57"/>
      <c r="C671" s="56"/>
      <c r="D671" s="56"/>
      <c r="E671" s="56"/>
      <c r="F671" s="56"/>
      <c r="G671" s="56"/>
      <c r="H671" s="56"/>
      <c r="I671" s="56"/>
      <c r="J671" s="56"/>
      <c r="K671" s="56"/>
      <c r="L671" s="56"/>
      <c r="M671" s="56"/>
      <c r="N671" s="56"/>
      <c r="O671" s="56"/>
      <c r="P671" s="56"/>
      <c r="Q671" s="56"/>
      <c r="R671" s="56"/>
      <c r="S671" s="56"/>
      <c r="T671" s="56"/>
      <c r="U671" s="56"/>
      <c r="V671" s="56"/>
      <c r="W671" s="56"/>
      <c r="X671" s="56"/>
      <c r="Y671" s="56"/>
    </row>
    <row r="672" spans="1:25" ht="15.75" customHeight="1">
      <c r="A672" s="56"/>
      <c r="B672" s="57"/>
      <c r="C672" s="56"/>
      <c r="D672" s="56"/>
      <c r="E672" s="56"/>
      <c r="F672" s="56"/>
      <c r="G672" s="56"/>
      <c r="H672" s="56"/>
      <c r="I672" s="56"/>
      <c r="J672" s="56"/>
      <c r="K672" s="56"/>
      <c r="L672" s="56"/>
      <c r="M672" s="56"/>
      <c r="N672" s="56"/>
      <c r="O672" s="56"/>
      <c r="P672" s="56"/>
      <c r="Q672" s="56"/>
      <c r="R672" s="56"/>
      <c r="S672" s="56"/>
      <c r="T672" s="56"/>
      <c r="U672" s="56"/>
      <c r="V672" s="56"/>
      <c r="W672" s="56"/>
      <c r="X672" s="56"/>
      <c r="Y672" s="56"/>
    </row>
    <row r="673" spans="1:25" ht="15.75" customHeight="1">
      <c r="A673" s="56"/>
      <c r="B673" s="57"/>
      <c r="C673" s="56"/>
      <c r="D673" s="56"/>
      <c r="E673" s="56"/>
      <c r="F673" s="56"/>
      <c r="G673" s="56"/>
      <c r="H673" s="56"/>
      <c r="I673" s="56"/>
      <c r="J673" s="56"/>
      <c r="K673" s="56"/>
      <c r="L673" s="56"/>
      <c r="M673" s="56"/>
      <c r="N673" s="56"/>
      <c r="O673" s="56"/>
      <c r="P673" s="56"/>
      <c r="Q673" s="56"/>
      <c r="R673" s="56"/>
      <c r="S673" s="56"/>
      <c r="T673" s="56"/>
      <c r="U673" s="56"/>
      <c r="V673" s="56"/>
      <c r="W673" s="56"/>
      <c r="X673" s="56"/>
      <c r="Y673" s="56"/>
    </row>
    <row r="674" spans="1:25" ht="15.75" customHeight="1">
      <c r="A674" s="56"/>
      <c r="B674" s="57"/>
      <c r="C674" s="56"/>
      <c r="D674" s="56"/>
      <c r="E674" s="56"/>
      <c r="F674" s="56"/>
      <c r="G674" s="56"/>
      <c r="H674" s="56"/>
      <c r="I674" s="56"/>
      <c r="J674" s="56"/>
      <c r="K674" s="56"/>
      <c r="L674" s="56"/>
      <c r="M674" s="56"/>
      <c r="N674" s="56"/>
      <c r="O674" s="56"/>
      <c r="P674" s="56"/>
      <c r="Q674" s="56"/>
      <c r="R674" s="56"/>
      <c r="S674" s="56"/>
      <c r="T674" s="56"/>
      <c r="U674" s="56"/>
      <c r="V674" s="56"/>
      <c r="W674" s="56"/>
      <c r="X674" s="56"/>
      <c r="Y674" s="56"/>
    </row>
    <row r="675" spans="1:25" ht="15.75" customHeight="1">
      <c r="A675" s="56"/>
      <c r="B675" s="57"/>
      <c r="C675" s="56"/>
      <c r="D675" s="56"/>
      <c r="E675" s="56"/>
      <c r="F675" s="56"/>
      <c r="G675" s="56"/>
      <c r="H675" s="56"/>
      <c r="I675" s="56"/>
      <c r="J675" s="56"/>
      <c r="K675" s="56"/>
      <c r="L675" s="56"/>
      <c r="M675" s="56"/>
      <c r="N675" s="56"/>
      <c r="O675" s="56"/>
      <c r="P675" s="56"/>
      <c r="Q675" s="56"/>
      <c r="R675" s="56"/>
      <c r="S675" s="56"/>
      <c r="T675" s="56"/>
      <c r="U675" s="56"/>
      <c r="V675" s="56"/>
      <c r="W675" s="56"/>
      <c r="X675" s="56"/>
      <c r="Y675" s="56"/>
    </row>
    <row r="676" spans="1:25" ht="15.75" customHeight="1">
      <c r="A676" s="56"/>
      <c r="B676" s="57"/>
      <c r="C676" s="56"/>
      <c r="D676" s="56"/>
      <c r="E676" s="56"/>
      <c r="F676" s="56"/>
      <c r="G676" s="56"/>
      <c r="H676" s="56"/>
      <c r="I676" s="56"/>
      <c r="J676" s="56"/>
      <c r="K676" s="56"/>
      <c r="L676" s="56"/>
      <c r="M676" s="56"/>
      <c r="N676" s="56"/>
      <c r="O676" s="56"/>
      <c r="P676" s="56"/>
      <c r="Q676" s="56"/>
      <c r="R676" s="56"/>
      <c r="S676" s="56"/>
      <c r="T676" s="56"/>
      <c r="U676" s="56"/>
      <c r="V676" s="56"/>
      <c r="W676" s="56"/>
      <c r="X676" s="56"/>
      <c r="Y676" s="56"/>
    </row>
    <row r="677" spans="1:25" ht="15.75" customHeight="1">
      <c r="A677" s="56"/>
      <c r="B677" s="57"/>
      <c r="C677" s="56"/>
      <c r="D677" s="56"/>
      <c r="E677" s="56"/>
      <c r="F677" s="56"/>
      <c r="G677" s="56"/>
      <c r="H677" s="56"/>
      <c r="I677" s="56"/>
      <c r="J677" s="56"/>
      <c r="K677" s="56"/>
      <c r="L677" s="56"/>
      <c r="M677" s="56"/>
      <c r="N677" s="56"/>
      <c r="O677" s="56"/>
      <c r="P677" s="56"/>
      <c r="Q677" s="56"/>
      <c r="R677" s="56"/>
      <c r="S677" s="56"/>
      <c r="T677" s="56"/>
      <c r="U677" s="56"/>
      <c r="V677" s="56"/>
      <c r="W677" s="56"/>
      <c r="X677" s="56"/>
      <c r="Y677" s="56"/>
    </row>
    <row r="678" spans="1:25" ht="15.75" customHeight="1">
      <c r="A678" s="56"/>
      <c r="B678" s="57"/>
      <c r="C678" s="56"/>
      <c r="D678" s="56"/>
      <c r="E678" s="56"/>
      <c r="F678" s="56"/>
      <c r="G678" s="56"/>
      <c r="H678" s="56"/>
      <c r="I678" s="56"/>
      <c r="J678" s="56"/>
      <c r="K678" s="56"/>
      <c r="L678" s="56"/>
      <c r="M678" s="56"/>
      <c r="N678" s="56"/>
      <c r="O678" s="56"/>
      <c r="P678" s="56"/>
      <c r="Q678" s="56"/>
      <c r="R678" s="56"/>
      <c r="S678" s="56"/>
      <c r="T678" s="56"/>
      <c r="U678" s="56"/>
      <c r="V678" s="56"/>
      <c r="W678" s="56"/>
      <c r="X678" s="56"/>
      <c r="Y678" s="56"/>
    </row>
    <row r="679" spans="1:25" ht="15.75" customHeight="1">
      <c r="A679" s="56"/>
      <c r="B679" s="57"/>
      <c r="C679" s="56"/>
      <c r="D679" s="56"/>
      <c r="E679" s="56"/>
      <c r="F679" s="56"/>
      <c r="G679" s="56"/>
      <c r="H679" s="56"/>
      <c r="I679" s="56"/>
      <c r="J679" s="56"/>
      <c r="K679" s="56"/>
      <c r="L679" s="56"/>
      <c r="M679" s="56"/>
      <c r="N679" s="56"/>
      <c r="O679" s="56"/>
      <c r="P679" s="56"/>
      <c r="Q679" s="56"/>
      <c r="R679" s="56"/>
      <c r="S679" s="56"/>
      <c r="T679" s="56"/>
      <c r="U679" s="56"/>
      <c r="V679" s="56"/>
      <c r="W679" s="56"/>
      <c r="X679" s="56"/>
      <c r="Y679" s="56"/>
    </row>
    <row r="680" spans="1:25" ht="15.75" customHeight="1">
      <c r="A680" s="56"/>
      <c r="B680" s="57"/>
      <c r="C680" s="56"/>
      <c r="D680" s="56"/>
      <c r="E680" s="56"/>
      <c r="F680" s="56"/>
      <c r="G680" s="56"/>
      <c r="H680" s="56"/>
      <c r="I680" s="56"/>
      <c r="J680" s="56"/>
      <c r="K680" s="56"/>
      <c r="L680" s="56"/>
      <c r="M680" s="56"/>
      <c r="N680" s="56"/>
      <c r="O680" s="56"/>
      <c r="P680" s="56"/>
      <c r="Q680" s="56"/>
      <c r="R680" s="56"/>
      <c r="S680" s="56"/>
      <c r="T680" s="56"/>
      <c r="U680" s="56"/>
      <c r="V680" s="56"/>
      <c r="W680" s="56"/>
      <c r="X680" s="56"/>
      <c r="Y680" s="56"/>
    </row>
    <row r="681" spans="1:25" ht="15.75" customHeight="1">
      <c r="A681" s="56"/>
      <c r="B681" s="57"/>
      <c r="C681" s="56"/>
      <c r="D681" s="56"/>
      <c r="E681" s="56"/>
      <c r="F681" s="56"/>
      <c r="G681" s="56"/>
      <c r="H681" s="56"/>
      <c r="I681" s="56"/>
      <c r="J681" s="56"/>
      <c r="K681" s="56"/>
      <c r="L681" s="56"/>
      <c r="M681" s="56"/>
      <c r="N681" s="56"/>
      <c r="O681" s="56"/>
      <c r="P681" s="56"/>
      <c r="Q681" s="56"/>
      <c r="R681" s="56"/>
      <c r="S681" s="56"/>
      <c r="T681" s="56"/>
      <c r="U681" s="56"/>
      <c r="V681" s="56"/>
      <c r="W681" s="56"/>
      <c r="X681" s="56"/>
      <c r="Y681" s="56"/>
    </row>
    <row r="682" spans="1:25" ht="15.75" customHeight="1">
      <c r="A682" s="56"/>
      <c r="B682" s="57"/>
      <c r="C682" s="56"/>
      <c r="D682" s="56"/>
      <c r="E682" s="56"/>
      <c r="F682" s="56"/>
      <c r="G682" s="56"/>
      <c r="H682" s="56"/>
      <c r="I682" s="56"/>
      <c r="J682" s="56"/>
      <c r="K682" s="56"/>
      <c r="L682" s="56"/>
      <c r="M682" s="56"/>
      <c r="N682" s="56"/>
      <c r="O682" s="56"/>
      <c r="P682" s="56"/>
      <c r="Q682" s="56"/>
      <c r="R682" s="56"/>
      <c r="S682" s="56"/>
      <c r="T682" s="56"/>
      <c r="U682" s="56"/>
      <c r="V682" s="56"/>
      <c r="W682" s="56"/>
      <c r="X682" s="56"/>
      <c r="Y682" s="56"/>
    </row>
    <row r="683" spans="1:25" ht="15.75" customHeight="1">
      <c r="A683" s="56"/>
      <c r="B683" s="57"/>
      <c r="C683" s="56"/>
      <c r="D683" s="56"/>
      <c r="E683" s="56"/>
      <c r="F683" s="56"/>
      <c r="G683" s="56"/>
      <c r="H683" s="56"/>
      <c r="I683" s="56"/>
      <c r="J683" s="56"/>
      <c r="K683" s="56"/>
      <c r="L683" s="56"/>
      <c r="M683" s="56"/>
      <c r="N683" s="56"/>
      <c r="O683" s="56"/>
      <c r="P683" s="56"/>
      <c r="Q683" s="56"/>
      <c r="R683" s="56"/>
      <c r="S683" s="56"/>
      <c r="T683" s="56"/>
      <c r="U683" s="56"/>
      <c r="V683" s="56"/>
      <c r="W683" s="56"/>
      <c r="X683" s="56"/>
      <c r="Y683" s="56"/>
    </row>
    <row r="684" spans="1:25" ht="15.75" customHeight="1">
      <c r="A684" s="56"/>
      <c r="B684" s="57"/>
      <c r="C684" s="56"/>
      <c r="D684" s="56"/>
      <c r="E684" s="56"/>
      <c r="F684" s="56"/>
      <c r="G684" s="56"/>
      <c r="H684" s="56"/>
      <c r="I684" s="56"/>
      <c r="J684" s="56"/>
      <c r="K684" s="56"/>
      <c r="L684" s="56"/>
      <c r="M684" s="56"/>
      <c r="N684" s="56"/>
      <c r="O684" s="56"/>
      <c r="P684" s="56"/>
      <c r="Q684" s="56"/>
      <c r="R684" s="56"/>
      <c r="S684" s="56"/>
      <c r="T684" s="56"/>
      <c r="U684" s="56"/>
      <c r="V684" s="56"/>
      <c r="W684" s="56"/>
      <c r="X684" s="56"/>
      <c r="Y684" s="56"/>
    </row>
    <row r="685" spans="1:25" ht="15.75" customHeight="1">
      <c r="A685" s="56"/>
      <c r="B685" s="57"/>
      <c r="C685" s="56"/>
      <c r="D685" s="56"/>
      <c r="E685" s="56"/>
      <c r="F685" s="56"/>
      <c r="G685" s="56"/>
      <c r="H685" s="56"/>
      <c r="I685" s="56"/>
      <c r="J685" s="56"/>
      <c r="K685" s="56"/>
      <c r="L685" s="56"/>
      <c r="M685" s="56"/>
      <c r="N685" s="56"/>
      <c r="O685" s="56"/>
      <c r="P685" s="56"/>
      <c r="Q685" s="56"/>
      <c r="R685" s="56"/>
      <c r="S685" s="56"/>
      <c r="T685" s="56"/>
      <c r="U685" s="56"/>
      <c r="V685" s="56"/>
      <c r="W685" s="56"/>
      <c r="X685" s="56"/>
      <c r="Y685" s="56"/>
    </row>
    <row r="686" spans="1:25" ht="15.75" customHeight="1">
      <c r="A686" s="56"/>
      <c r="B686" s="57"/>
      <c r="C686" s="56"/>
      <c r="D686" s="56"/>
      <c r="E686" s="56"/>
      <c r="F686" s="56"/>
      <c r="G686" s="56"/>
      <c r="H686" s="56"/>
      <c r="I686" s="56"/>
      <c r="J686" s="56"/>
      <c r="K686" s="56"/>
      <c r="L686" s="56"/>
      <c r="M686" s="56"/>
      <c r="N686" s="56"/>
      <c r="O686" s="56"/>
      <c r="P686" s="56"/>
      <c r="Q686" s="56"/>
      <c r="R686" s="56"/>
      <c r="S686" s="56"/>
      <c r="T686" s="56"/>
      <c r="U686" s="56"/>
      <c r="V686" s="56"/>
      <c r="W686" s="56"/>
      <c r="X686" s="56"/>
      <c r="Y686" s="56"/>
    </row>
    <row r="687" spans="1:25" ht="15.75" customHeight="1">
      <c r="A687" s="56"/>
      <c r="B687" s="57"/>
      <c r="C687" s="56"/>
      <c r="D687" s="56"/>
      <c r="E687" s="56"/>
      <c r="F687" s="56"/>
      <c r="G687" s="56"/>
      <c r="H687" s="56"/>
      <c r="I687" s="56"/>
      <c r="J687" s="56"/>
      <c r="K687" s="56"/>
      <c r="L687" s="56"/>
      <c r="M687" s="56"/>
      <c r="N687" s="56"/>
      <c r="O687" s="56"/>
      <c r="P687" s="56"/>
      <c r="Q687" s="56"/>
      <c r="R687" s="56"/>
      <c r="S687" s="56"/>
      <c r="T687" s="56"/>
      <c r="U687" s="56"/>
      <c r="V687" s="56"/>
      <c r="W687" s="56"/>
      <c r="X687" s="56"/>
      <c r="Y687" s="56"/>
    </row>
    <row r="688" spans="1:25" ht="15.75" customHeight="1">
      <c r="A688" s="56"/>
      <c r="B688" s="57"/>
      <c r="C688" s="56"/>
      <c r="D688" s="56"/>
      <c r="E688" s="56"/>
      <c r="F688" s="56"/>
      <c r="G688" s="56"/>
      <c r="H688" s="56"/>
      <c r="I688" s="56"/>
      <c r="J688" s="56"/>
      <c r="K688" s="56"/>
      <c r="L688" s="56"/>
      <c r="M688" s="56"/>
      <c r="N688" s="56"/>
      <c r="O688" s="56"/>
      <c r="P688" s="56"/>
      <c r="Q688" s="56"/>
      <c r="R688" s="56"/>
      <c r="S688" s="56"/>
      <c r="T688" s="56"/>
      <c r="U688" s="56"/>
      <c r="V688" s="56"/>
      <c r="W688" s="56"/>
      <c r="X688" s="56"/>
      <c r="Y688" s="56"/>
    </row>
    <row r="689" spans="1:25" ht="15.75" customHeight="1">
      <c r="A689" s="56"/>
      <c r="B689" s="57"/>
      <c r="C689" s="56"/>
      <c r="D689" s="56"/>
      <c r="E689" s="56"/>
      <c r="F689" s="56"/>
      <c r="G689" s="56"/>
      <c r="H689" s="56"/>
      <c r="I689" s="56"/>
      <c r="J689" s="56"/>
      <c r="K689" s="56"/>
      <c r="L689" s="56"/>
      <c r="M689" s="56"/>
      <c r="N689" s="56"/>
      <c r="O689" s="56"/>
      <c r="P689" s="56"/>
      <c r="Q689" s="56"/>
      <c r="R689" s="56"/>
      <c r="S689" s="56"/>
      <c r="T689" s="56"/>
      <c r="U689" s="56"/>
      <c r="V689" s="56"/>
      <c r="W689" s="56"/>
      <c r="X689" s="56"/>
      <c r="Y689" s="56"/>
    </row>
    <row r="690" spans="1:25" ht="15.75" customHeight="1">
      <c r="A690" s="56"/>
      <c r="B690" s="57"/>
      <c r="C690" s="56"/>
      <c r="D690" s="56"/>
      <c r="E690" s="56"/>
      <c r="F690" s="56"/>
      <c r="G690" s="56"/>
      <c r="H690" s="56"/>
      <c r="I690" s="56"/>
      <c r="J690" s="56"/>
      <c r="K690" s="56"/>
      <c r="L690" s="56"/>
      <c r="M690" s="56"/>
      <c r="N690" s="56"/>
      <c r="O690" s="56"/>
      <c r="P690" s="56"/>
      <c r="Q690" s="56"/>
      <c r="R690" s="56"/>
      <c r="S690" s="56"/>
      <c r="T690" s="56"/>
      <c r="U690" s="56"/>
      <c r="V690" s="56"/>
      <c r="W690" s="56"/>
      <c r="X690" s="56"/>
      <c r="Y690" s="56"/>
    </row>
    <row r="691" spans="1:25" ht="15.75" customHeight="1">
      <c r="A691" s="56"/>
      <c r="B691" s="57"/>
      <c r="C691" s="56"/>
      <c r="D691" s="56"/>
      <c r="E691" s="56"/>
      <c r="F691" s="56"/>
      <c r="G691" s="56"/>
      <c r="H691" s="56"/>
      <c r="I691" s="56"/>
      <c r="J691" s="56"/>
      <c r="K691" s="56"/>
      <c r="L691" s="56"/>
      <c r="M691" s="56"/>
      <c r="N691" s="56"/>
      <c r="O691" s="56"/>
      <c r="P691" s="56"/>
      <c r="Q691" s="56"/>
      <c r="R691" s="56"/>
      <c r="S691" s="56"/>
      <c r="T691" s="56"/>
      <c r="U691" s="56"/>
      <c r="V691" s="56"/>
      <c r="W691" s="56"/>
      <c r="X691" s="56"/>
      <c r="Y691" s="56"/>
    </row>
    <row r="692" spans="1:25" ht="15.75" customHeight="1">
      <c r="A692" s="56"/>
      <c r="B692" s="57"/>
      <c r="C692" s="56"/>
      <c r="D692" s="56"/>
      <c r="E692" s="56"/>
      <c r="F692" s="56"/>
      <c r="G692" s="56"/>
      <c r="H692" s="56"/>
      <c r="I692" s="56"/>
      <c r="J692" s="56"/>
      <c r="K692" s="56"/>
      <c r="L692" s="56"/>
      <c r="M692" s="56"/>
      <c r="N692" s="56"/>
      <c r="O692" s="56"/>
      <c r="P692" s="56"/>
      <c r="Q692" s="56"/>
      <c r="R692" s="56"/>
      <c r="S692" s="56"/>
      <c r="T692" s="56"/>
      <c r="U692" s="56"/>
      <c r="V692" s="56"/>
      <c r="W692" s="56"/>
      <c r="X692" s="56"/>
      <c r="Y692" s="56"/>
    </row>
    <row r="693" spans="1:25" ht="15.75" customHeight="1">
      <c r="A693" s="56"/>
      <c r="B693" s="57"/>
      <c r="C693" s="56"/>
      <c r="D693" s="56"/>
      <c r="E693" s="56"/>
      <c r="F693" s="56"/>
      <c r="G693" s="56"/>
      <c r="H693" s="56"/>
      <c r="I693" s="56"/>
      <c r="J693" s="56"/>
      <c r="K693" s="56"/>
      <c r="L693" s="56"/>
      <c r="M693" s="56"/>
      <c r="N693" s="56"/>
      <c r="O693" s="56"/>
      <c r="P693" s="56"/>
      <c r="Q693" s="56"/>
      <c r="R693" s="56"/>
      <c r="S693" s="56"/>
      <c r="T693" s="56"/>
      <c r="U693" s="56"/>
      <c r="V693" s="56"/>
      <c r="W693" s="56"/>
      <c r="X693" s="56"/>
      <c r="Y693" s="56"/>
    </row>
    <row r="694" spans="1:25" ht="15.75" customHeight="1">
      <c r="A694" s="56"/>
      <c r="B694" s="57"/>
      <c r="C694" s="56"/>
      <c r="D694" s="56"/>
      <c r="E694" s="56"/>
      <c r="F694" s="56"/>
      <c r="G694" s="56"/>
      <c r="H694" s="56"/>
      <c r="I694" s="56"/>
      <c r="J694" s="56"/>
      <c r="K694" s="56"/>
      <c r="L694" s="56"/>
      <c r="M694" s="56"/>
      <c r="N694" s="56"/>
      <c r="O694" s="56"/>
      <c r="P694" s="56"/>
      <c r="Q694" s="56"/>
      <c r="R694" s="56"/>
      <c r="S694" s="56"/>
      <c r="T694" s="56"/>
      <c r="U694" s="56"/>
      <c r="V694" s="56"/>
      <c r="W694" s="56"/>
      <c r="X694" s="56"/>
      <c r="Y694" s="56"/>
    </row>
    <row r="695" spans="1:25" ht="15.75" customHeight="1">
      <c r="A695" s="56"/>
      <c r="B695" s="57"/>
      <c r="C695" s="56"/>
      <c r="D695" s="56"/>
      <c r="E695" s="56"/>
      <c r="F695" s="56"/>
      <c r="G695" s="56"/>
      <c r="H695" s="56"/>
      <c r="I695" s="56"/>
      <c r="J695" s="56"/>
      <c r="K695" s="56"/>
      <c r="L695" s="56"/>
      <c r="M695" s="56"/>
      <c r="N695" s="56"/>
      <c r="O695" s="56"/>
      <c r="P695" s="56"/>
      <c r="Q695" s="56"/>
      <c r="R695" s="56"/>
      <c r="S695" s="56"/>
      <c r="T695" s="56"/>
      <c r="U695" s="56"/>
      <c r="V695" s="56"/>
      <c r="W695" s="56"/>
      <c r="X695" s="56"/>
      <c r="Y695" s="56"/>
    </row>
    <row r="696" spans="1:25" ht="15.75" customHeight="1">
      <c r="A696" s="56"/>
      <c r="B696" s="57"/>
      <c r="C696" s="56"/>
      <c r="D696" s="56"/>
      <c r="E696" s="56"/>
      <c r="F696" s="56"/>
      <c r="G696" s="56"/>
      <c r="H696" s="56"/>
      <c r="I696" s="56"/>
      <c r="J696" s="56"/>
      <c r="K696" s="56"/>
      <c r="L696" s="56"/>
      <c r="M696" s="56"/>
      <c r="N696" s="56"/>
      <c r="O696" s="56"/>
      <c r="P696" s="56"/>
      <c r="Q696" s="56"/>
      <c r="R696" s="56"/>
      <c r="S696" s="56"/>
      <c r="T696" s="56"/>
      <c r="U696" s="56"/>
      <c r="V696" s="56"/>
      <c r="W696" s="56"/>
      <c r="X696" s="56"/>
      <c r="Y696" s="56"/>
    </row>
    <row r="697" spans="1:25" ht="15.75" customHeight="1">
      <c r="A697" s="56"/>
      <c r="B697" s="57"/>
      <c r="C697" s="56"/>
      <c r="D697" s="56"/>
      <c r="E697" s="56"/>
      <c r="F697" s="56"/>
      <c r="G697" s="56"/>
      <c r="H697" s="56"/>
      <c r="I697" s="56"/>
      <c r="J697" s="56"/>
      <c r="K697" s="56"/>
      <c r="L697" s="56"/>
      <c r="M697" s="56"/>
      <c r="N697" s="56"/>
      <c r="O697" s="56"/>
      <c r="P697" s="56"/>
      <c r="Q697" s="56"/>
      <c r="R697" s="56"/>
      <c r="S697" s="56"/>
      <c r="T697" s="56"/>
      <c r="U697" s="56"/>
      <c r="V697" s="56"/>
      <c r="W697" s="56"/>
      <c r="X697" s="56"/>
      <c r="Y697" s="56"/>
    </row>
    <row r="698" spans="1:25" ht="15.75" customHeight="1">
      <c r="A698" s="56"/>
      <c r="B698" s="57"/>
      <c r="C698" s="56"/>
      <c r="D698" s="56"/>
      <c r="E698" s="56"/>
      <c r="F698" s="56"/>
      <c r="G698" s="56"/>
      <c r="H698" s="56"/>
      <c r="I698" s="56"/>
      <c r="J698" s="56"/>
      <c r="K698" s="56"/>
      <c r="L698" s="56"/>
      <c r="M698" s="56"/>
      <c r="N698" s="56"/>
      <c r="O698" s="56"/>
      <c r="P698" s="56"/>
      <c r="Q698" s="56"/>
      <c r="R698" s="56"/>
      <c r="S698" s="56"/>
      <c r="T698" s="56"/>
      <c r="U698" s="56"/>
      <c r="V698" s="56"/>
      <c r="W698" s="56"/>
      <c r="X698" s="56"/>
      <c r="Y698" s="56"/>
    </row>
    <row r="699" spans="1:25" ht="15.75" customHeight="1">
      <c r="A699" s="56"/>
      <c r="B699" s="57"/>
      <c r="C699" s="56"/>
      <c r="D699" s="56"/>
      <c r="E699" s="56"/>
      <c r="F699" s="56"/>
      <c r="G699" s="56"/>
      <c r="H699" s="56"/>
      <c r="I699" s="56"/>
      <c r="J699" s="56"/>
      <c r="K699" s="56"/>
      <c r="L699" s="56"/>
      <c r="M699" s="56"/>
      <c r="N699" s="56"/>
      <c r="O699" s="56"/>
      <c r="P699" s="56"/>
      <c r="Q699" s="56"/>
      <c r="R699" s="56"/>
      <c r="S699" s="56"/>
      <c r="T699" s="56"/>
      <c r="U699" s="56"/>
      <c r="V699" s="56"/>
      <c r="W699" s="56"/>
      <c r="X699" s="56"/>
      <c r="Y699" s="56"/>
    </row>
    <row r="700" spans="1:25" ht="15.75" customHeight="1">
      <c r="A700" s="56"/>
      <c r="B700" s="57"/>
      <c r="C700" s="56"/>
      <c r="D700" s="56"/>
      <c r="E700" s="56"/>
      <c r="F700" s="56"/>
      <c r="G700" s="56"/>
      <c r="H700" s="56"/>
      <c r="I700" s="56"/>
      <c r="J700" s="56"/>
      <c r="K700" s="56"/>
      <c r="L700" s="56"/>
      <c r="M700" s="56"/>
      <c r="N700" s="56"/>
      <c r="O700" s="56"/>
      <c r="P700" s="56"/>
      <c r="Q700" s="56"/>
      <c r="R700" s="56"/>
      <c r="S700" s="56"/>
      <c r="T700" s="56"/>
      <c r="U700" s="56"/>
      <c r="V700" s="56"/>
      <c r="W700" s="56"/>
      <c r="X700" s="56"/>
      <c r="Y700" s="56"/>
    </row>
    <row r="701" spans="1:25" ht="15.75" customHeight="1">
      <c r="A701" s="56"/>
      <c r="B701" s="57"/>
      <c r="C701" s="56"/>
      <c r="D701" s="56"/>
      <c r="E701" s="56"/>
      <c r="F701" s="56"/>
      <c r="G701" s="56"/>
      <c r="H701" s="56"/>
      <c r="I701" s="56"/>
      <c r="J701" s="56"/>
      <c r="K701" s="56"/>
      <c r="L701" s="56"/>
      <c r="M701" s="56"/>
      <c r="N701" s="56"/>
      <c r="O701" s="56"/>
      <c r="P701" s="56"/>
      <c r="Q701" s="56"/>
      <c r="R701" s="56"/>
      <c r="S701" s="56"/>
      <c r="T701" s="56"/>
      <c r="U701" s="56"/>
      <c r="V701" s="56"/>
      <c r="W701" s="56"/>
      <c r="X701" s="56"/>
      <c r="Y701" s="56"/>
    </row>
    <row r="702" spans="1:25" ht="15.75" customHeight="1">
      <c r="A702" s="56"/>
      <c r="B702" s="57"/>
      <c r="C702" s="56"/>
      <c r="D702" s="56"/>
      <c r="E702" s="56"/>
      <c r="F702" s="56"/>
      <c r="G702" s="56"/>
      <c r="H702" s="56"/>
      <c r="I702" s="56"/>
      <c r="J702" s="56"/>
      <c r="K702" s="56"/>
      <c r="L702" s="56"/>
      <c r="M702" s="56"/>
      <c r="N702" s="56"/>
      <c r="O702" s="56"/>
      <c r="P702" s="56"/>
      <c r="Q702" s="56"/>
      <c r="R702" s="56"/>
      <c r="S702" s="56"/>
      <c r="T702" s="56"/>
      <c r="U702" s="56"/>
      <c r="V702" s="56"/>
      <c r="W702" s="56"/>
      <c r="X702" s="56"/>
      <c r="Y702" s="56"/>
    </row>
    <row r="703" spans="1:25" ht="15.75" customHeight="1">
      <c r="A703" s="56"/>
      <c r="B703" s="57"/>
      <c r="C703" s="56"/>
      <c r="D703" s="56"/>
      <c r="E703" s="56"/>
      <c r="F703" s="56"/>
      <c r="G703" s="56"/>
      <c r="H703" s="56"/>
      <c r="I703" s="56"/>
      <c r="J703" s="56"/>
      <c r="K703" s="56"/>
      <c r="L703" s="56"/>
      <c r="M703" s="56"/>
      <c r="N703" s="56"/>
      <c r="O703" s="56"/>
      <c r="P703" s="56"/>
      <c r="Q703" s="56"/>
      <c r="R703" s="56"/>
      <c r="S703" s="56"/>
      <c r="T703" s="56"/>
      <c r="U703" s="56"/>
      <c r="V703" s="56"/>
      <c r="W703" s="56"/>
      <c r="X703" s="56"/>
      <c r="Y703" s="56"/>
    </row>
    <row r="704" spans="1:25" ht="15.75" customHeight="1">
      <c r="A704" s="56"/>
      <c r="B704" s="57"/>
      <c r="C704" s="56"/>
      <c r="D704" s="56"/>
      <c r="E704" s="56"/>
      <c r="F704" s="56"/>
      <c r="G704" s="56"/>
      <c r="H704" s="56"/>
      <c r="I704" s="56"/>
      <c r="J704" s="56"/>
      <c r="K704" s="56"/>
      <c r="L704" s="56"/>
      <c r="M704" s="56"/>
      <c r="N704" s="56"/>
      <c r="O704" s="56"/>
      <c r="P704" s="56"/>
      <c r="Q704" s="56"/>
      <c r="R704" s="56"/>
      <c r="S704" s="56"/>
      <c r="T704" s="56"/>
      <c r="U704" s="56"/>
      <c r="V704" s="56"/>
      <c r="W704" s="56"/>
      <c r="X704" s="56"/>
      <c r="Y704" s="56"/>
    </row>
    <row r="705" spans="1:25" ht="15.75" customHeight="1">
      <c r="A705" s="56"/>
      <c r="B705" s="57"/>
      <c r="C705" s="56"/>
      <c r="D705" s="56"/>
      <c r="E705" s="56"/>
      <c r="F705" s="56"/>
      <c r="G705" s="56"/>
      <c r="H705" s="56"/>
      <c r="I705" s="56"/>
      <c r="J705" s="56"/>
      <c r="K705" s="56"/>
      <c r="L705" s="56"/>
      <c r="M705" s="56"/>
      <c r="N705" s="56"/>
      <c r="O705" s="56"/>
      <c r="P705" s="56"/>
      <c r="Q705" s="56"/>
      <c r="R705" s="56"/>
      <c r="S705" s="56"/>
      <c r="T705" s="56"/>
      <c r="U705" s="56"/>
      <c r="V705" s="56"/>
      <c r="W705" s="56"/>
      <c r="X705" s="56"/>
      <c r="Y705" s="56"/>
    </row>
    <row r="706" spans="1:25" ht="15.75" customHeight="1">
      <c r="A706" s="56"/>
      <c r="B706" s="57"/>
      <c r="C706" s="56"/>
      <c r="D706" s="56"/>
      <c r="E706" s="56"/>
      <c r="F706" s="56"/>
      <c r="G706" s="56"/>
      <c r="H706" s="56"/>
      <c r="I706" s="56"/>
      <c r="J706" s="56"/>
      <c r="K706" s="56"/>
      <c r="L706" s="56"/>
      <c r="M706" s="56"/>
      <c r="N706" s="56"/>
      <c r="O706" s="56"/>
      <c r="P706" s="56"/>
      <c r="Q706" s="56"/>
      <c r="R706" s="56"/>
      <c r="S706" s="56"/>
      <c r="T706" s="56"/>
      <c r="U706" s="56"/>
      <c r="V706" s="56"/>
      <c r="W706" s="56"/>
      <c r="X706" s="56"/>
      <c r="Y706" s="56"/>
    </row>
    <row r="707" spans="1:25" ht="15.75" customHeight="1">
      <c r="A707" s="56"/>
      <c r="B707" s="57"/>
      <c r="C707" s="56"/>
      <c r="D707" s="56"/>
      <c r="E707" s="56"/>
      <c r="F707" s="56"/>
      <c r="G707" s="56"/>
      <c r="H707" s="56"/>
      <c r="I707" s="56"/>
      <c r="J707" s="56"/>
      <c r="K707" s="56"/>
      <c r="L707" s="56"/>
      <c r="M707" s="56"/>
      <c r="N707" s="56"/>
      <c r="O707" s="56"/>
      <c r="P707" s="56"/>
      <c r="Q707" s="56"/>
      <c r="R707" s="56"/>
      <c r="S707" s="56"/>
      <c r="T707" s="56"/>
      <c r="U707" s="56"/>
      <c r="V707" s="56"/>
      <c r="W707" s="56"/>
      <c r="X707" s="56"/>
      <c r="Y707" s="56"/>
    </row>
    <row r="708" spans="1:25" ht="15.75" customHeight="1">
      <c r="A708" s="56"/>
      <c r="B708" s="57"/>
      <c r="C708" s="56"/>
      <c r="D708" s="56"/>
      <c r="E708" s="56"/>
      <c r="F708" s="56"/>
      <c r="G708" s="56"/>
      <c r="H708" s="56"/>
      <c r="I708" s="56"/>
      <c r="J708" s="56"/>
      <c r="K708" s="56"/>
      <c r="L708" s="56"/>
      <c r="M708" s="56"/>
      <c r="N708" s="56"/>
      <c r="O708" s="56"/>
      <c r="P708" s="56"/>
      <c r="Q708" s="56"/>
      <c r="R708" s="56"/>
      <c r="S708" s="56"/>
      <c r="T708" s="56"/>
      <c r="U708" s="56"/>
      <c r="V708" s="56"/>
      <c r="W708" s="56"/>
      <c r="X708" s="56"/>
      <c r="Y708" s="56"/>
    </row>
    <row r="709" spans="1:25" ht="15.75" customHeight="1">
      <c r="A709" s="56"/>
      <c r="B709" s="57"/>
      <c r="C709" s="56"/>
      <c r="D709" s="56"/>
      <c r="E709" s="56"/>
      <c r="F709" s="56"/>
      <c r="G709" s="56"/>
      <c r="H709" s="56"/>
      <c r="I709" s="56"/>
      <c r="J709" s="56"/>
      <c r="K709" s="56"/>
      <c r="L709" s="56"/>
      <c r="M709" s="56"/>
      <c r="N709" s="56"/>
      <c r="O709" s="56"/>
      <c r="P709" s="56"/>
      <c r="Q709" s="56"/>
      <c r="R709" s="56"/>
      <c r="S709" s="56"/>
      <c r="T709" s="56"/>
      <c r="U709" s="56"/>
      <c r="V709" s="56"/>
      <c r="W709" s="56"/>
      <c r="X709" s="56"/>
      <c r="Y709" s="56"/>
    </row>
    <row r="710" spans="1:25" ht="15.75" customHeight="1">
      <c r="A710" s="56"/>
      <c r="B710" s="57"/>
      <c r="C710" s="56"/>
      <c r="D710" s="56"/>
      <c r="E710" s="56"/>
      <c r="F710" s="56"/>
      <c r="G710" s="56"/>
      <c r="H710" s="56"/>
      <c r="I710" s="56"/>
      <c r="J710" s="56"/>
      <c r="K710" s="56"/>
      <c r="L710" s="56"/>
      <c r="M710" s="56"/>
      <c r="N710" s="56"/>
      <c r="O710" s="56"/>
      <c r="P710" s="56"/>
      <c r="Q710" s="56"/>
      <c r="R710" s="56"/>
      <c r="S710" s="56"/>
      <c r="T710" s="56"/>
      <c r="U710" s="56"/>
      <c r="V710" s="56"/>
      <c r="W710" s="56"/>
      <c r="X710" s="56"/>
      <c r="Y710" s="56"/>
    </row>
    <row r="711" spans="1:25" ht="15.75" customHeight="1">
      <c r="A711" s="56"/>
      <c r="B711" s="57"/>
      <c r="C711" s="56"/>
      <c r="D711" s="56"/>
      <c r="E711" s="56"/>
      <c r="F711" s="56"/>
      <c r="G711" s="56"/>
      <c r="H711" s="56"/>
      <c r="I711" s="56"/>
      <c r="J711" s="56"/>
      <c r="K711" s="56"/>
      <c r="L711" s="56"/>
      <c r="M711" s="56"/>
      <c r="N711" s="56"/>
      <c r="O711" s="56"/>
      <c r="P711" s="56"/>
      <c r="Q711" s="56"/>
      <c r="R711" s="56"/>
      <c r="S711" s="56"/>
      <c r="T711" s="56"/>
      <c r="U711" s="56"/>
      <c r="V711" s="56"/>
      <c r="W711" s="56"/>
      <c r="X711" s="56"/>
      <c r="Y711" s="56"/>
    </row>
    <row r="712" spans="1:25" ht="15.75" customHeight="1">
      <c r="A712" s="56"/>
      <c r="B712" s="57"/>
      <c r="C712" s="56"/>
      <c r="D712" s="56"/>
      <c r="E712" s="56"/>
      <c r="F712" s="56"/>
      <c r="G712" s="56"/>
      <c r="H712" s="56"/>
      <c r="I712" s="56"/>
      <c r="J712" s="56"/>
      <c r="K712" s="56"/>
      <c r="L712" s="56"/>
      <c r="M712" s="56"/>
      <c r="N712" s="56"/>
      <c r="O712" s="56"/>
      <c r="P712" s="56"/>
      <c r="Q712" s="56"/>
      <c r="R712" s="56"/>
      <c r="S712" s="56"/>
      <c r="T712" s="56"/>
      <c r="U712" s="56"/>
      <c r="V712" s="56"/>
      <c r="W712" s="56"/>
      <c r="X712" s="56"/>
      <c r="Y712" s="56"/>
    </row>
    <row r="713" spans="1:25" ht="15.75" customHeight="1">
      <c r="A713" s="56"/>
      <c r="B713" s="57"/>
      <c r="C713" s="56"/>
      <c r="D713" s="56"/>
      <c r="E713" s="56"/>
      <c r="F713" s="56"/>
      <c r="G713" s="56"/>
      <c r="H713" s="56"/>
      <c r="I713" s="56"/>
      <c r="J713" s="56"/>
      <c r="K713" s="56"/>
      <c r="L713" s="56"/>
      <c r="M713" s="56"/>
      <c r="N713" s="56"/>
      <c r="O713" s="56"/>
      <c r="P713" s="56"/>
      <c r="Q713" s="56"/>
      <c r="R713" s="56"/>
      <c r="S713" s="56"/>
      <c r="T713" s="56"/>
      <c r="U713" s="56"/>
      <c r="V713" s="56"/>
      <c r="W713" s="56"/>
      <c r="X713" s="56"/>
      <c r="Y713" s="56"/>
    </row>
    <row r="714" spans="1:25" ht="15.75" customHeight="1">
      <c r="A714" s="56"/>
      <c r="B714" s="57"/>
      <c r="C714" s="56"/>
      <c r="D714" s="56"/>
      <c r="E714" s="56"/>
      <c r="F714" s="56"/>
      <c r="G714" s="56"/>
      <c r="H714" s="56"/>
      <c r="I714" s="56"/>
      <c r="J714" s="56"/>
      <c r="K714" s="56"/>
      <c r="L714" s="56"/>
      <c r="M714" s="56"/>
      <c r="N714" s="56"/>
      <c r="O714" s="56"/>
      <c r="P714" s="56"/>
      <c r="Q714" s="56"/>
      <c r="R714" s="56"/>
      <c r="S714" s="56"/>
      <c r="T714" s="56"/>
      <c r="U714" s="56"/>
      <c r="V714" s="56"/>
      <c r="W714" s="56"/>
      <c r="X714" s="56"/>
      <c r="Y714" s="56"/>
    </row>
    <row r="715" spans="1:25" ht="15.75" customHeight="1">
      <c r="A715" s="56"/>
      <c r="B715" s="57"/>
      <c r="C715" s="56"/>
      <c r="D715" s="56"/>
      <c r="E715" s="56"/>
      <c r="F715" s="56"/>
      <c r="G715" s="56"/>
      <c r="H715" s="56"/>
      <c r="I715" s="56"/>
      <c r="J715" s="56"/>
      <c r="K715" s="56"/>
      <c r="L715" s="56"/>
      <c r="M715" s="56"/>
      <c r="N715" s="56"/>
      <c r="O715" s="56"/>
      <c r="P715" s="56"/>
      <c r="Q715" s="56"/>
      <c r="R715" s="56"/>
      <c r="S715" s="56"/>
      <c r="T715" s="56"/>
      <c r="U715" s="56"/>
      <c r="V715" s="56"/>
      <c r="W715" s="56"/>
      <c r="X715" s="56"/>
      <c r="Y715" s="56"/>
    </row>
    <row r="716" spans="1:25" ht="15.75" customHeight="1">
      <c r="A716" s="56"/>
      <c r="B716" s="57"/>
      <c r="C716" s="56"/>
      <c r="D716" s="56"/>
      <c r="E716" s="56"/>
      <c r="F716" s="56"/>
      <c r="G716" s="56"/>
      <c r="H716" s="56"/>
      <c r="I716" s="56"/>
      <c r="J716" s="56"/>
      <c r="K716" s="56"/>
      <c r="L716" s="56"/>
      <c r="M716" s="56"/>
      <c r="N716" s="56"/>
      <c r="O716" s="56"/>
      <c r="P716" s="56"/>
      <c r="Q716" s="56"/>
      <c r="R716" s="56"/>
      <c r="S716" s="56"/>
      <c r="T716" s="56"/>
      <c r="U716" s="56"/>
      <c r="V716" s="56"/>
      <c r="W716" s="56"/>
      <c r="X716" s="56"/>
      <c r="Y716" s="56"/>
    </row>
    <row r="717" spans="1:25" ht="15.75" customHeight="1">
      <c r="A717" s="56"/>
      <c r="B717" s="57"/>
      <c r="C717" s="56"/>
      <c r="D717" s="56"/>
      <c r="E717" s="56"/>
      <c r="F717" s="56"/>
      <c r="G717" s="56"/>
      <c r="H717" s="56"/>
      <c r="I717" s="56"/>
      <c r="J717" s="56"/>
      <c r="K717" s="56"/>
      <c r="L717" s="56"/>
      <c r="M717" s="56"/>
      <c r="N717" s="56"/>
      <c r="O717" s="56"/>
      <c r="P717" s="56"/>
      <c r="Q717" s="56"/>
      <c r="R717" s="56"/>
      <c r="S717" s="56"/>
      <c r="T717" s="56"/>
      <c r="U717" s="56"/>
      <c r="V717" s="56"/>
      <c r="W717" s="56"/>
      <c r="X717" s="56"/>
      <c r="Y717" s="56"/>
    </row>
    <row r="718" spans="1:25" ht="15.75" customHeight="1">
      <c r="A718" s="56"/>
      <c r="B718" s="57"/>
      <c r="C718" s="56"/>
      <c r="D718" s="56"/>
      <c r="E718" s="56"/>
      <c r="F718" s="56"/>
      <c r="G718" s="56"/>
      <c r="H718" s="56"/>
      <c r="I718" s="56"/>
      <c r="J718" s="56"/>
      <c r="K718" s="56"/>
      <c r="L718" s="56"/>
      <c r="M718" s="56"/>
      <c r="N718" s="56"/>
      <c r="O718" s="56"/>
      <c r="P718" s="56"/>
      <c r="Q718" s="56"/>
      <c r="R718" s="56"/>
      <c r="S718" s="56"/>
      <c r="T718" s="56"/>
      <c r="U718" s="56"/>
      <c r="V718" s="56"/>
      <c r="W718" s="56"/>
      <c r="X718" s="56"/>
      <c r="Y718" s="56"/>
    </row>
    <row r="719" spans="1:25" ht="15.75" customHeight="1">
      <c r="A719" s="56"/>
      <c r="B719" s="57"/>
      <c r="C719" s="56"/>
      <c r="D719" s="56"/>
      <c r="E719" s="56"/>
      <c r="F719" s="56"/>
      <c r="G719" s="56"/>
      <c r="H719" s="56"/>
      <c r="I719" s="56"/>
      <c r="J719" s="56"/>
      <c r="K719" s="56"/>
      <c r="L719" s="56"/>
      <c r="M719" s="56"/>
      <c r="N719" s="56"/>
      <c r="O719" s="56"/>
      <c r="P719" s="56"/>
      <c r="Q719" s="56"/>
      <c r="R719" s="56"/>
      <c r="S719" s="56"/>
      <c r="T719" s="56"/>
      <c r="U719" s="56"/>
      <c r="V719" s="56"/>
      <c r="W719" s="56"/>
      <c r="X719" s="56"/>
      <c r="Y719" s="56"/>
    </row>
    <row r="720" spans="1:25" ht="15.75" customHeight="1">
      <c r="A720" s="56"/>
      <c r="B720" s="57"/>
      <c r="C720" s="56"/>
      <c r="D720" s="56"/>
      <c r="E720" s="56"/>
      <c r="F720" s="56"/>
      <c r="G720" s="56"/>
      <c r="H720" s="56"/>
      <c r="I720" s="56"/>
      <c r="J720" s="56"/>
      <c r="K720" s="56"/>
      <c r="L720" s="56"/>
      <c r="M720" s="56"/>
      <c r="N720" s="56"/>
      <c r="O720" s="56"/>
      <c r="P720" s="56"/>
      <c r="Q720" s="56"/>
      <c r="R720" s="56"/>
      <c r="S720" s="56"/>
      <c r="T720" s="56"/>
      <c r="U720" s="56"/>
      <c r="V720" s="56"/>
      <c r="W720" s="56"/>
      <c r="X720" s="56"/>
      <c r="Y720" s="56"/>
    </row>
    <row r="721" spans="1:25" ht="15.75" customHeight="1">
      <c r="A721" s="56"/>
      <c r="B721" s="57"/>
      <c r="C721" s="56"/>
      <c r="D721" s="56"/>
      <c r="E721" s="56"/>
      <c r="F721" s="56"/>
      <c r="G721" s="56"/>
      <c r="H721" s="56"/>
      <c r="I721" s="56"/>
      <c r="J721" s="56"/>
      <c r="K721" s="56"/>
      <c r="L721" s="56"/>
      <c r="M721" s="56"/>
      <c r="N721" s="56"/>
      <c r="O721" s="56"/>
      <c r="P721" s="56"/>
      <c r="Q721" s="56"/>
      <c r="R721" s="56"/>
      <c r="S721" s="56"/>
      <c r="T721" s="56"/>
      <c r="U721" s="56"/>
      <c r="V721" s="56"/>
      <c r="W721" s="56"/>
      <c r="X721" s="56"/>
      <c r="Y721" s="56"/>
    </row>
    <row r="722" spans="1:25" ht="15.75" customHeight="1">
      <c r="A722" s="56"/>
      <c r="B722" s="57"/>
      <c r="C722" s="56"/>
      <c r="D722" s="56"/>
      <c r="E722" s="56"/>
      <c r="F722" s="56"/>
      <c r="G722" s="56"/>
      <c r="H722" s="56"/>
      <c r="I722" s="56"/>
      <c r="J722" s="56"/>
      <c r="K722" s="56"/>
      <c r="L722" s="56"/>
      <c r="M722" s="56"/>
      <c r="N722" s="56"/>
      <c r="O722" s="56"/>
      <c r="P722" s="56"/>
      <c r="Q722" s="56"/>
      <c r="R722" s="56"/>
      <c r="S722" s="56"/>
      <c r="T722" s="56"/>
      <c r="U722" s="56"/>
      <c r="V722" s="56"/>
      <c r="W722" s="56"/>
      <c r="X722" s="56"/>
      <c r="Y722" s="56"/>
    </row>
    <row r="723" spans="1:25" ht="15.75" customHeight="1">
      <c r="A723" s="56"/>
      <c r="B723" s="57"/>
      <c r="C723" s="56"/>
      <c r="D723" s="56"/>
      <c r="E723" s="56"/>
      <c r="F723" s="56"/>
      <c r="G723" s="56"/>
      <c r="H723" s="56"/>
      <c r="I723" s="56"/>
      <c r="J723" s="56"/>
      <c r="K723" s="56"/>
      <c r="L723" s="56"/>
      <c r="M723" s="56"/>
      <c r="N723" s="56"/>
      <c r="O723" s="56"/>
      <c r="P723" s="56"/>
      <c r="Q723" s="56"/>
      <c r="R723" s="56"/>
      <c r="S723" s="56"/>
      <c r="T723" s="56"/>
      <c r="U723" s="56"/>
      <c r="V723" s="56"/>
      <c r="W723" s="56"/>
      <c r="X723" s="56"/>
      <c r="Y723" s="56"/>
    </row>
    <row r="724" spans="1:25" ht="15.75" customHeight="1">
      <c r="A724" s="56"/>
      <c r="B724" s="57"/>
      <c r="C724" s="56"/>
      <c r="D724" s="56"/>
      <c r="E724" s="56"/>
      <c r="F724" s="56"/>
      <c r="G724" s="56"/>
      <c r="H724" s="56"/>
      <c r="I724" s="56"/>
      <c r="J724" s="56"/>
      <c r="K724" s="56"/>
      <c r="L724" s="56"/>
      <c r="M724" s="56"/>
      <c r="N724" s="56"/>
      <c r="O724" s="56"/>
      <c r="P724" s="56"/>
      <c r="Q724" s="56"/>
      <c r="R724" s="56"/>
      <c r="S724" s="56"/>
      <c r="T724" s="56"/>
      <c r="U724" s="56"/>
      <c r="V724" s="56"/>
      <c r="W724" s="56"/>
      <c r="X724" s="56"/>
      <c r="Y724" s="56"/>
    </row>
    <row r="725" spans="1:25" ht="15.75" customHeight="1">
      <c r="A725" s="56"/>
      <c r="B725" s="57"/>
      <c r="C725" s="56"/>
      <c r="D725" s="56"/>
      <c r="E725" s="56"/>
      <c r="F725" s="56"/>
      <c r="G725" s="56"/>
      <c r="H725" s="56"/>
      <c r="I725" s="56"/>
      <c r="J725" s="56"/>
      <c r="K725" s="56"/>
      <c r="L725" s="56"/>
      <c r="M725" s="56"/>
      <c r="N725" s="56"/>
      <c r="O725" s="56"/>
      <c r="P725" s="56"/>
      <c r="Q725" s="56"/>
      <c r="R725" s="56"/>
      <c r="S725" s="56"/>
      <c r="T725" s="56"/>
      <c r="U725" s="56"/>
      <c r="V725" s="56"/>
      <c r="W725" s="56"/>
      <c r="X725" s="56"/>
      <c r="Y725" s="56"/>
    </row>
    <row r="726" spans="1:25" ht="15.75" customHeight="1">
      <c r="A726" s="56"/>
      <c r="B726" s="57"/>
      <c r="C726" s="56"/>
      <c r="D726" s="56"/>
      <c r="E726" s="56"/>
      <c r="F726" s="56"/>
      <c r="G726" s="56"/>
      <c r="H726" s="56"/>
      <c r="I726" s="56"/>
      <c r="J726" s="56"/>
      <c r="K726" s="56"/>
      <c r="L726" s="56"/>
      <c r="M726" s="56"/>
      <c r="N726" s="56"/>
      <c r="O726" s="56"/>
      <c r="P726" s="56"/>
      <c r="Q726" s="56"/>
      <c r="R726" s="56"/>
      <c r="S726" s="56"/>
      <c r="T726" s="56"/>
      <c r="U726" s="56"/>
      <c r="V726" s="56"/>
      <c r="W726" s="56"/>
      <c r="X726" s="56"/>
      <c r="Y726" s="56"/>
    </row>
    <row r="727" spans="1:25" ht="15.75" customHeight="1">
      <c r="A727" s="56"/>
      <c r="B727" s="57"/>
      <c r="C727" s="56"/>
      <c r="D727" s="56"/>
      <c r="E727" s="56"/>
      <c r="F727" s="56"/>
      <c r="G727" s="56"/>
      <c r="H727" s="56"/>
      <c r="I727" s="56"/>
      <c r="J727" s="56"/>
      <c r="K727" s="56"/>
      <c r="L727" s="56"/>
      <c r="M727" s="56"/>
      <c r="N727" s="56"/>
      <c r="O727" s="56"/>
      <c r="P727" s="56"/>
      <c r="Q727" s="56"/>
      <c r="R727" s="56"/>
      <c r="S727" s="56"/>
      <c r="T727" s="56"/>
      <c r="U727" s="56"/>
      <c r="V727" s="56"/>
      <c r="W727" s="56"/>
      <c r="X727" s="56"/>
      <c r="Y727" s="56"/>
    </row>
    <row r="728" spans="1:25" ht="15.75" customHeight="1">
      <c r="A728" s="56"/>
      <c r="B728" s="57"/>
      <c r="C728" s="56"/>
      <c r="D728" s="56"/>
      <c r="E728" s="56"/>
      <c r="F728" s="56"/>
      <c r="G728" s="56"/>
      <c r="H728" s="56"/>
      <c r="I728" s="56"/>
      <c r="J728" s="56"/>
      <c r="K728" s="56"/>
      <c r="L728" s="56"/>
      <c r="M728" s="56"/>
      <c r="N728" s="56"/>
      <c r="O728" s="56"/>
      <c r="P728" s="56"/>
      <c r="Q728" s="56"/>
      <c r="R728" s="56"/>
      <c r="S728" s="56"/>
      <c r="T728" s="56"/>
      <c r="U728" s="56"/>
      <c r="V728" s="56"/>
      <c r="W728" s="56"/>
      <c r="X728" s="56"/>
      <c r="Y728" s="56"/>
    </row>
    <row r="729" spans="1:25" ht="15.75" customHeight="1">
      <c r="A729" s="56"/>
      <c r="B729" s="57"/>
      <c r="C729" s="56"/>
      <c r="D729" s="56"/>
      <c r="E729" s="56"/>
      <c r="F729" s="56"/>
      <c r="G729" s="56"/>
      <c r="H729" s="56"/>
      <c r="I729" s="56"/>
      <c r="J729" s="56"/>
      <c r="K729" s="56"/>
      <c r="L729" s="56"/>
      <c r="M729" s="56"/>
      <c r="N729" s="56"/>
      <c r="O729" s="56"/>
      <c r="P729" s="56"/>
      <c r="Q729" s="56"/>
      <c r="R729" s="56"/>
      <c r="S729" s="56"/>
      <c r="T729" s="56"/>
      <c r="U729" s="56"/>
      <c r="V729" s="56"/>
      <c r="W729" s="56"/>
      <c r="X729" s="56"/>
      <c r="Y729" s="56"/>
    </row>
    <row r="730" spans="1:25" ht="15.75" customHeight="1">
      <c r="A730" s="56"/>
      <c r="B730" s="57"/>
      <c r="C730" s="56"/>
      <c r="D730" s="56"/>
      <c r="E730" s="56"/>
      <c r="F730" s="56"/>
      <c r="G730" s="56"/>
      <c r="H730" s="56"/>
      <c r="I730" s="56"/>
      <c r="J730" s="56"/>
      <c r="K730" s="56"/>
      <c r="L730" s="56"/>
      <c r="M730" s="56"/>
      <c r="N730" s="56"/>
      <c r="O730" s="56"/>
      <c r="P730" s="56"/>
      <c r="Q730" s="56"/>
      <c r="R730" s="56"/>
      <c r="S730" s="56"/>
      <c r="T730" s="56"/>
      <c r="U730" s="56"/>
      <c r="V730" s="56"/>
      <c r="W730" s="56"/>
      <c r="X730" s="56"/>
      <c r="Y730" s="56"/>
    </row>
    <row r="731" spans="1:25" ht="15.75" customHeight="1">
      <c r="A731" s="56"/>
      <c r="B731" s="57"/>
      <c r="C731" s="56"/>
      <c r="D731" s="56"/>
      <c r="E731" s="56"/>
      <c r="F731" s="56"/>
      <c r="G731" s="56"/>
      <c r="H731" s="56"/>
      <c r="I731" s="56"/>
      <c r="J731" s="56"/>
      <c r="K731" s="56"/>
      <c r="L731" s="56"/>
      <c r="M731" s="56"/>
      <c r="N731" s="56"/>
      <c r="O731" s="56"/>
      <c r="P731" s="56"/>
      <c r="Q731" s="56"/>
      <c r="R731" s="56"/>
      <c r="S731" s="56"/>
      <c r="T731" s="56"/>
      <c r="U731" s="56"/>
      <c r="V731" s="56"/>
      <c r="W731" s="56"/>
      <c r="X731" s="56"/>
      <c r="Y731" s="56"/>
    </row>
    <row r="732" spans="1:25" ht="15.75" customHeight="1">
      <c r="A732" s="56"/>
      <c r="B732" s="57"/>
      <c r="C732" s="56"/>
      <c r="D732" s="56"/>
      <c r="E732" s="56"/>
      <c r="F732" s="56"/>
      <c r="G732" s="56"/>
      <c r="H732" s="56"/>
      <c r="I732" s="56"/>
      <c r="J732" s="56"/>
      <c r="K732" s="56"/>
      <c r="L732" s="56"/>
      <c r="M732" s="56"/>
      <c r="N732" s="56"/>
      <c r="O732" s="56"/>
      <c r="P732" s="56"/>
      <c r="Q732" s="56"/>
      <c r="R732" s="56"/>
      <c r="S732" s="56"/>
      <c r="T732" s="56"/>
      <c r="U732" s="56"/>
      <c r="V732" s="56"/>
      <c r="W732" s="56"/>
      <c r="X732" s="56"/>
      <c r="Y732" s="56"/>
    </row>
    <row r="733" spans="1:25" ht="15.75" customHeight="1">
      <c r="A733" s="56"/>
      <c r="B733" s="57"/>
      <c r="C733" s="56"/>
      <c r="D733" s="56"/>
      <c r="E733" s="56"/>
      <c r="F733" s="56"/>
      <c r="G733" s="56"/>
      <c r="H733" s="56"/>
      <c r="I733" s="56"/>
      <c r="J733" s="56"/>
      <c r="K733" s="56"/>
      <c r="L733" s="56"/>
      <c r="M733" s="56"/>
      <c r="N733" s="56"/>
      <c r="O733" s="56"/>
      <c r="P733" s="56"/>
      <c r="Q733" s="56"/>
      <c r="R733" s="56"/>
      <c r="S733" s="56"/>
      <c r="T733" s="56"/>
      <c r="U733" s="56"/>
      <c r="V733" s="56"/>
      <c r="W733" s="56"/>
      <c r="X733" s="56"/>
      <c r="Y733" s="56"/>
    </row>
    <row r="734" spans="1:25" ht="15.75" customHeight="1">
      <c r="A734" s="56"/>
      <c r="B734" s="57"/>
      <c r="C734" s="56"/>
      <c r="D734" s="56"/>
      <c r="E734" s="56"/>
      <c r="F734" s="56"/>
      <c r="G734" s="56"/>
      <c r="H734" s="56"/>
      <c r="I734" s="56"/>
      <c r="J734" s="56"/>
      <c r="K734" s="56"/>
      <c r="L734" s="56"/>
      <c r="M734" s="56"/>
      <c r="N734" s="56"/>
      <c r="O734" s="56"/>
      <c r="P734" s="56"/>
      <c r="Q734" s="56"/>
      <c r="R734" s="56"/>
      <c r="S734" s="56"/>
      <c r="T734" s="56"/>
      <c r="U734" s="56"/>
      <c r="V734" s="56"/>
      <c r="W734" s="56"/>
      <c r="X734" s="56"/>
      <c r="Y734" s="56"/>
    </row>
    <row r="735" spans="1:25" ht="15.75" customHeight="1">
      <c r="A735" s="56"/>
      <c r="B735" s="57"/>
      <c r="C735" s="56"/>
      <c r="D735" s="56"/>
      <c r="E735" s="56"/>
      <c r="F735" s="56"/>
      <c r="G735" s="56"/>
      <c r="H735" s="56"/>
      <c r="I735" s="56"/>
      <c r="J735" s="56"/>
      <c r="K735" s="56"/>
      <c r="L735" s="56"/>
      <c r="M735" s="56"/>
      <c r="N735" s="56"/>
      <c r="O735" s="56"/>
      <c r="P735" s="56"/>
      <c r="Q735" s="56"/>
      <c r="R735" s="56"/>
      <c r="S735" s="56"/>
      <c r="T735" s="56"/>
      <c r="U735" s="56"/>
      <c r="V735" s="56"/>
      <c r="W735" s="56"/>
      <c r="X735" s="56"/>
      <c r="Y735" s="56"/>
    </row>
    <row r="736" spans="1:25" ht="15.75" customHeight="1">
      <c r="A736" s="56"/>
      <c r="B736" s="57"/>
      <c r="C736" s="56"/>
      <c r="D736" s="56"/>
      <c r="E736" s="56"/>
      <c r="F736" s="56"/>
      <c r="G736" s="56"/>
      <c r="H736" s="56"/>
      <c r="I736" s="56"/>
      <c r="J736" s="56"/>
      <c r="K736" s="56"/>
      <c r="L736" s="56"/>
      <c r="M736" s="56"/>
      <c r="N736" s="56"/>
      <c r="O736" s="56"/>
      <c r="P736" s="56"/>
      <c r="Q736" s="56"/>
      <c r="R736" s="56"/>
      <c r="S736" s="56"/>
      <c r="T736" s="56"/>
      <c r="U736" s="56"/>
      <c r="V736" s="56"/>
      <c r="W736" s="56"/>
      <c r="X736" s="56"/>
      <c r="Y736" s="56"/>
    </row>
    <row r="737" spans="1:25" ht="15.75" customHeight="1">
      <c r="A737" s="56"/>
      <c r="B737" s="57"/>
      <c r="C737" s="56"/>
      <c r="D737" s="56"/>
      <c r="E737" s="56"/>
      <c r="F737" s="56"/>
      <c r="G737" s="56"/>
      <c r="H737" s="56"/>
      <c r="I737" s="56"/>
      <c r="J737" s="56"/>
      <c r="K737" s="56"/>
      <c r="L737" s="56"/>
      <c r="M737" s="56"/>
      <c r="N737" s="56"/>
      <c r="O737" s="56"/>
      <c r="P737" s="56"/>
      <c r="Q737" s="56"/>
      <c r="R737" s="56"/>
      <c r="S737" s="56"/>
      <c r="T737" s="56"/>
      <c r="U737" s="56"/>
      <c r="V737" s="56"/>
      <c r="W737" s="56"/>
      <c r="X737" s="56"/>
      <c r="Y737" s="56"/>
    </row>
    <row r="738" spans="1:25" ht="15.75" customHeight="1">
      <c r="A738" s="56"/>
      <c r="B738" s="57"/>
      <c r="C738" s="56"/>
      <c r="D738" s="56"/>
      <c r="E738" s="56"/>
      <c r="F738" s="56"/>
      <c r="G738" s="56"/>
      <c r="H738" s="56"/>
      <c r="I738" s="56"/>
      <c r="J738" s="56"/>
      <c r="K738" s="56"/>
      <c r="L738" s="56"/>
      <c r="M738" s="56"/>
      <c r="N738" s="56"/>
      <c r="O738" s="56"/>
      <c r="P738" s="56"/>
      <c r="Q738" s="56"/>
      <c r="R738" s="56"/>
      <c r="S738" s="56"/>
      <c r="T738" s="56"/>
      <c r="U738" s="56"/>
      <c r="V738" s="56"/>
      <c r="W738" s="56"/>
      <c r="X738" s="56"/>
      <c r="Y738" s="56"/>
    </row>
    <row r="739" spans="1:25" ht="15.75" customHeight="1">
      <c r="A739" s="56"/>
      <c r="B739" s="57"/>
      <c r="C739" s="56"/>
      <c r="D739" s="56"/>
      <c r="E739" s="56"/>
      <c r="F739" s="56"/>
      <c r="G739" s="56"/>
      <c r="H739" s="56"/>
      <c r="I739" s="56"/>
      <c r="J739" s="56"/>
      <c r="K739" s="56"/>
      <c r="L739" s="56"/>
      <c r="M739" s="56"/>
      <c r="N739" s="56"/>
      <c r="O739" s="56"/>
      <c r="P739" s="56"/>
      <c r="Q739" s="56"/>
      <c r="R739" s="56"/>
      <c r="S739" s="56"/>
      <c r="T739" s="56"/>
      <c r="U739" s="56"/>
      <c r="V739" s="56"/>
      <c r="W739" s="56"/>
      <c r="X739" s="56"/>
      <c r="Y739" s="56"/>
    </row>
    <row r="740" spans="1:25" ht="15.75" customHeight="1">
      <c r="A740" s="56"/>
      <c r="B740" s="57"/>
      <c r="C740" s="56"/>
      <c r="D740" s="56"/>
      <c r="E740" s="56"/>
      <c r="F740" s="56"/>
      <c r="G740" s="56"/>
      <c r="H740" s="56"/>
      <c r="I740" s="56"/>
      <c r="J740" s="56"/>
      <c r="K740" s="56"/>
      <c r="L740" s="56"/>
      <c r="M740" s="56"/>
      <c r="N740" s="56"/>
      <c r="O740" s="56"/>
      <c r="P740" s="56"/>
      <c r="Q740" s="56"/>
      <c r="R740" s="56"/>
      <c r="S740" s="56"/>
      <c r="T740" s="56"/>
      <c r="U740" s="56"/>
      <c r="V740" s="56"/>
      <c r="W740" s="56"/>
      <c r="X740" s="56"/>
      <c r="Y740" s="56"/>
    </row>
    <row r="741" spans="1:25" ht="15.75" customHeight="1">
      <c r="A741" s="56"/>
      <c r="B741" s="57"/>
      <c r="C741" s="56"/>
      <c r="D741" s="56"/>
      <c r="E741" s="56"/>
      <c r="F741" s="56"/>
      <c r="G741" s="56"/>
      <c r="H741" s="56"/>
      <c r="I741" s="56"/>
      <c r="J741" s="56"/>
      <c r="K741" s="56"/>
      <c r="L741" s="56"/>
      <c r="M741" s="56"/>
      <c r="N741" s="56"/>
      <c r="O741" s="56"/>
      <c r="P741" s="56"/>
      <c r="Q741" s="56"/>
      <c r="R741" s="56"/>
      <c r="S741" s="56"/>
      <c r="T741" s="56"/>
      <c r="U741" s="56"/>
      <c r="V741" s="56"/>
      <c r="W741" s="56"/>
      <c r="X741" s="56"/>
      <c r="Y741" s="56"/>
    </row>
    <row r="742" spans="1:25" ht="15.75" customHeight="1">
      <c r="A742" s="56"/>
      <c r="B742" s="57"/>
      <c r="C742" s="56"/>
      <c r="D742" s="56"/>
      <c r="E742" s="56"/>
      <c r="F742" s="56"/>
      <c r="G742" s="56"/>
      <c r="H742" s="56"/>
      <c r="I742" s="56"/>
      <c r="J742" s="56"/>
      <c r="K742" s="56"/>
      <c r="L742" s="56"/>
      <c r="M742" s="56"/>
      <c r="N742" s="56"/>
      <c r="O742" s="56"/>
      <c r="P742" s="56"/>
      <c r="Q742" s="56"/>
      <c r="R742" s="56"/>
      <c r="S742" s="56"/>
      <c r="T742" s="56"/>
      <c r="U742" s="56"/>
      <c r="V742" s="56"/>
      <c r="W742" s="56"/>
      <c r="X742" s="56"/>
      <c r="Y742" s="56"/>
    </row>
    <row r="743" spans="1:25" ht="15.75" customHeight="1">
      <c r="A743" s="56"/>
      <c r="B743" s="57"/>
      <c r="C743" s="56"/>
      <c r="D743" s="56"/>
      <c r="E743" s="56"/>
      <c r="F743" s="56"/>
      <c r="G743" s="56"/>
      <c r="H743" s="56"/>
      <c r="I743" s="56"/>
      <c r="J743" s="56"/>
      <c r="K743" s="56"/>
      <c r="L743" s="56"/>
      <c r="M743" s="56"/>
      <c r="N743" s="56"/>
      <c r="O743" s="56"/>
      <c r="P743" s="56"/>
      <c r="Q743" s="56"/>
      <c r="R743" s="56"/>
      <c r="S743" s="56"/>
      <c r="T743" s="56"/>
      <c r="U743" s="56"/>
      <c r="V743" s="56"/>
      <c r="W743" s="56"/>
      <c r="X743" s="56"/>
      <c r="Y743" s="56"/>
    </row>
    <row r="744" spans="1:25" ht="15.75" customHeight="1">
      <c r="A744" s="56"/>
      <c r="B744" s="57"/>
      <c r="C744" s="56"/>
      <c r="D744" s="56"/>
      <c r="E744" s="56"/>
      <c r="F744" s="56"/>
      <c r="G744" s="56"/>
      <c r="H744" s="56"/>
      <c r="I744" s="56"/>
      <c r="J744" s="56"/>
      <c r="K744" s="56"/>
      <c r="L744" s="56"/>
      <c r="M744" s="56"/>
      <c r="N744" s="56"/>
      <c r="O744" s="56"/>
      <c r="P744" s="56"/>
      <c r="Q744" s="56"/>
      <c r="R744" s="56"/>
      <c r="S744" s="56"/>
      <c r="T744" s="56"/>
      <c r="U744" s="56"/>
      <c r="V744" s="56"/>
      <c r="W744" s="56"/>
      <c r="X744" s="56"/>
      <c r="Y744" s="56"/>
    </row>
    <row r="745" spans="1:25" ht="15.75" customHeight="1">
      <c r="A745" s="56"/>
      <c r="B745" s="57"/>
      <c r="C745" s="56"/>
      <c r="D745" s="56"/>
      <c r="E745" s="56"/>
      <c r="F745" s="56"/>
      <c r="G745" s="56"/>
      <c r="H745" s="56"/>
      <c r="I745" s="56"/>
      <c r="J745" s="56"/>
      <c r="K745" s="56"/>
      <c r="L745" s="56"/>
      <c r="M745" s="56"/>
      <c r="N745" s="56"/>
      <c r="O745" s="56"/>
      <c r="P745" s="56"/>
      <c r="Q745" s="56"/>
      <c r="R745" s="56"/>
      <c r="S745" s="56"/>
      <c r="T745" s="56"/>
      <c r="U745" s="56"/>
      <c r="V745" s="56"/>
      <c r="W745" s="56"/>
      <c r="X745" s="56"/>
      <c r="Y745" s="56"/>
    </row>
    <row r="746" spans="1:25" ht="15.75" customHeight="1">
      <c r="A746" s="56"/>
      <c r="B746" s="57"/>
      <c r="C746" s="56"/>
      <c r="D746" s="56"/>
      <c r="E746" s="56"/>
      <c r="F746" s="56"/>
      <c r="G746" s="56"/>
      <c r="H746" s="56"/>
      <c r="I746" s="56"/>
      <c r="J746" s="56"/>
      <c r="K746" s="56"/>
      <c r="L746" s="56"/>
      <c r="M746" s="56"/>
      <c r="N746" s="56"/>
      <c r="O746" s="56"/>
      <c r="P746" s="56"/>
      <c r="Q746" s="56"/>
      <c r="R746" s="56"/>
      <c r="S746" s="56"/>
      <c r="T746" s="56"/>
      <c r="U746" s="56"/>
      <c r="V746" s="56"/>
      <c r="W746" s="56"/>
      <c r="X746" s="56"/>
      <c r="Y746" s="56"/>
    </row>
    <row r="747" spans="1:25" ht="15.75" customHeight="1">
      <c r="A747" s="56"/>
      <c r="B747" s="57"/>
      <c r="C747" s="56"/>
      <c r="D747" s="56"/>
      <c r="E747" s="56"/>
      <c r="F747" s="56"/>
      <c r="G747" s="56"/>
      <c r="H747" s="56"/>
      <c r="I747" s="56"/>
      <c r="J747" s="56"/>
      <c r="K747" s="56"/>
      <c r="L747" s="56"/>
      <c r="M747" s="56"/>
      <c r="N747" s="56"/>
      <c r="O747" s="56"/>
      <c r="P747" s="56"/>
      <c r="Q747" s="56"/>
      <c r="R747" s="56"/>
      <c r="S747" s="56"/>
      <c r="T747" s="56"/>
      <c r="U747" s="56"/>
      <c r="V747" s="56"/>
      <c r="W747" s="56"/>
      <c r="X747" s="56"/>
      <c r="Y747" s="56"/>
    </row>
    <row r="748" spans="1:25" ht="15.75" customHeight="1">
      <c r="A748" s="56"/>
      <c r="B748" s="57"/>
      <c r="C748" s="56"/>
      <c r="D748" s="56"/>
      <c r="E748" s="56"/>
      <c r="F748" s="56"/>
      <c r="G748" s="56"/>
      <c r="H748" s="56"/>
      <c r="I748" s="56"/>
      <c r="J748" s="56"/>
      <c r="K748" s="56"/>
      <c r="L748" s="56"/>
      <c r="M748" s="56"/>
      <c r="N748" s="56"/>
      <c r="O748" s="56"/>
      <c r="P748" s="56"/>
      <c r="Q748" s="56"/>
      <c r="R748" s="56"/>
      <c r="S748" s="56"/>
      <c r="T748" s="56"/>
      <c r="U748" s="56"/>
      <c r="V748" s="56"/>
      <c r="W748" s="56"/>
      <c r="X748" s="56"/>
      <c r="Y748" s="56"/>
    </row>
    <row r="749" spans="1:25" ht="15.75" customHeight="1">
      <c r="A749" s="56"/>
      <c r="B749" s="57"/>
      <c r="C749" s="56"/>
      <c r="D749" s="56"/>
      <c r="E749" s="56"/>
      <c r="F749" s="56"/>
      <c r="G749" s="56"/>
      <c r="H749" s="56"/>
      <c r="I749" s="56"/>
      <c r="J749" s="56"/>
      <c r="K749" s="56"/>
      <c r="L749" s="56"/>
      <c r="M749" s="56"/>
      <c r="N749" s="56"/>
      <c r="O749" s="56"/>
      <c r="P749" s="56"/>
      <c r="Q749" s="56"/>
      <c r="R749" s="56"/>
      <c r="S749" s="56"/>
      <c r="T749" s="56"/>
      <c r="U749" s="56"/>
      <c r="V749" s="56"/>
      <c r="W749" s="56"/>
      <c r="X749" s="56"/>
      <c r="Y749" s="56"/>
    </row>
    <row r="750" spans="1:25" ht="15.75" customHeight="1">
      <c r="A750" s="56"/>
      <c r="B750" s="57"/>
      <c r="C750" s="56"/>
      <c r="D750" s="56"/>
      <c r="E750" s="56"/>
      <c r="F750" s="56"/>
      <c r="G750" s="56"/>
      <c r="H750" s="56"/>
      <c r="I750" s="56"/>
      <c r="J750" s="56"/>
      <c r="K750" s="56"/>
      <c r="L750" s="56"/>
      <c r="M750" s="56"/>
      <c r="N750" s="56"/>
      <c r="O750" s="56"/>
      <c r="P750" s="56"/>
      <c r="Q750" s="56"/>
      <c r="R750" s="56"/>
      <c r="S750" s="56"/>
      <c r="T750" s="56"/>
      <c r="U750" s="56"/>
      <c r="V750" s="56"/>
      <c r="W750" s="56"/>
      <c r="X750" s="56"/>
      <c r="Y750" s="56"/>
    </row>
    <row r="751" spans="1:25" ht="15.75" customHeight="1">
      <c r="A751" s="56"/>
      <c r="B751" s="57"/>
      <c r="C751" s="56"/>
      <c r="D751" s="56"/>
      <c r="E751" s="56"/>
      <c r="F751" s="56"/>
      <c r="G751" s="56"/>
      <c r="H751" s="56"/>
      <c r="I751" s="56"/>
      <c r="J751" s="56"/>
      <c r="K751" s="56"/>
      <c r="L751" s="56"/>
      <c r="M751" s="56"/>
      <c r="N751" s="56"/>
      <c r="O751" s="56"/>
      <c r="P751" s="56"/>
      <c r="Q751" s="56"/>
      <c r="R751" s="56"/>
      <c r="S751" s="56"/>
      <c r="T751" s="56"/>
      <c r="U751" s="56"/>
      <c r="V751" s="56"/>
      <c r="W751" s="56"/>
      <c r="X751" s="56"/>
      <c r="Y751" s="56"/>
    </row>
    <row r="752" spans="1:25" ht="15.75" customHeight="1">
      <c r="A752" s="56"/>
      <c r="B752" s="57"/>
      <c r="C752" s="56"/>
      <c r="D752" s="56"/>
      <c r="E752" s="56"/>
      <c r="F752" s="56"/>
      <c r="G752" s="56"/>
      <c r="H752" s="56"/>
      <c r="I752" s="56"/>
      <c r="J752" s="56"/>
      <c r="K752" s="56"/>
      <c r="L752" s="56"/>
      <c r="M752" s="56"/>
      <c r="N752" s="56"/>
      <c r="O752" s="56"/>
      <c r="P752" s="56"/>
      <c r="Q752" s="56"/>
      <c r="R752" s="56"/>
      <c r="S752" s="56"/>
      <c r="T752" s="56"/>
      <c r="U752" s="56"/>
      <c r="V752" s="56"/>
      <c r="W752" s="56"/>
      <c r="X752" s="56"/>
      <c r="Y752" s="56"/>
    </row>
    <row r="753" spans="1:25" ht="15.75" customHeight="1">
      <c r="A753" s="56"/>
      <c r="B753" s="57"/>
      <c r="C753" s="56"/>
      <c r="D753" s="56"/>
      <c r="E753" s="56"/>
      <c r="F753" s="56"/>
      <c r="G753" s="56"/>
      <c r="H753" s="56"/>
      <c r="I753" s="56"/>
      <c r="J753" s="56"/>
      <c r="K753" s="56"/>
      <c r="L753" s="56"/>
      <c r="M753" s="56"/>
      <c r="N753" s="56"/>
      <c r="O753" s="56"/>
      <c r="P753" s="56"/>
      <c r="Q753" s="56"/>
      <c r="R753" s="56"/>
      <c r="S753" s="56"/>
      <c r="T753" s="56"/>
      <c r="U753" s="56"/>
      <c r="V753" s="56"/>
      <c r="W753" s="56"/>
      <c r="X753" s="56"/>
      <c r="Y753" s="56"/>
    </row>
    <row r="754" spans="1:25" ht="15.75" customHeight="1">
      <c r="A754" s="56"/>
      <c r="B754" s="57"/>
      <c r="C754" s="56"/>
      <c r="D754" s="56"/>
      <c r="E754" s="56"/>
      <c r="F754" s="56"/>
      <c r="G754" s="56"/>
      <c r="H754" s="56"/>
      <c r="I754" s="56"/>
      <c r="J754" s="56"/>
      <c r="K754" s="56"/>
      <c r="L754" s="56"/>
      <c r="M754" s="56"/>
      <c r="N754" s="56"/>
      <c r="O754" s="56"/>
      <c r="P754" s="56"/>
      <c r="Q754" s="56"/>
      <c r="R754" s="56"/>
      <c r="S754" s="56"/>
      <c r="T754" s="56"/>
      <c r="U754" s="56"/>
      <c r="V754" s="56"/>
      <c r="W754" s="56"/>
      <c r="X754" s="56"/>
      <c r="Y754" s="56"/>
    </row>
    <row r="755" spans="1:25" ht="15.75" customHeight="1">
      <c r="A755" s="56"/>
      <c r="B755" s="57"/>
      <c r="C755" s="56"/>
      <c r="D755" s="56"/>
      <c r="E755" s="56"/>
      <c r="F755" s="56"/>
      <c r="G755" s="56"/>
      <c r="H755" s="56"/>
      <c r="I755" s="56"/>
      <c r="J755" s="56"/>
      <c r="K755" s="56"/>
      <c r="L755" s="56"/>
      <c r="M755" s="56"/>
      <c r="N755" s="56"/>
      <c r="O755" s="56"/>
      <c r="P755" s="56"/>
      <c r="Q755" s="56"/>
      <c r="R755" s="56"/>
      <c r="S755" s="56"/>
      <c r="T755" s="56"/>
      <c r="U755" s="56"/>
      <c r="V755" s="56"/>
      <c r="W755" s="56"/>
      <c r="X755" s="56"/>
      <c r="Y755" s="56"/>
    </row>
    <row r="756" spans="1:25" ht="15.75" customHeight="1">
      <c r="A756" s="56"/>
      <c r="B756" s="57"/>
      <c r="C756" s="56"/>
      <c r="D756" s="56"/>
      <c r="E756" s="56"/>
      <c r="F756" s="56"/>
      <c r="G756" s="56"/>
      <c r="H756" s="56"/>
      <c r="I756" s="56"/>
      <c r="J756" s="56"/>
      <c r="K756" s="56"/>
      <c r="L756" s="56"/>
      <c r="M756" s="56"/>
      <c r="N756" s="56"/>
      <c r="O756" s="56"/>
      <c r="P756" s="56"/>
      <c r="Q756" s="56"/>
      <c r="R756" s="56"/>
      <c r="S756" s="56"/>
      <c r="T756" s="56"/>
      <c r="U756" s="56"/>
      <c r="V756" s="56"/>
      <c r="W756" s="56"/>
      <c r="X756" s="56"/>
      <c r="Y756" s="56"/>
    </row>
    <row r="757" spans="1:25" ht="15.75" customHeight="1">
      <c r="A757" s="56"/>
      <c r="B757" s="57"/>
      <c r="C757" s="56"/>
      <c r="D757" s="56"/>
      <c r="E757" s="56"/>
      <c r="F757" s="56"/>
      <c r="G757" s="56"/>
      <c r="H757" s="56"/>
      <c r="I757" s="56"/>
      <c r="J757" s="56"/>
      <c r="K757" s="56"/>
      <c r="L757" s="56"/>
      <c r="M757" s="56"/>
      <c r="N757" s="56"/>
      <c r="O757" s="56"/>
      <c r="P757" s="56"/>
      <c r="Q757" s="56"/>
      <c r="R757" s="56"/>
      <c r="S757" s="56"/>
      <c r="T757" s="56"/>
      <c r="U757" s="56"/>
      <c r="V757" s="56"/>
      <c r="W757" s="56"/>
      <c r="X757" s="56"/>
      <c r="Y757" s="56"/>
    </row>
    <row r="758" spans="1:25" ht="15.75" customHeight="1">
      <c r="A758" s="56"/>
      <c r="B758" s="57"/>
      <c r="C758" s="56"/>
      <c r="D758" s="56"/>
      <c r="E758" s="56"/>
      <c r="F758" s="56"/>
      <c r="G758" s="56"/>
      <c r="H758" s="56"/>
      <c r="I758" s="56"/>
      <c r="J758" s="56"/>
      <c r="K758" s="56"/>
      <c r="L758" s="56"/>
      <c r="M758" s="56"/>
      <c r="N758" s="56"/>
      <c r="O758" s="56"/>
      <c r="P758" s="56"/>
      <c r="Q758" s="56"/>
      <c r="R758" s="56"/>
      <c r="S758" s="56"/>
      <c r="T758" s="56"/>
      <c r="U758" s="56"/>
      <c r="V758" s="56"/>
      <c r="W758" s="56"/>
      <c r="X758" s="56"/>
      <c r="Y758" s="56"/>
    </row>
    <row r="759" spans="1:25" ht="15.75" customHeight="1">
      <c r="A759" s="56"/>
      <c r="B759" s="57"/>
      <c r="C759" s="56"/>
      <c r="D759" s="56"/>
      <c r="E759" s="56"/>
      <c r="F759" s="56"/>
      <c r="G759" s="56"/>
      <c r="H759" s="56"/>
      <c r="I759" s="56"/>
      <c r="J759" s="56"/>
      <c r="K759" s="56"/>
      <c r="L759" s="56"/>
      <c r="M759" s="56"/>
      <c r="N759" s="56"/>
      <c r="O759" s="56"/>
      <c r="P759" s="56"/>
      <c r="Q759" s="56"/>
      <c r="R759" s="56"/>
      <c r="S759" s="56"/>
      <c r="T759" s="56"/>
      <c r="U759" s="56"/>
      <c r="V759" s="56"/>
      <c r="W759" s="56"/>
      <c r="X759" s="56"/>
      <c r="Y759" s="56"/>
    </row>
    <row r="760" spans="1:25" ht="15.75" customHeight="1">
      <c r="A760" s="56"/>
      <c r="B760" s="57"/>
      <c r="C760" s="56"/>
      <c r="D760" s="56"/>
      <c r="E760" s="56"/>
      <c r="F760" s="56"/>
      <c r="G760" s="56"/>
      <c r="H760" s="56"/>
      <c r="I760" s="56"/>
      <c r="J760" s="56"/>
      <c r="K760" s="56"/>
      <c r="L760" s="56"/>
      <c r="M760" s="56"/>
      <c r="N760" s="56"/>
      <c r="O760" s="56"/>
      <c r="P760" s="56"/>
      <c r="Q760" s="56"/>
      <c r="R760" s="56"/>
      <c r="S760" s="56"/>
      <c r="T760" s="56"/>
      <c r="U760" s="56"/>
      <c r="V760" s="56"/>
      <c r="W760" s="56"/>
      <c r="X760" s="56"/>
      <c r="Y760" s="56"/>
    </row>
    <row r="761" spans="1:25" ht="15.75" customHeight="1">
      <c r="A761" s="56"/>
      <c r="B761" s="57"/>
      <c r="C761" s="56"/>
      <c r="D761" s="56"/>
      <c r="E761" s="56"/>
      <c r="F761" s="56"/>
      <c r="G761" s="56"/>
      <c r="H761" s="56"/>
      <c r="I761" s="56"/>
      <c r="J761" s="56"/>
      <c r="K761" s="56"/>
      <c r="L761" s="56"/>
      <c r="M761" s="56"/>
      <c r="N761" s="56"/>
      <c r="O761" s="56"/>
      <c r="P761" s="56"/>
      <c r="Q761" s="56"/>
      <c r="R761" s="56"/>
      <c r="S761" s="56"/>
      <c r="T761" s="56"/>
      <c r="U761" s="56"/>
      <c r="V761" s="56"/>
      <c r="W761" s="56"/>
      <c r="X761" s="56"/>
      <c r="Y761" s="56"/>
    </row>
    <row r="762" spans="1:25" ht="15.75" customHeight="1">
      <c r="A762" s="56"/>
      <c r="B762" s="57"/>
      <c r="C762" s="56"/>
      <c r="D762" s="56"/>
      <c r="E762" s="56"/>
      <c r="F762" s="56"/>
      <c r="G762" s="56"/>
      <c r="H762" s="56"/>
      <c r="I762" s="56"/>
      <c r="J762" s="56"/>
      <c r="K762" s="56"/>
      <c r="L762" s="56"/>
      <c r="M762" s="56"/>
      <c r="N762" s="56"/>
      <c r="O762" s="56"/>
      <c r="P762" s="56"/>
      <c r="Q762" s="56"/>
      <c r="R762" s="56"/>
      <c r="S762" s="56"/>
      <c r="T762" s="56"/>
      <c r="U762" s="56"/>
      <c r="V762" s="56"/>
      <c r="W762" s="56"/>
      <c r="X762" s="56"/>
      <c r="Y762" s="56"/>
    </row>
    <row r="763" spans="1:25" ht="15.75" customHeight="1">
      <c r="A763" s="56"/>
      <c r="B763" s="57"/>
      <c r="C763" s="56"/>
      <c r="D763" s="56"/>
      <c r="E763" s="56"/>
      <c r="F763" s="56"/>
      <c r="G763" s="56"/>
      <c r="H763" s="56"/>
      <c r="I763" s="56"/>
      <c r="J763" s="56"/>
      <c r="K763" s="56"/>
      <c r="L763" s="56"/>
      <c r="M763" s="56"/>
      <c r="N763" s="56"/>
      <c r="O763" s="56"/>
      <c r="P763" s="56"/>
      <c r="Q763" s="56"/>
      <c r="R763" s="56"/>
      <c r="S763" s="56"/>
      <c r="T763" s="56"/>
      <c r="U763" s="56"/>
      <c r="V763" s="56"/>
      <c r="W763" s="56"/>
      <c r="X763" s="56"/>
      <c r="Y763" s="56"/>
    </row>
    <row r="764" spans="1:25" ht="15.75" customHeight="1">
      <c r="A764" s="56"/>
      <c r="B764" s="57"/>
      <c r="C764" s="56"/>
      <c r="D764" s="56"/>
      <c r="E764" s="56"/>
      <c r="F764" s="56"/>
      <c r="G764" s="56"/>
      <c r="H764" s="56"/>
      <c r="I764" s="56"/>
      <c r="J764" s="56"/>
      <c r="K764" s="56"/>
      <c r="L764" s="56"/>
      <c r="M764" s="56"/>
      <c r="N764" s="56"/>
      <c r="O764" s="56"/>
      <c r="P764" s="56"/>
      <c r="Q764" s="56"/>
      <c r="R764" s="56"/>
      <c r="S764" s="56"/>
      <c r="T764" s="56"/>
      <c r="U764" s="56"/>
      <c r="V764" s="56"/>
      <c r="W764" s="56"/>
      <c r="X764" s="56"/>
      <c r="Y764" s="56"/>
    </row>
    <row r="765" spans="1:25" ht="15.75" customHeight="1">
      <c r="A765" s="56"/>
      <c r="B765" s="57"/>
      <c r="C765" s="56"/>
      <c r="D765" s="56"/>
      <c r="E765" s="56"/>
      <c r="F765" s="56"/>
      <c r="G765" s="56"/>
      <c r="H765" s="56"/>
      <c r="I765" s="56"/>
      <c r="J765" s="56"/>
      <c r="K765" s="56"/>
      <c r="L765" s="56"/>
      <c r="M765" s="56"/>
      <c r="N765" s="56"/>
      <c r="O765" s="56"/>
      <c r="P765" s="56"/>
      <c r="Q765" s="56"/>
      <c r="R765" s="56"/>
      <c r="S765" s="56"/>
      <c r="T765" s="56"/>
      <c r="U765" s="56"/>
      <c r="V765" s="56"/>
      <c r="W765" s="56"/>
      <c r="X765" s="56"/>
      <c r="Y765" s="56"/>
    </row>
    <row r="766" spans="1:25" ht="15.75" customHeight="1">
      <c r="A766" s="56"/>
      <c r="B766" s="57"/>
      <c r="C766" s="56"/>
      <c r="D766" s="56"/>
      <c r="E766" s="56"/>
      <c r="F766" s="56"/>
      <c r="G766" s="56"/>
      <c r="H766" s="56"/>
      <c r="I766" s="56"/>
      <c r="J766" s="56"/>
      <c r="K766" s="56"/>
      <c r="L766" s="56"/>
      <c r="M766" s="56"/>
      <c r="N766" s="56"/>
      <c r="O766" s="56"/>
      <c r="P766" s="56"/>
      <c r="Q766" s="56"/>
      <c r="R766" s="56"/>
      <c r="S766" s="56"/>
      <c r="T766" s="56"/>
      <c r="U766" s="56"/>
      <c r="V766" s="56"/>
      <c r="W766" s="56"/>
      <c r="X766" s="56"/>
      <c r="Y766" s="56"/>
    </row>
    <row r="767" spans="1:25" ht="15.75" customHeight="1">
      <c r="A767" s="56"/>
      <c r="B767" s="57"/>
      <c r="C767" s="56"/>
      <c r="D767" s="56"/>
      <c r="E767" s="56"/>
      <c r="F767" s="56"/>
      <c r="G767" s="56"/>
      <c r="H767" s="56"/>
      <c r="I767" s="56"/>
      <c r="J767" s="56"/>
      <c r="K767" s="56"/>
      <c r="L767" s="56"/>
      <c r="M767" s="56"/>
      <c r="N767" s="56"/>
      <c r="O767" s="56"/>
      <c r="P767" s="56"/>
      <c r="Q767" s="56"/>
      <c r="R767" s="56"/>
      <c r="S767" s="56"/>
      <c r="T767" s="56"/>
      <c r="U767" s="56"/>
      <c r="V767" s="56"/>
      <c r="W767" s="56"/>
      <c r="X767" s="56"/>
      <c r="Y767" s="56"/>
    </row>
    <row r="768" spans="1:25" ht="15.75" customHeight="1">
      <c r="A768" s="56"/>
      <c r="B768" s="57"/>
      <c r="C768" s="56"/>
      <c r="D768" s="56"/>
      <c r="E768" s="56"/>
      <c r="F768" s="56"/>
      <c r="G768" s="56"/>
      <c r="H768" s="56"/>
      <c r="I768" s="56"/>
      <c r="J768" s="56"/>
      <c r="K768" s="56"/>
      <c r="L768" s="56"/>
      <c r="M768" s="56"/>
      <c r="N768" s="56"/>
      <c r="O768" s="56"/>
      <c r="P768" s="56"/>
      <c r="Q768" s="56"/>
      <c r="R768" s="56"/>
      <c r="S768" s="56"/>
      <c r="T768" s="56"/>
      <c r="U768" s="56"/>
      <c r="V768" s="56"/>
      <c r="W768" s="56"/>
      <c r="X768" s="56"/>
      <c r="Y768" s="56"/>
    </row>
    <row r="769" spans="1:25" ht="15.75" customHeight="1">
      <c r="A769" s="56"/>
      <c r="B769" s="57"/>
      <c r="C769" s="56"/>
      <c r="D769" s="56"/>
      <c r="E769" s="56"/>
      <c r="F769" s="56"/>
      <c r="G769" s="56"/>
      <c r="H769" s="56"/>
      <c r="I769" s="56"/>
      <c r="J769" s="56"/>
      <c r="K769" s="56"/>
      <c r="L769" s="56"/>
      <c r="M769" s="56"/>
      <c r="N769" s="56"/>
      <c r="O769" s="56"/>
      <c r="P769" s="56"/>
      <c r="Q769" s="56"/>
      <c r="R769" s="56"/>
      <c r="S769" s="56"/>
      <c r="T769" s="56"/>
      <c r="U769" s="56"/>
      <c r="V769" s="56"/>
      <c r="W769" s="56"/>
      <c r="X769" s="56"/>
      <c r="Y769" s="56"/>
    </row>
    <row r="770" spans="1:25" ht="15.75" customHeight="1">
      <c r="A770" s="56"/>
      <c r="B770" s="57"/>
      <c r="C770" s="56"/>
      <c r="D770" s="56"/>
      <c r="E770" s="56"/>
      <c r="F770" s="56"/>
      <c r="G770" s="56"/>
      <c r="H770" s="56"/>
      <c r="I770" s="56"/>
      <c r="J770" s="56"/>
      <c r="K770" s="56"/>
      <c r="L770" s="56"/>
      <c r="M770" s="56"/>
      <c r="N770" s="56"/>
      <c r="O770" s="56"/>
      <c r="P770" s="56"/>
      <c r="Q770" s="56"/>
      <c r="R770" s="56"/>
      <c r="S770" s="56"/>
      <c r="T770" s="56"/>
      <c r="U770" s="56"/>
      <c r="V770" s="56"/>
      <c r="W770" s="56"/>
      <c r="X770" s="56"/>
      <c r="Y770" s="56"/>
    </row>
    <row r="771" spans="1:25" ht="15.75" customHeight="1">
      <c r="A771" s="56"/>
      <c r="B771" s="57"/>
      <c r="C771" s="56"/>
      <c r="D771" s="56"/>
      <c r="E771" s="56"/>
      <c r="F771" s="56"/>
      <c r="G771" s="56"/>
      <c r="H771" s="56"/>
      <c r="I771" s="56"/>
      <c r="J771" s="56"/>
      <c r="K771" s="56"/>
      <c r="L771" s="56"/>
      <c r="M771" s="56"/>
      <c r="N771" s="56"/>
      <c r="O771" s="56"/>
      <c r="P771" s="56"/>
      <c r="Q771" s="56"/>
      <c r="R771" s="56"/>
      <c r="S771" s="56"/>
      <c r="T771" s="56"/>
      <c r="U771" s="56"/>
      <c r="V771" s="56"/>
      <c r="W771" s="56"/>
      <c r="X771" s="56"/>
      <c r="Y771" s="56"/>
    </row>
    <row r="772" spans="1:25" ht="15.75" customHeight="1">
      <c r="A772" s="56"/>
      <c r="B772" s="57"/>
      <c r="C772" s="56"/>
      <c r="D772" s="56"/>
      <c r="E772" s="56"/>
      <c r="F772" s="56"/>
      <c r="G772" s="56"/>
      <c r="H772" s="56"/>
      <c r="I772" s="56"/>
      <c r="J772" s="56"/>
      <c r="K772" s="56"/>
      <c r="L772" s="56"/>
      <c r="M772" s="56"/>
      <c r="N772" s="56"/>
      <c r="O772" s="56"/>
      <c r="P772" s="56"/>
      <c r="Q772" s="56"/>
      <c r="R772" s="56"/>
      <c r="S772" s="56"/>
      <c r="T772" s="56"/>
      <c r="U772" s="56"/>
      <c r="V772" s="56"/>
      <c r="W772" s="56"/>
      <c r="X772" s="56"/>
      <c r="Y772" s="56"/>
    </row>
    <row r="773" spans="1:25" ht="15.75" customHeight="1">
      <c r="A773" s="56"/>
      <c r="B773" s="57"/>
      <c r="C773" s="56"/>
      <c r="D773" s="56"/>
      <c r="E773" s="56"/>
      <c r="F773" s="56"/>
      <c r="G773" s="56"/>
      <c r="H773" s="56"/>
      <c r="I773" s="56"/>
      <c r="J773" s="56"/>
      <c r="K773" s="56"/>
      <c r="L773" s="56"/>
      <c r="M773" s="56"/>
      <c r="N773" s="56"/>
      <c r="O773" s="56"/>
      <c r="P773" s="56"/>
      <c r="Q773" s="56"/>
      <c r="R773" s="56"/>
      <c r="S773" s="56"/>
      <c r="T773" s="56"/>
      <c r="U773" s="56"/>
      <c r="V773" s="56"/>
      <c r="W773" s="56"/>
      <c r="X773" s="56"/>
      <c r="Y773" s="56"/>
    </row>
    <row r="774" spans="1:25" ht="15.75" customHeight="1">
      <c r="A774" s="56"/>
      <c r="B774" s="57"/>
      <c r="C774" s="56"/>
      <c r="D774" s="56"/>
      <c r="E774" s="56"/>
      <c r="F774" s="56"/>
      <c r="G774" s="56"/>
      <c r="H774" s="56"/>
      <c r="I774" s="56"/>
      <c r="J774" s="56"/>
      <c r="K774" s="56"/>
      <c r="L774" s="56"/>
      <c r="M774" s="56"/>
      <c r="N774" s="56"/>
      <c r="O774" s="56"/>
      <c r="P774" s="56"/>
      <c r="Q774" s="56"/>
      <c r="R774" s="56"/>
      <c r="S774" s="56"/>
      <c r="T774" s="56"/>
      <c r="U774" s="56"/>
      <c r="V774" s="56"/>
      <c r="W774" s="56"/>
      <c r="X774" s="56"/>
      <c r="Y774" s="56"/>
    </row>
    <row r="775" spans="1:25" ht="15.75" customHeight="1">
      <c r="A775" s="56"/>
      <c r="B775" s="57"/>
      <c r="C775" s="56"/>
      <c r="D775" s="56"/>
      <c r="E775" s="56"/>
      <c r="F775" s="56"/>
      <c r="G775" s="56"/>
      <c r="H775" s="56"/>
      <c r="I775" s="56"/>
      <c r="J775" s="56"/>
      <c r="K775" s="56"/>
      <c r="L775" s="56"/>
      <c r="M775" s="56"/>
      <c r="N775" s="56"/>
      <c r="O775" s="56"/>
      <c r="P775" s="56"/>
      <c r="Q775" s="56"/>
      <c r="R775" s="56"/>
      <c r="S775" s="56"/>
      <c r="T775" s="56"/>
      <c r="U775" s="56"/>
      <c r="V775" s="56"/>
      <c r="W775" s="56"/>
      <c r="X775" s="56"/>
      <c r="Y775" s="56"/>
    </row>
    <row r="776" spans="1:25" ht="15.75" customHeight="1">
      <c r="A776" s="56"/>
      <c r="B776" s="57"/>
      <c r="C776" s="56"/>
      <c r="D776" s="56"/>
      <c r="E776" s="56"/>
      <c r="F776" s="56"/>
      <c r="G776" s="56"/>
      <c r="H776" s="56"/>
      <c r="I776" s="56"/>
      <c r="J776" s="56"/>
      <c r="K776" s="56"/>
      <c r="L776" s="56"/>
      <c r="M776" s="56"/>
      <c r="N776" s="56"/>
      <c r="O776" s="56"/>
      <c r="P776" s="56"/>
      <c r="Q776" s="56"/>
      <c r="R776" s="56"/>
      <c r="S776" s="56"/>
      <c r="T776" s="56"/>
      <c r="U776" s="56"/>
      <c r="V776" s="56"/>
      <c r="W776" s="56"/>
      <c r="X776" s="56"/>
      <c r="Y776" s="56"/>
    </row>
    <row r="777" spans="1:25" ht="15.75" customHeight="1">
      <c r="A777" s="56"/>
      <c r="B777" s="57"/>
      <c r="C777" s="56"/>
      <c r="D777" s="56"/>
      <c r="E777" s="56"/>
      <c r="F777" s="56"/>
      <c r="G777" s="56"/>
      <c r="H777" s="56"/>
      <c r="I777" s="56"/>
      <c r="J777" s="56"/>
      <c r="K777" s="56"/>
      <c r="L777" s="56"/>
      <c r="M777" s="56"/>
      <c r="N777" s="56"/>
      <c r="O777" s="56"/>
      <c r="P777" s="56"/>
      <c r="Q777" s="56"/>
      <c r="R777" s="56"/>
      <c r="S777" s="56"/>
      <c r="T777" s="56"/>
      <c r="U777" s="56"/>
      <c r="V777" s="56"/>
      <c r="W777" s="56"/>
      <c r="X777" s="56"/>
      <c r="Y777" s="56"/>
    </row>
    <row r="778" spans="1:25" ht="15.75" customHeight="1">
      <c r="A778" s="56"/>
      <c r="B778" s="57"/>
      <c r="C778" s="56"/>
      <c r="D778" s="56"/>
      <c r="E778" s="56"/>
      <c r="F778" s="56"/>
      <c r="G778" s="56"/>
      <c r="H778" s="56"/>
      <c r="I778" s="56"/>
      <c r="J778" s="56"/>
      <c r="K778" s="56"/>
      <c r="L778" s="56"/>
      <c r="M778" s="56"/>
      <c r="N778" s="56"/>
      <c r="O778" s="56"/>
      <c r="P778" s="56"/>
      <c r="Q778" s="56"/>
      <c r="R778" s="56"/>
      <c r="S778" s="56"/>
      <c r="T778" s="56"/>
      <c r="U778" s="56"/>
      <c r="V778" s="56"/>
      <c r="W778" s="56"/>
      <c r="X778" s="56"/>
      <c r="Y778" s="56"/>
    </row>
    <row r="779" spans="1:25" ht="15.75" customHeight="1">
      <c r="A779" s="56"/>
      <c r="B779" s="57"/>
      <c r="C779" s="56"/>
      <c r="D779" s="56"/>
      <c r="E779" s="56"/>
      <c r="F779" s="56"/>
      <c r="G779" s="56"/>
      <c r="H779" s="56"/>
      <c r="I779" s="56"/>
      <c r="J779" s="56"/>
      <c r="K779" s="56"/>
      <c r="L779" s="56"/>
      <c r="M779" s="56"/>
      <c r="N779" s="56"/>
      <c r="O779" s="56"/>
      <c r="P779" s="56"/>
      <c r="Q779" s="56"/>
      <c r="R779" s="56"/>
      <c r="S779" s="56"/>
      <c r="T779" s="56"/>
      <c r="U779" s="56"/>
      <c r="V779" s="56"/>
      <c r="W779" s="56"/>
      <c r="X779" s="56"/>
      <c r="Y779" s="56"/>
    </row>
    <row r="780" spans="1:25" ht="15.75" customHeight="1">
      <c r="A780" s="56"/>
      <c r="B780" s="57"/>
      <c r="C780" s="56"/>
      <c r="D780" s="56"/>
      <c r="E780" s="56"/>
      <c r="F780" s="56"/>
      <c r="G780" s="56"/>
      <c r="H780" s="56"/>
      <c r="I780" s="56"/>
      <c r="J780" s="56"/>
      <c r="K780" s="56"/>
      <c r="L780" s="56"/>
      <c r="M780" s="56"/>
      <c r="N780" s="56"/>
      <c r="O780" s="56"/>
      <c r="P780" s="56"/>
      <c r="Q780" s="56"/>
      <c r="R780" s="56"/>
      <c r="S780" s="56"/>
      <c r="T780" s="56"/>
      <c r="U780" s="56"/>
      <c r="V780" s="56"/>
      <c r="W780" s="56"/>
      <c r="X780" s="56"/>
      <c r="Y780" s="56"/>
    </row>
    <row r="781" spans="1:25" ht="15.75" customHeight="1">
      <c r="A781" s="56"/>
      <c r="B781" s="57"/>
      <c r="C781" s="56"/>
      <c r="D781" s="56"/>
      <c r="E781" s="56"/>
      <c r="F781" s="56"/>
      <c r="G781" s="56"/>
      <c r="H781" s="56"/>
      <c r="I781" s="56"/>
      <c r="J781" s="56"/>
      <c r="K781" s="56"/>
      <c r="L781" s="56"/>
      <c r="M781" s="56"/>
      <c r="N781" s="56"/>
      <c r="O781" s="56"/>
      <c r="P781" s="56"/>
      <c r="Q781" s="56"/>
      <c r="R781" s="56"/>
      <c r="S781" s="56"/>
      <c r="T781" s="56"/>
      <c r="U781" s="56"/>
      <c r="V781" s="56"/>
      <c r="W781" s="56"/>
      <c r="X781" s="56"/>
      <c r="Y781" s="56"/>
    </row>
    <row r="782" spans="1:25" ht="15.75" customHeight="1">
      <c r="A782" s="56"/>
      <c r="B782" s="57"/>
      <c r="C782" s="56"/>
      <c r="D782" s="56"/>
      <c r="E782" s="56"/>
      <c r="F782" s="56"/>
      <c r="G782" s="56"/>
      <c r="H782" s="56"/>
      <c r="I782" s="56"/>
      <c r="J782" s="56"/>
      <c r="K782" s="56"/>
      <c r="L782" s="56"/>
      <c r="M782" s="56"/>
      <c r="N782" s="56"/>
      <c r="O782" s="56"/>
      <c r="P782" s="56"/>
      <c r="Q782" s="56"/>
      <c r="R782" s="56"/>
      <c r="S782" s="56"/>
      <c r="T782" s="56"/>
      <c r="U782" s="56"/>
      <c r="V782" s="56"/>
      <c r="W782" s="56"/>
      <c r="X782" s="56"/>
      <c r="Y782" s="56"/>
    </row>
    <row r="783" spans="1:25" ht="15.75" customHeight="1">
      <c r="A783" s="56"/>
      <c r="B783" s="57"/>
      <c r="C783" s="56"/>
      <c r="D783" s="56"/>
      <c r="E783" s="56"/>
      <c r="F783" s="56"/>
      <c r="G783" s="56"/>
      <c r="H783" s="56"/>
      <c r="I783" s="56"/>
      <c r="J783" s="56"/>
      <c r="K783" s="56"/>
      <c r="L783" s="56"/>
      <c r="M783" s="56"/>
      <c r="N783" s="56"/>
      <c r="O783" s="56"/>
      <c r="P783" s="56"/>
      <c r="Q783" s="56"/>
      <c r="R783" s="56"/>
      <c r="S783" s="56"/>
      <c r="T783" s="56"/>
      <c r="U783" s="56"/>
      <c r="V783" s="56"/>
      <c r="W783" s="56"/>
      <c r="X783" s="56"/>
      <c r="Y783" s="56"/>
    </row>
    <row r="784" spans="1:25" ht="15.75" customHeight="1">
      <c r="A784" s="56"/>
      <c r="B784" s="57"/>
      <c r="C784" s="56"/>
      <c r="D784" s="56"/>
      <c r="E784" s="56"/>
      <c r="F784" s="56"/>
      <c r="G784" s="56"/>
      <c r="H784" s="56"/>
      <c r="I784" s="56"/>
      <c r="J784" s="56"/>
      <c r="K784" s="56"/>
      <c r="L784" s="56"/>
      <c r="M784" s="56"/>
      <c r="N784" s="56"/>
      <c r="O784" s="56"/>
      <c r="P784" s="56"/>
      <c r="Q784" s="56"/>
      <c r="R784" s="56"/>
      <c r="S784" s="56"/>
      <c r="T784" s="56"/>
      <c r="U784" s="56"/>
      <c r="V784" s="56"/>
      <c r="W784" s="56"/>
      <c r="X784" s="56"/>
      <c r="Y784" s="56"/>
    </row>
    <row r="785" spans="1:25" ht="15.75" customHeight="1">
      <c r="A785" s="56"/>
      <c r="B785" s="57"/>
      <c r="C785" s="56"/>
      <c r="D785" s="56"/>
      <c r="E785" s="56"/>
      <c r="F785" s="56"/>
      <c r="G785" s="56"/>
      <c r="H785" s="56"/>
      <c r="I785" s="56"/>
      <c r="J785" s="56"/>
      <c r="K785" s="56"/>
      <c r="L785" s="56"/>
      <c r="M785" s="56"/>
      <c r="N785" s="56"/>
      <c r="O785" s="56"/>
      <c r="P785" s="56"/>
      <c r="Q785" s="56"/>
      <c r="R785" s="56"/>
      <c r="S785" s="56"/>
      <c r="T785" s="56"/>
      <c r="U785" s="56"/>
      <c r="V785" s="56"/>
      <c r="W785" s="56"/>
      <c r="X785" s="56"/>
      <c r="Y785" s="56"/>
    </row>
    <row r="786" spans="1:25" ht="15.75" customHeight="1">
      <c r="A786" s="56"/>
      <c r="B786" s="57"/>
      <c r="C786" s="56"/>
      <c r="D786" s="56"/>
      <c r="E786" s="56"/>
      <c r="F786" s="56"/>
      <c r="G786" s="56"/>
      <c r="H786" s="56"/>
      <c r="I786" s="56"/>
      <c r="J786" s="56"/>
      <c r="K786" s="56"/>
      <c r="L786" s="56"/>
      <c r="M786" s="56"/>
      <c r="N786" s="56"/>
      <c r="O786" s="56"/>
      <c r="P786" s="56"/>
      <c r="Q786" s="56"/>
      <c r="R786" s="56"/>
      <c r="S786" s="56"/>
      <c r="T786" s="56"/>
      <c r="U786" s="56"/>
      <c r="V786" s="56"/>
      <c r="W786" s="56"/>
      <c r="X786" s="56"/>
      <c r="Y786" s="56"/>
    </row>
    <row r="787" spans="1:25" ht="15.75" customHeight="1">
      <c r="A787" s="56"/>
      <c r="B787" s="57"/>
      <c r="C787" s="56"/>
      <c r="D787" s="56"/>
      <c r="E787" s="56"/>
      <c r="F787" s="56"/>
      <c r="G787" s="56"/>
      <c r="H787" s="56"/>
      <c r="I787" s="56"/>
      <c r="J787" s="56"/>
      <c r="K787" s="56"/>
      <c r="L787" s="56"/>
      <c r="M787" s="56"/>
      <c r="N787" s="56"/>
      <c r="O787" s="56"/>
      <c r="P787" s="56"/>
      <c r="Q787" s="56"/>
      <c r="R787" s="56"/>
      <c r="S787" s="56"/>
      <c r="T787" s="56"/>
      <c r="U787" s="56"/>
      <c r="V787" s="56"/>
      <c r="W787" s="56"/>
      <c r="X787" s="56"/>
      <c r="Y787" s="56"/>
    </row>
    <row r="788" spans="1:25" ht="15.75" customHeight="1">
      <c r="A788" s="56"/>
      <c r="B788" s="57"/>
      <c r="C788" s="56"/>
      <c r="D788" s="56"/>
      <c r="E788" s="56"/>
      <c r="F788" s="56"/>
      <c r="G788" s="56"/>
      <c r="H788" s="56"/>
      <c r="I788" s="56"/>
      <c r="J788" s="56"/>
      <c r="K788" s="56"/>
      <c r="L788" s="56"/>
      <c r="M788" s="56"/>
      <c r="N788" s="56"/>
      <c r="O788" s="56"/>
      <c r="P788" s="56"/>
      <c r="Q788" s="56"/>
      <c r="R788" s="56"/>
      <c r="S788" s="56"/>
      <c r="T788" s="56"/>
      <c r="U788" s="56"/>
      <c r="V788" s="56"/>
      <c r="W788" s="56"/>
      <c r="X788" s="56"/>
      <c r="Y788" s="56"/>
    </row>
    <row r="789" spans="1:25" ht="15.75" customHeight="1">
      <c r="A789" s="56"/>
      <c r="B789" s="57"/>
      <c r="C789" s="56"/>
      <c r="D789" s="56"/>
      <c r="E789" s="56"/>
      <c r="F789" s="56"/>
      <c r="G789" s="56"/>
      <c r="H789" s="56"/>
      <c r="I789" s="56"/>
      <c r="J789" s="56"/>
      <c r="K789" s="56"/>
      <c r="L789" s="56"/>
      <c r="M789" s="56"/>
      <c r="N789" s="56"/>
      <c r="O789" s="56"/>
      <c r="P789" s="56"/>
      <c r="Q789" s="56"/>
      <c r="R789" s="56"/>
      <c r="S789" s="56"/>
      <c r="T789" s="56"/>
      <c r="U789" s="56"/>
      <c r="V789" s="56"/>
      <c r="W789" s="56"/>
      <c r="X789" s="56"/>
      <c r="Y789" s="56"/>
    </row>
    <row r="790" spans="1:25" ht="15.75" customHeight="1">
      <c r="A790" s="56"/>
      <c r="B790" s="57"/>
      <c r="C790" s="56"/>
      <c r="D790" s="56"/>
      <c r="E790" s="56"/>
      <c r="F790" s="56"/>
      <c r="G790" s="56"/>
      <c r="H790" s="56"/>
      <c r="I790" s="56"/>
      <c r="J790" s="56"/>
      <c r="K790" s="56"/>
      <c r="L790" s="56"/>
      <c r="M790" s="56"/>
      <c r="N790" s="56"/>
      <c r="O790" s="56"/>
      <c r="P790" s="56"/>
      <c r="Q790" s="56"/>
      <c r="R790" s="56"/>
      <c r="S790" s="56"/>
      <c r="T790" s="56"/>
      <c r="U790" s="56"/>
      <c r="V790" s="56"/>
      <c r="W790" s="56"/>
      <c r="X790" s="56"/>
      <c r="Y790" s="56"/>
    </row>
    <row r="791" spans="1:25" ht="15.75" customHeight="1">
      <c r="A791" s="56"/>
      <c r="B791" s="57"/>
      <c r="C791" s="56"/>
      <c r="D791" s="56"/>
      <c r="E791" s="56"/>
      <c r="F791" s="56"/>
      <c r="G791" s="56"/>
      <c r="H791" s="56"/>
      <c r="I791" s="56"/>
      <c r="J791" s="56"/>
      <c r="K791" s="56"/>
      <c r="L791" s="56"/>
      <c r="M791" s="56"/>
      <c r="N791" s="56"/>
      <c r="O791" s="56"/>
      <c r="P791" s="56"/>
      <c r="Q791" s="56"/>
      <c r="R791" s="56"/>
      <c r="S791" s="56"/>
      <c r="T791" s="56"/>
      <c r="U791" s="56"/>
      <c r="V791" s="56"/>
      <c r="W791" s="56"/>
      <c r="X791" s="56"/>
      <c r="Y791" s="56"/>
    </row>
    <row r="792" spans="1:25" ht="15.75" customHeight="1">
      <c r="A792" s="56"/>
      <c r="B792" s="57"/>
      <c r="C792" s="56"/>
      <c r="D792" s="56"/>
      <c r="E792" s="56"/>
      <c r="F792" s="56"/>
      <c r="G792" s="56"/>
      <c r="H792" s="56"/>
      <c r="I792" s="56"/>
      <c r="J792" s="56"/>
      <c r="K792" s="56"/>
      <c r="L792" s="56"/>
      <c r="M792" s="56"/>
      <c r="N792" s="56"/>
      <c r="O792" s="56"/>
      <c r="P792" s="56"/>
      <c r="Q792" s="56"/>
      <c r="R792" s="56"/>
      <c r="S792" s="56"/>
      <c r="T792" s="56"/>
      <c r="U792" s="56"/>
      <c r="V792" s="56"/>
      <c r="W792" s="56"/>
      <c r="X792" s="56"/>
      <c r="Y792" s="56"/>
    </row>
    <row r="793" spans="1:25" ht="15.75" customHeight="1">
      <c r="A793" s="56"/>
      <c r="B793" s="57"/>
      <c r="C793" s="56"/>
      <c r="D793" s="56"/>
      <c r="E793" s="56"/>
      <c r="F793" s="56"/>
      <c r="G793" s="56"/>
      <c r="H793" s="56"/>
      <c r="I793" s="56"/>
      <c r="J793" s="56"/>
      <c r="K793" s="56"/>
      <c r="L793" s="56"/>
      <c r="M793" s="56"/>
      <c r="N793" s="56"/>
      <c r="O793" s="56"/>
      <c r="P793" s="56"/>
      <c r="Q793" s="56"/>
      <c r="R793" s="56"/>
      <c r="S793" s="56"/>
      <c r="T793" s="56"/>
      <c r="U793" s="56"/>
      <c r="V793" s="56"/>
      <c r="W793" s="56"/>
      <c r="X793" s="56"/>
      <c r="Y793" s="56"/>
    </row>
    <row r="794" spans="1:25" ht="15.75" customHeight="1">
      <c r="A794" s="56"/>
      <c r="B794" s="57"/>
      <c r="C794" s="56"/>
      <c r="D794" s="56"/>
      <c r="E794" s="56"/>
      <c r="F794" s="56"/>
      <c r="G794" s="56"/>
      <c r="H794" s="56"/>
      <c r="I794" s="56"/>
      <c r="J794" s="56"/>
      <c r="K794" s="56"/>
      <c r="L794" s="56"/>
      <c r="M794" s="56"/>
      <c r="N794" s="56"/>
      <c r="O794" s="56"/>
      <c r="P794" s="56"/>
      <c r="Q794" s="56"/>
      <c r="R794" s="56"/>
      <c r="S794" s="56"/>
      <c r="T794" s="56"/>
      <c r="U794" s="56"/>
      <c r="V794" s="56"/>
      <c r="W794" s="56"/>
      <c r="X794" s="56"/>
      <c r="Y794" s="56"/>
    </row>
    <row r="795" spans="1:25" ht="15.75" customHeight="1">
      <c r="A795" s="56"/>
      <c r="B795" s="57"/>
      <c r="C795" s="56"/>
      <c r="D795" s="56"/>
      <c r="E795" s="56"/>
      <c r="F795" s="56"/>
      <c r="G795" s="56"/>
      <c r="H795" s="56"/>
      <c r="I795" s="56"/>
      <c r="J795" s="56"/>
      <c r="K795" s="56"/>
      <c r="L795" s="56"/>
      <c r="M795" s="56"/>
      <c r="N795" s="56"/>
      <c r="O795" s="56"/>
      <c r="P795" s="56"/>
      <c r="Q795" s="56"/>
      <c r="R795" s="56"/>
      <c r="S795" s="56"/>
      <c r="T795" s="56"/>
      <c r="U795" s="56"/>
      <c r="V795" s="56"/>
      <c r="W795" s="56"/>
      <c r="X795" s="56"/>
      <c r="Y795" s="56"/>
    </row>
    <row r="796" spans="1:25" ht="15.75" customHeight="1">
      <c r="A796" s="56"/>
      <c r="B796" s="57"/>
      <c r="C796" s="56"/>
      <c r="D796" s="56"/>
      <c r="E796" s="56"/>
      <c r="F796" s="56"/>
      <c r="G796" s="56"/>
      <c r="H796" s="56"/>
      <c r="I796" s="56"/>
      <c r="J796" s="56"/>
      <c r="K796" s="56"/>
      <c r="L796" s="56"/>
      <c r="M796" s="56"/>
      <c r="N796" s="56"/>
      <c r="O796" s="56"/>
      <c r="P796" s="56"/>
      <c r="Q796" s="56"/>
      <c r="R796" s="56"/>
      <c r="S796" s="56"/>
      <c r="T796" s="56"/>
      <c r="U796" s="56"/>
      <c r="V796" s="56"/>
      <c r="W796" s="56"/>
      <c r="X796" s="56"/>
      <c r="Y796" s="56"/>
    </row>
    <row r="797" spans="1:25" ht="15.75" customHeight="1">
      <c r="A797" s="56"/>
      <c r="B797" s="57"/>
      <c r="C797" s="56"/>
      <c r="D797" s="56"/>
      <c r="E797" s="56"/>
      <c r="F797" s="56"/>
      <c r="G797" s="56"/>
      <c r="H797" s="56"/>
      <c r="I797" s="56"/>
      <c r="J797" s="56"/>
      <c r="K797" s="56"/>
      <c r="L797" s="56"/>
      <c r="M797" s="56"/>
      <c r="N797" s="56"/>
      <c r="O797" s="56"/>
      <c r="P797" s="56"/>
      <c r="Q797" s="56"/>
      <c r="R797" s="56"/>
      <c r="S797" s="56"/>
      <c r="T797" s="56"/>
      <c r="U797" s="56"/>
      <c r="V797" s="56"/>
      <c r="W797" s="56"/>
      <c r="X797" s="56"/>
      <c r="Y797" s="56"/>
    </row>
    <row r="798" spans="1:25" ht="15.75" customHeight="1">
      <c r="A798" s="56"/>
      <c r="B798" s="57"/>
      <c r="C798" s="56"/>
      <c r="D798" s="56"/>
      <c r="E798" s="56"/>
      <c r="F798" s="56"/>
      <c r="G798" s="56"/>
      <c r="H798" s="56"/>
      <c r="I798" s="56"/>
      <c r="J798" s="56"/>
      <c r="K798" s="56"/>
      <c r="L798" s="56"/>
      <c r="M798" s="56"/>
      <c r="N798" s="56"/>
      <c r="O798" s="56"/>
      <c r="P798" s="56"/>
      <c r="Q798" s="56"/>
      <c r="R798" s="56"/>
      <c r="S798" s="56"/>
      <c r="T798" s="56"/>
      <c r="U798" s="56"/>
      <c r="V798" s="56"/>
      <c r="W798" s="56"/>
      <c r="X798" s="56"/>
      <c r="Y798" s="56"/>
    </row>
    <row r="799" spans="1:25" ht="15.75" customHeight="1">
      <c r="A799" s="56"/>
      <c r="B799" s="57"/>
      <c r="C799" s="56"/>
      <c r="D799" s="56"/>
      <c r="E799" s="56"/>
      <c r="F799" s="56"/>
      <c r="G799" s="56"/>
      <c r="H799" s="56"/>
      <c r="I799" s="56"/>
      <c r="J799" s="56"/>
      <c r="K799" s="56"/>
      <c r="L799" s="56"/>
      <c r="M799" s="56"/>
      <c r="N799" s="56"/>
      <c r="O799" s="56"/>
      <c r="P799" s="56"/>
      <c r="Q799" s="56"/>
      <c r="R799" s="56"/>
      <c r="S799" s="56"/>
      <c r="T799" s="56"/>
      <c r="U799" s="56"/>
      <c r="V799" s="56"/>
      <c r="W799" s="56"/>
      <c r="X799" s="56"/>
      <c r="Y799" s="56"/>
    </row>
    <row r="800" spans="1:25" ht="15.75" customHeight="1">
      <c r="A800" s="56"/>
      <c r="B800" s="57"/>
      <c r="C800" s="56"/>
      <c r="D800" s="56"/>
      <c r="E800" s="56"/>
      <c r="F800" s="56"/>
      <c r="G800" s="56"/>
      <c r="H800" s="56"/>
      <c r="I800" s="56"/>
      <c r="J800" s="56"/>
      <c r="K800" s="56"/>
      <c r="L800" s="56"/>
      <c r="M800" s="56"/>
      <c r="N800" s="56"/>
      <c r="O800" s="56"/>
      <c r="P800" s="56"/>
      <c r="Q800" s="56"/>
      <c r="R800" s="56"/>
      <c r="S800" s="56"/>
      <c r="T800" s="56"/>
      <c r="U800" s="56"/>
      <c r="V800" s="56"/>
      <c r="W800" s="56"/>
      <c r="X800" s="56"/>
      <c r="Y800" s="56"/>
    </row>
    <row r="801" spans="1:25" ht="15.75" customHeight="1">
      <c r="A801" s="56"/>
      <c r="B801" s="57"/>
      <c r="C801" s="56"/>
      <c r="D801" s="56"/>
      <c r="E801" s="56"/>
      <c r="F801" s="56"/>
      <c r="G801" s="56"/>
      <c r="H801" s="56"/>
      <c r="I801" s="56"/>
      <c r="J801" s="56"/>
      <c r="K801" s="56"/>
      <c r="L801" s="56"/>
      <c r="M801" s="56"/>
      <c r="N801" s="56"/>
      <c r="O801" s="56"/>
      <c r="P801" s="56"/>
      <c r="Q801" s="56"/>
      <c r="R801" s="56"/>
      <c r="S801" s="56"/>
      <c r="T801" s="56"/>
      <c r="U801" s="56"/>
      <c r="V801" s="56"/>
      <c r="W801" s="56"/>
      <c r="X801" s="56"/>
      <c r="Y801" s="56"/>
    </row>
    <row r="802" spans="1:25" ht="15.75" customHeight="1">
      <c r="A802" s="56"/>
      <c r="B802" s="57"/>
      <c r="C802" s="56"/>
      <c r="D802" s="56"/>
      <c r="E802" s="56"/>
      <c r="F802" s="56"/>
      <c r="G802" s="56"/>
      <c r="H802" s="56"/>
      <c r="I802" s="56"/>
      <c r="J802" s="56"/>
      <c r="K802" s="56"/>
      <c r="L802" s="56"/>
      <c r="M802" s="56"/>
      <c r="N802" s="56"/>
      <c r="O802" s="56"/>
      <c r="P802" s="56"/>
      <c r="Q802" s="56"/>
      <c r="R802" s="56"/>
      <c r="S802" s="56"/>
      <c r="T802" s="56"/>
      <c r="U802" s="56"/>
      <c r="V802" s="56"/>
      <c r="W802" s="56"/>
      <c r="X802" s="56"/>
      <c r="Y802" s="56"/>
    </row>
    <row r="803" spans="1:25" ht="15.75" customHeight="1">
      <c r="A803" s="56"/>
      <c r="B803" s="57"/>
      <c r="C803" s="56"/>
      <c r="D803" s="56"/>
      <c r="E803" s="56"/>
      <c r="F803" s="56"/>
      <c r="G803" s="56"/>
      <c r="H803" s="56"/>
      <c r="I803" s="56"/>
      <c r="J803" s="56"/>
      <c r="K803" s="56"/>
      <c r="L803" s="56"/>
      <c r="M803" s="56"/>
      <c r="N803" s="56"/>
      <c r="O803" s="56"/>
      <c r="P803" s="56"/>
      <c r="Q803" s="56"/>
      <c r="R803" s="56"/>
      <c r="S803" s="56"/>
      <c r="T803" s="56"/>
      <c r="U803" s="56"/>
      <c r="V803" s="56"/>
      <c r="W803" s="56"/>
      <c r="X803" s="56"/>
      <c r="Y803" s="56"/>
    </row>
    <row r="804" spans="1:25" ht="15.75" customHeight="1">
      <c r="A804" s="56"/>
      <c r="B804" s="57"/>
      <c r="C804" s="56"/>
      <c r="D804" s="56"/>
      <c r="E804" s="56"/>
      <c r="F804" s="56"/>
      <c r="G804" s="56"/>
      <c r="H804" s="56"/>
      <c r="I804" s="56"/>
      <c r="J804" s="56"/>
      <c r="K804" s="56"/>
      <c r="L804" s="56"/>
      <c r="M804" s="56"/>
      <c r="N804" s="56"/>
      <c r="O804" s="56"/>
      <c r="P804" s="56"/>
      <c r="Q804" s="56"/>
      <c r="R804" s="56"/>
      <c r="S804" s="56"/>
      <c r="T804" s="56"/>
      <c r="U804" s="56"/>
      <c r="V804" s="56"/>
      <c r="W804" s="56"/>
      <c r="X804" s="56"/>
      <c r="Y804" s="56"/>
    </row>
    <row r="805" spans="1:25" ht="15.75" customHeight="1">
      <c r="A805" s="56"/>
      <c r="B805" s="57"/>
      <c r="C805" s="56"/>
      <c r="D805" s="56"/>
      <c r="E805" s="56"/>
      <c r="F805" s="56"/>
      <c r="G805" s="56"/>
      <c r="H805" s="56"/>
      <c r="I805" s="56"/>
      <c r="J805" s="56"/>
      <c r="K805" s="56"/>
      <c r="L805" s="56"/>
      <c r="M805" s="56"/>
      <c r="N805" s="56"/>
      <c r="O805" s="56"/>
      <c r="P805" s="56"/>
      <c r="Q805" s="56"/>
      <c r="R805" s="56"/>
      <c r="S805" s="56"/>
      <c r="T805" s="56"/>
      <c r="U805" s="56"/>
      <c r="V805" s="56"/>
      <c r="W805" s="56"/>
      <c r="X805" s="56"/>
      <c r="Y805" s="56"/>
    </row>
    <row r="806" spans="1:25" ht="15.75" customHeight="1">
      <c r="A806" s="56"/>
      <c r="B806" s="57"/>
      <c r="C806" s="56"/>
      <c r="D806" s="56"/>
      <c r="E806" s="56"/>
      <c r="F806" s="56"/>
      <c r="G806" s="56"/>
      <c r="H806" s="56"/>
      <c r="I806" s="56"/>
      <c r="J806" s="56"/>
      <c r="K806" s="56"/>
      <c r="L806" s="56"/>
      <c r="M806" s="56"/>
      <c r="N806" s="56"/>
      <c r="O806" s="56"/>
      <c r="P806" s="56"/>
      <c r="Q806" s="56"/>
      <c r="R806" s="56"/>
      <c r="S806" s="56"/>
      <c r="T806" s="56"/>
      <c r="U806" s="56"/>
      <c r="V806" s="56"/>
      <c r="W806" s="56"/>
      <c r="X806" s="56"/>
      <c r="Y806" s="56"/>
    </row>
    <row r="807" spans="1:25" ht="15.75" customHeight="1">
      <c r="A807" s="56"/>
      <c r="B807" s="57"/>
      <c r="C807" s="56"/>
      <c r="D807" s="56"/>
      <c r="E807" s="56"/>
      <c r="F807" s="56"/>
      <c r="G807" s="56"/>
      <c r="H807" s="56"/>
      <c r="I807" s="56"/>
      <c r="J807" s="56"/>
      <c r="K807" s="56"/>
      <c r="L807" s="56"/>
      <c r="M807" s="56"/>
      <c r="N807" s="56"/>
      <c r="O807" s="56"/>
      <c r="P807" s="56"/>
      <c r="Q807" s="56"/>
      <c r="R807" s="56"/>
      <c r="S807" s="56"/>
      <c r="T807" s="56"/>
      <c r="U807" s="56"/>
      <c r="V807" s="56"/>
      <c r="W807" s="56"/>
      <c r="X807" s="56"/>
      <c r="Y807" s="56"/>
    </row>
    <row r="808" spans="1:25" ht="15.75" customHeight="1">
      <c r="A808" s="56"/>
      <c r="B808" s="57"/>
      <c r="C808" s="56"/>
      <c r="D808" s="56"/>
      <c r="E808" s="56"/>
      <c r="F808" s="56"/>
      <c r="G808" s="56"/>
      <c r="H808" s="56"/>
      <c r="I808" s="56"/>
      <c r="J808" s="56"/>
      <c r="K808" s="56"/>
      <c r="L808" s="56"/>
      <c r="M808" s="56"/>
      <c r="N808" s="56"/>
      <c r="O808" s="56"/>
      <c r="P808" s="56"/>
      <c r="Q808" s="56"/>
      <c r="R808" s="56"/>
      <c r="S808" s="56"/>
      <c r="T808" s="56"/>
      <c r="U808" s="56"/>
      <c r="V808" s="56"/>
      <c r="W808" s="56"/>
      <c r="X808" s="56"/>
      <c r="Y808" s="56"/>
    </row>
    <row r="809" spans="1:25" ht="15.75" customHeight="1">
      <c r="A809" s="56"/>
      <c r="B809" s="57"/>
      <c r="C809" s="56"/>
      <c r="D809" s="56"/>
      <c r="E809" s="56"/>
      <c r="F809" s="56"/>
      <c r="G809" s="56"/>
      <c r="H809" s="56"/>
      <c r="I809" s="56"/>
      <c r="J809" s="56"/>
      <c r="K809" s="56"/>
      <c r="L809" s="56"/>
      <c r="M809" s="56"/>
      <c r="N809" s="56"/>
      <c r="O809" s="56"/>
      <c r="P809" s="56"/>
      <c r="Q809" s="56"/>
      <c r="R809" s="56"/>
      <c r="S809" s="56"/>
      <c r="T809" s="56"/>
      <c r="U809" s="56"/>
      <c r="V809" s="56"/>
      <c r="W809" s="56"/>
      <c r="X809" s="56"/>
      <c r="Y809" s="56"/>
    </row>
    <row r="810" spans="1:25" ht="15.75" customHeight="1">
      <c r="A810" s="56"/>
      <c r="B810" s="57"/>
      <c r="C810" s="56"/>
      <c r="D810" s="56"/>
      <c r="E810" s="56"/>
      <c r="F810" s="56"/>
      <c r="G810" s="56"/>
      <c r="H810" s="56"/>
      <c r="I810" s="56"/>
      <c r="J810" s="56"/>
      <c r="K810" s="56"/>
      <c r="L810" s="56"/>
      <c r="M810" s="56"/>
      <c r="N810" s="56"/>
      <c r="O810" s="56"/>
      <c r="P810" s="56"/>
      <c r="Q810" s="56"/>
      <c r="R810" s="56"/>
      <c r="S810" s="56"/>
      <c r="T810" s="56"/>
      <c r="U810" s="56"/>
      <c r="V810" s="56"/>
      <c r="W810" s="56"/>
      <c r="X810" s="56"/>
      <c r="Y810" s="56"/>
    </row>
    <row r="811" spans="1:25" ht="15.75" customHeight="1">
      <c r="A811" s="56"/>
      <c r="B811" s="57"/>
      <c r="C811" s="56"/>
      <c r="D811" s="56"/>
      <c r="E811" s="56"/>
      <c r="F811" s="56"/>
      <c r="G811" s="56"/>
      <c r="H811" s="56"/>
      <c r="I811" s="56"/>
      <c r="J811" s="56"/>
      <c r="K811" s="56"/>
      <c r="L811" s="56"/>
      <c r="M811" s="56"/>
      <c r="N811" s="56"/>
      <c r="O811" s="56"/>
      <c r="P811" s="56"/>
      <c r="Q811" s="56"/>
      <c r="R811" s="56"/>
      <c r="S811" s="56"/>
      <c r="T811" s="56"/>
      <c r="U811" s="56"/>
      <c r="V811" s="56"/>
      <c r="W811" s="56"/>
      <c r="X811" s="56"/>
      <c r="Y811" s="56"/>
    </row>
    <row r="812" spans="1:25" ht="15.75" customHeight="1">
      <c r="A812" s="56"/>
      <c r="B812" s="57"/>
      <c r="C812" s="56"/>
      <c r="D812" s="56"/>
      <c r="E812" s="56"/>
      <c r="F812" s="56"/>
      <c r="G812" s="56"/>
      <c r="H812" s="56"/>
      <c r="I812" s="56"/>
      <c r="J812" s="56"/>
      <c r="K812" s="56"/>
      <c r="L812" s="56"/>
      <c r="M812" s="56"/>
      <c r="N812" s="56"/>
      <c r="O812" s="56"/>
      <c r="P812" s="56"/>
      <c r="Q812" s="56"/>
      <c r="R812" s="56"/>
      <c r="S812" s="56"/>
      <c r="T812" s="56"/>
      <c r="U812" s="56"/>
      <c r="V812" s="56"/>
      <c r="W812" s="56"/>
      <c r="X812" s="56"/>
      <c r="Y812" s="56"/>
    </row>
    <row r="813" spans="1:25" ht="15.75" customHeight="1">
      <c r="A813" s="56"/>
      <c r="B813" s="57"/>
      <c r="C813" s="56"/>
      <c r="D813" s="56"/>
      <c r="E813" s="56"/>
      <c r="F813" s="56"/>
      <c r="G813" s="56"/>
      <c r="H813" s="56"/>
      <c r="I813" s="56"/>
      <c r="J813" s="56"/>
      <c r="K813" s="56"/>
      <c r="L813" s="56"/>
      <c r="M813" s="56"/>
      <c r="N813" s="56"/>
      <c r="O813" s="56"/>
      <c r="P813" s="56"/>
      <c r="Q813" s="56"/>
      <c r="R813" s="56"/>
      <c r="S813" s="56"/>
      <c r="T813" s="56"/>
      <c r="U813" s="56"/>
      <c r="V813" s="56"/>
      <c r="W813" s="56"/>
      <c r="X813" s="56"/>
      <c r="Y813" s="56"/>
    </row>
    <row r="814" spans="1:25" ht="15.75" customHeight="1">
      <c r="A814" s="56"/>
      <c r="B814" s="57"/>
      <c r="C814" s="56"/>
      <c r="D814" s="56"/>
      <c r="E814" s="56"/>
      <c r="F814" s="56"/>
      <c r="G814" s="56"/>
      <c r="H814" s="56"/>
      <c r="I814" s="56"/>
      <c r="J814" s="56"/>
      <c r="K814" s="56"/>
      <c r="L814" s="56"/>
      <c r="M814" s="56"/>
      <c r="N814" s="56"/>
      <c r="O814" s="56"/>
      <c r="P814" s="56"/>
      <c r="Q814" s="56"/>
      <c r="R814" s="56"/>
      <c r="S814" s="56"/>
      <c r="T814" s="56"/>
      <c r="U814" s="56"/>
      <c r="V814" s="56"/>
      <c r="W814" s="56"/>
      <c r="X814" s="56"/>
      <c r="Y814" s="56"/>
    </row>
    <row r="815" spans="1:25" ht="15.75" customHeight="1">
      <c r="A815" s="56"/>
      <c r="B815" s="57"/>
      <c r="C815" s="56"/>
      <c r="D815" s="56"/>
      <c r="E815" s="56"/>
      <c r="F815" s="56"/>
      <c r="G815" s="56"/>
      <c r="H815" s="56"/>
      <c r="I815" s="56"/>
      <c r="J815" s="56"/>
      <c r="K815" s="56"/>
      <c r="L815" s="56"/>
      <c r="M815" s="56"/>
      <c r="N815" s="56"/>
      <c r="O815" s="56"/>
      <c r="P815" s="56"/>
      <c r="Q815" s="56"/>
      <c r="R815" s="56"/>
      <c r="S815" s="56"/>
      <c r="T815" s="56"/>
      <c r="U815" s="56"/>
      <c r="V815" s="56"/>
      <c r="W815" s="56"/>
      <c r="X815" s="56"/>
      <c r="Y815" s="56"/>
    </row>
    <row r="816" spans="1:25" ht="15.75" customHeight="1">
      <c r="A816" s="56"/>
      <c r="B816" s="57"/>
      <c r="C816" s="56"/>
      <c r="D816" s="56"/>
      <c r="E816" s="56"/>
      <c r="F816" s="56"/>
      <c r="G816" s="56"/>
      <c r="H816" s="56"/>
      <c r="I816" s="56"/>
      <c r="J816" s="56"/>
      <c r="K816" s="56"/>
      <c r="L816" s="56"/>
      <c r="M816" s="56"/>
      <c r="N816" s="56"/>
      <c r="O816" s="56"/>
      <c r="P816" s="56"/>
      <c r="Q816" s="56"/>
      <c r="R816" s="56"/>
      <c r="S816" s="56"/>
      <c r="T816" s="56"/>
      <c r="U816" s="56"/>
      <c r="V816" s="56"/>
      <c r="W816" s="56"/>
      <c r="X816" s="56"/>
      <c r="Y816" s="56"/>
    </row>
    <row r="817" spans="1:25" ht="15.75" customHeight="1">
      <c r="A817" s="56"/>
      <c r="B817" s="57"/>
      <c r="C817" s="56"/>
      <c r="D817" s="56"/>
      <c r="E817" s="56"/>
      <c r="F817" s="56"/>
      <c r="G817" s="56"/>
      <c r="H817" s="56"/>
      <c r="I817" s="56"/>
      <c r="J817" s="56"/>
      <c r="K817" s="56"/>
      <c r="L817" s="56"/>
      <c r="M817" s="56"/>
      <c r="N817" s="56"/>
      <c r="O817" s="56"/>
      <c r="P817" s="56"/>
      <c r="Q817" s="56"/>
      <c r="R817" s="56"/>
      <c r="S817" s="56"/>
      <c r="T817" s="56"/>
      <c r="U817" s="56"/>
      <c r="V817" s="56"/>
      <c r="W817" s="56"/>
      <c r="X817" s="56"/>
      <c r="Y817" s="56"/>
    </row>
    <row r="818" spans="1:25" ht="15.75" customHeight="1">
      <c r="A818" s="56"/>
      <c r="B818" s="57"/>
      <c r="C818" s="56"/>
      <c r="D818" s="56"/>
      <c r="E818" s="56"/>
      <c r="F818" s="56"/>
      <c r="G818" s="56"/>
      <c r="H818" s="56"/>
      <c r="I818" s="56"/>
      <c r="J818" s="56"/>
      <c r="K818" s="56"/>
      <c r="L818" s="56"/>
      <c r="M818" s="56"/>
      <c r="N818" s="56"/>
      <c r="O818" s="56"/>
      <c r="P818" s="56"/>
      <c r="Q818" s="56"/>
      <c r="R818" s="56"/>
      <c r="S818" s="56"/>
      <c r="T818" s="56"/>
      <c r="U818" s="56"/>
      <c r="V818" s="56"/>
      <c r="W818" s="56"/>
      <c r="X818" s="56"/>
      <c r="Y818" s="56"/>
    </row>
    <row r="819" spans="1:25" ht="15.75" customHeight="1">
      <c r="A819" s="56"/>
      <c r="B819" s="57"/>
      <c r="C819" s="56"/>
      <c r="D819" s="56"/>
      <c r="E819" s="56"/>
      <c r="F819" s="56"/>
      <c r="G819" s="56"/>
      <c r="H819" s="56"/>
      <c r="I819" s="56"/>
      <c r="J819" s="56"/>
      <c r="K819" s="56"/>
      <c r="L819" s="56"/>
      <c r="M819" s="56"/>
      <c r="N819" s="56"/>
      <c r="O819" s="56"/>
      <c r="P819" s="56"/>
      <c r="Q819" s="56"/>
      <c r="R819" s="56"/>
      <c r="S819" s="56"/>
      <c r="T819" s="56"/>
      <c r="U819" s="56"/>
      <c r="V819" s="56"/>
      <c r="W819" s="56"/>
      <c r="X819" s="56"/>
      <c r="Y819" s="56"/>
    </row>
    <row r="820" spans="1:25" ht="15.75" customHeight="1">
      <c r="A820" s="56"/>
      <c r="B820" s="57"/>
      <c r="C820" s="56"/>
      <c r="D820" s="56"/>
      <c r="E820" s="56"/>
      <c r="F820" s="56"/>
      <c r="G820" s="56"/>
      <c r="H820" s="56"/>
      <c r="I820" s="56"/>
      <c r="J820" s="56"/>
      <c r="K820" s="56"/>
      <c r="L820" s="56"/>
      <c r="M820" s="56"/>
      <c r="N820" s="56"/>
      <c r="O820" s="56"/>
      <c r="P820" s="56"/>
      <c r="Q820" s="56"/>
      <c r="R820" s="56"/>
      <c r="S820" s="56"/>
      <c r="T820" s="56"/>
      <c r="U820" s="56"/>
      <c r="V820" s="56"/>
      <c r="W820" s="56"/>
      <c r="X820" s="56"/>
      <c r="Y820" s="56"/>
    </row>
    <row r="821" spans="1:25" ht="15.75" customHeight="1">
      <c r="A821" s="56"/>
      <c r="B821" s="57"/>
      <c r="C821" s="56"/>
      <c r="D821" s="56"/>
      <c r="E821" s="56"/>
      <c r="F821" s="56"/>
      <c r="G821" s="56"/>
      <c r="H821" s="56"/>
      <c r="I821" s="56"/>
      <c r="J821" s="56"/>
      <c r="K821" s="56"/>
      <c r="L821" s="56"/>
      <c r="M821" s="56"/>
      <c r="N821" s="56"/>
      <c r="O821" s="56"/>
      <c r="P821" s="56"/>
      <c r="Q821" s="56"/>
      <c r="R821" s="56"/>
      <c r="S821" s="56"/>
      <c r="T821" s="56"/>
      <c r="U821" s="56"/>
      <c r="V821" s="56"/>
      <c r="W821" s="56"/>
      <c r="X821" s="56"/>
      <c r="Y821" s="56"/>
    </row>
    <row r="822" spans="1:25" ht="15.75" customHeight="1">
      <c r="A822" s="56"/>
      <c r="B822" s="57"/>
      <c r="C822" s="56"/>
      <c r="D822" s="56"/>
      <c r="E822" s="56"/>
      <c r="F822" s="56"/>
      <c r="G822" s="56"/>
      <c r="H822" s="56"/>
      <c r="I822" s="56"/>
      <c r="J822" s="56"/>
      <c r="K822" s="56"/>
      <c r="L822" s="56"/>
      <c r="M822" s="56"/>
      <c r="N822" s="56"/>
      <c r="O822" s="56"/>
      <c r="P822" s="56"/>
      <c r="Q822" s="56"/>
      <c r="R822" s="56"/>
      <c r="S822" s="56"/>
      <c r="T822" s="56"/>
      <c r="U822" s="56"/>
      <c r="V822" s="56"/>
      <c r="W822" s="56"/>
      <c r="X822" s="56"/>
      <c r="Y822" s="56"/>
    </row>
    <row r="823" spans="1:25" ht="15.75" customHeight="1">
      <c r="A823" s="56"/>
      <c r="B823" s="57"/>
      <c r="C823" s="56"/>
      <c r="D823" s="56"/>
      <c r="E823" s="56"/>
      <c r="F823" s="56"/>
      <c r="G823" s="56"/>
      <c r="H823" s="56"/>
      <c r="I823" s="56"/>
      <c r="J823" s="56"/>
      <c r="K823" s="56"/>
      <c r="L823" s="56"/>
      <c r="M823" s="56"/>
      <c r="N823" s="56"/>
      <c r="O823" s="56"/>
      <c r="P823" s="56"/>
      <c r="Q823" s="56"/>
      <c r="R823" s="56"/>
      <c r="S823" s="56"/>
      <c r="T823" s="56"/>
      <c r="U823" s="56"/>
      <c r="V823" s="56"/>
      <c r="W823" s="56"/>
      <c r="X823" s="56"/>
      <c r="Y823" s="56"/>
    </row>
    <row r="824" spans="1:25" ht="15.75" customHeight="1">
      <c r="A824" s="56"/>
      <c r="B824" s="57"/>
      <c r="C824" s="56"/>
      <c r="D824" s="56"/>
      <c r="E824" s="56"/>
      <c r="F824" s="56"/>
      <c r="G824" s="56"/>
      <c r="H824" s="56"/>
      <c r="I824" s="56"/>
      <c r="J824" s="56"/>
      <c r="K824" s="56"/>
      <c r="L824" s="56"/>
      <c r="M824" s="56"/>
      <c r="N824" s="56"/>
      <c r="O824" s="56"/>
      <c r="P824" s="56"/>
      <c r="Q824" s="56"/>
      <c r="R824" s="56"/>
      <c r="S824" s="56"/>
      <c r="T824" s="56"/>
      <c r="U824" s="56"/>
      <c r="V824" s="56"/>
      <c r="W824" s="56"/>
      <c r="X824" s="56"/>
      <c r="Y824" s="56"/>
    </row>
    <row r="825" spans="1:25" ht="15.75" customHeight="1">
      <c r="A825" s="56"/>
      <c r="B825" s="57"/>
      <c r="C825" s="56"/>
      <c r="D825" s="56"/>
      <c r="E825" s="56"/>
      <c r="F825" s="56"/>
      <c r="G825" s="56"/>
      <c r="H825" s="56"/>
      <c r="I825" s="56"/>
      <c r="J825" s="56"/>
      <c r="K825" s="56"/>
      <c r="L825" s="56"/>
      <c r="M825" s="56"/>
      <c r="N825" s="56"/>
      <c r="O825" s="56"/>
      <c r="P825" s="56"/>
      <c r="Q825" s="56"/>
      <c r="R825" s="56"/>
      <c r="S825" s="56"/>
      <c r="T825" s="56"/>
      <c r="U825" s="56"/>
      <c r="V825" s="56"/>
      <c r="W825" s="56"/>
      <c r="X825" s="56"/>
      <c r="Y825" s="56"/>
    </row>
    <row r="826" spans="1:25" ht="15.75" customHeight="1">
      <c r="A826" s="56"/>
      <c r="B826" s="57"/>
      <c r="C826" s="56"/>
      <c r="D826" s="56"/>
      <c r="E826" s="56"/>
      <c r="F826" s="56"/>
      <c r="G826" s="56"/>
      <c r="H826" s="56"/>
      <c r="I826" s="56"/>
      <c r="J826" s="56"/>
      <c r="K826" s="56"/>
      <c r="L826" s="56"/>
      <c r="M826" s="56"/>
      <c r="N826" s="56"/>
      <c r="O826" s="56"/>
      <c r="P826" s="56"/>
      <c r="Q826" s="56"/>
      <c r="R826" s="56"/>
      <c r="S826" s="56"/>
      <c r="T826" s="56"/>
      <c r="U826" s="56"/>
      <c r="V826" s="56"/>
      <c r="W826" s="56"/>
      <c r="X826" s="56"/>
      <c r="Y826" s="56"/>
    </row>
    <row r="827" spans="1:25" ht="15.75" customHeight="1">
      <c r="A827" s="56"/>
      <c r="B827" s="57"/>
      <c r="C827" s="56"/>
      <c r="D827" s="56"/>
      <c r="E827" s="56"/>
      <c r="F827" s="56"/>
      <c r="G827" s="56"/>
      <c r="H827" s="56"/>
      <c r="I827" s="56"/>
      <c r="J827" s="56"/>
      <c r="K827" s="56"/>
      <c r="L827" s="56"/>
      <c r="M827" s="56"/>
      <c r="N827" s="56"/>
      <c r="O827" s="56"/>
      <c r="P827" s="56"/>
      <c r="Q827" s="56"/>
      <c r="R827" s="56"/>
      <c r="S827" s="56"/>
      <c r="T827" s="56"/>
      <c r="U827" s="56"/>
      <c r="V827" s="56"/>
      <c r="W827" s="56"/>
      <c r="X827" s="56"/>
      <c r="Y827" s="56"/>
    </row>
    <row r="828" spans="1:25" ht="15.75" customHeight="1">
      <c r="A828" s="56"/>
      <c r="B828" s="57"/>
      <c r="C828" s="56"/>
      <c r="D828" s="56"/>
      <c r="E828" s="56"/>
      <c r="F828" s="56"/>
      <c r="G828" s="56"/>
      <c r="H828" s="56"/>
      <c r="I828" s="56"/>
      <c r="J828" s="56"/>
      <c r="K828" s="56"/>
      <c r="L828" s="56"/>
      <c r="M828" s="56"/>
      <c r="N828" s="56"/>
      <c r="O828" s="56"/>
      <c r="P828" s="56"/>
      <c r="Q828" s="56"/>
      <c r="R828" s="56"/>
      <c r="S828" s="56"/>
      <c r="T828" s="56"/>
      <c r="U828" s="56"/>
      <c r="V828" s="56"/>
      <c r="W828" s="56"/>
      <c r="X828" s="56"/>
      <c r="Y828" s="56"/>
    </row>
    <row r="829" spans="1:25" ht="15.75" customHeight="1">
      <c r="A829" s="56"/>
      <c r="B829" s="57"/>
      <c r="C829" s="56"/>
      <c r="D829" s="56"/>
      <c r="E829" s="56"/>
      <c r="F829" s="56"/>
      <c r="G829" s="56"/>
      <c r="H829" s="56"/>
      <c r="I829" s="56"/>
      <c r="J829" s="56"/>
      <c r="K829" s="56"/>
      <c r="L829" s="56"/>
      <c r="M829" s="56"/>
      <c r="N829" s="56"/>
      <c r="O829" s="56"/>
      <c r="P829" s="56"/>
      <c r="Q829" s="56"/>
      <c r="R829" s="56"/>
      <c r="S829" s="56"/>
      <c r="T829" s="56"/>
      <c r="U829" s="56"/>
      <c r="V829" s="56"/>
      <c r="W829" s="56"/>
      <c r="X829" s="56"/>
      <c r="Y829" s="56"/>
    </row>
    <row r="830" spans="1:25" ht="15.75" customHeight="1">
      <c r="A830" s="56"/>
      <c r="B830" s="57"/>
      <c r="C830" s="56"/>
      <c r="D830" s="56"/>
      <c r="E830" s="56"/>
      <c r="F830" s="56"/>
      <c r="G830" s="56"/>
      <c r="H830" s="56"/>
      <c r="I830" s="56"/>
      <c r="J830" s="56"/>
      <c r="K830" s="56"/>
      <c r="L830" s="56"/>
      <c r="M830" s="56"/>
      <c r="N830" s="56"/>
      <c r="O830" s="56"/>
      <c r="P830" s="56"/>
      <c r="Q830" s="56"/>
      <c r="R830" s="56"/>
      <c r="S830" s="56"/>
      <c r="T830" s="56"/>
      <c r="U830" s="56"/>
      <c r="V830" s="56"/>
      <c r="W830" s="56"/>
      <c r="X830" s="56"/>
      <c r="Y830" s="56"/>
    </row>
    <row r="831" spans="1:25" ht="15.75" customHeight="1">
      <c r="A831" s="56"/>
      <c r="B831" s="57"/>
      <c r="C831" s="56"/>
      <c r="D831" s="56"/>
      <c r="E831" s="56"/>
      <c r="F831" s="56"/>
      <c r="G831" s="56"/>
      <c r="H831" s="56"/>
      <c r="I831" s="56"/>
      <c r="J831" s="56"/>
      <c r="K831" s="56"/>
      <c r="L831" s="56"/>
      <c r="M831" s="56"/>
      <c r="N831" s="56"/>
      <c r="O831" s="56"/>
      <c r="P831" s="56"/>
      <c r="Q831" s="56"/>
      <c r="R831" s="56"/>
      <c r="S831" s="56"/>
      <c r="T831" s="56"/>
      <c r="U831" s="56"/>
      <c r="V831" s="56"/>
      <c r="W831" s="56"/>
      <c r="X831" s="56"/>
      <c r="Y831" s="56"/>
    </row>
    <row r="832" spans="1:25" ht="15.75" customHeight="1">
      <c r="A832" s="56"/>
      <c r="B832" s="57"/>
      <c r="C832" s="56"/>
      <c r="D832" s="56"/>
      <c r="E832" s="56"/>
      <c r="F832" s="56"/>
      <c r="G832" s="56"/>
      <c r="H832" s="56"/>
      <c r="I832" s="56"/>
      <c r="J832" s="56"/>
      <c r="K832" s="56"/>
      <c r="L832" s="56"/>
      <c r="M832" s="56"/>
      <c r="N832" s="56"/>
      <c r="O832" s="56"/>
      <c r="P832" s="56"/>
      <c r="Q832" s="56"/>
      <c r="R832" s="56"/>
      <c r="S832" s="56"/>
      <c r="T832" s="56"/>
      <c r="U832" s="56"/>
      <c r="V832" s="56"/>
      <c r="W832" s="56"/>
      <c r="X832" s="56"/>
      <c r="Y832" s="56"/>
    </row>
    <row r="833" spans="1:25" ht="15.75" customHeight="1">
      <c r="A833" s="56"/>
      <c r="B833" s="57"/>
      <c r="C833" s="56"/>
      <c r="D833" s="56"/>
      <c r="E833" s="56"/>
      <c r="F833" s="56"/>
      <c r="G833" s="56"/>
      <c r="H833" s="56"/>
      <c r="I833" s="56"/>
      <c r="J833" s="56"/>
      <c r="K833" s="56"/>
      <c r="L833" s="56"/>
      <c r="M833" s="56"/>
      <c r="N833" s="56"/>
      <c r="O833" s="56"/>
      <c r="P833" s="56"/>
      <c r="Q833" s="56"/>
      <c r="R833" s="56"/>
      <c r="S833" s="56"/>
      <c r="T833" s="56"/>
      <c r="U833" s="56"/>
      <c r="V833" s="56"/>
      <c r="W833" s="56"/>
      <c r="X833" s="56"/>
      <c r="Y833" s="56"/>
    </row>
    <row r="834" spans="1:25" ht="15.75" customHeight="1">
      <c r="A834" s="56"/>
      <c r="B834" s="57"/>
      <c r="C834" s="56"/>
      <c r="D834" s="56"/>
      <c r="E834" s="56"/>
      <c r="F834" s="56"/>
      <c r="G834" s="56"/>
      <c r="H834" s="56"/>
      <c r="I834" s="56"/>
      <c r="J834" s="56"/>
      <c r="K834" s="56"/>
      <c r="L834" s="56"/>
      <c r="M834" s="56"/>
      <c r="N834" s="56"/>
      <c r="O834" s="56"/>
      <c r="P834" s="56"/>
      <c r="Q834" s="56"/>
      <c r="R834" s="56"/>
      <c r="S834" s="56"/>
      <c r="T834" s="56"/>
      <c r="U834" s="56"/>
      <c r="V834" s="56"/>
      <c r="W834" s="56"/>
      <c r="X834" s="56"/>
      <c r="Y834" s="56"/>
    </row>
    <row r="835" spans="1:25" ht="15.75" customHeight="1">
      <c r="A835" s="56"/>
      <c r="B835" s="57"/>
      <c r="C835" s="56"/>
      <c r="D835" s="56"/>
      <c r="E835" s="56"/>
      <c r="F835" s="56"/>
      <c r="G835" s="56"/>
      <c r="H835" s="56"/>
      <c r="I835" s="56"/>
      <c r="J835" s="56"/>
      <c r="K835" s="56"/>
      <c r="L835" s="56"/>
      <c r="M835" s="56"/>
      <c r="N835" s="56"/>
      <c r="O835" s="56"/>
      <c r="P835" s="56"/>
      <c r="Q835" s="56"/>
      <c r="R835" s="56"/>
      <c r="S835" s="56"/>
      <c r="T835" s="56"/>
      <c r="U835" s="56"/>
      <c r="V835" s="56"/>
      <c r="W835" s="56"/>
      <c r="X835" s="56"/>
      <c r="Y835" s="56"/>
    </row>
    <row r="836" spans="1:25" ht="15.75" customHeight="1">
      <c r="A836" s="56"/>
      <c r="B836" s="57"/>
      <c r="C836" s="56"/>
      <c r="D836" s="56"/>
      <c r="E836" s="56"/>
      <c r="F836" s="56"/>
      <c r="G836" s="56"/>
      <c r="H836" s="56"/>
      <c r="I836" s="56"/>
      <c r="J836" s="56"/>
      <c r="K836" s="56"/>
      <c r="L836" s="56"/>
      <c r="M836" s="56"/>
      <c r="N836" s="56"/>
      <c r="O836" s="56"/>
      <c r="P836" s="56"/>
      <c r="Q836" s="56"/>
      <c r="R836" s="56"/>
      <c r="S836" s="56"/>
      <c r="T836" s="56"/>
      <c r="U836" s="56"/>
      <c r="V836" s="56"/>
      <c r="W836" s="56"/>
      <c r="X836" s="56"/>
      <c r="Y836" s="56"/>
    </row>
    <row r="837" spans="1:25" ht="15.75" customHeight="1">
      <c r="A837" s="56"/>
      <c r="B837" s="57"/>
      <c r="C837" s="56"/>
      <c r="D837" s="56"/>
      <c r="E837" s="56"/>
      <c r="F837" s="56"/>
      <c r="G837" s="56"/>
      <c r="H837" s="56"/>
      <c r="I837" s="56"/>
      <c r="J837" s="56"/>
      <c r="K837" s="56"/>
      <c r="L837" s="56"/>
      <c r="M837" s="56"/>
      <c r="N837" s="56"/>
      <c r="O837" s="56"/>
      <c r="P837" s="56"/>
      <c r="Q837" s="56"/>
      <c r="R837" s="56"/>
      <c r="S837" s="56"/>
      <c r="T837" s="56"/>
      <c r="U837" s="56"/>
      <c r="V837" s="56"/>
      <c r="W837" s="56"/>
      <c r="X837" s="56"/>
      <c r="Y837" s="56"/>
    </row>
    <row r="838" spans="1:25" ht="15.75" customHeight="1">
      <c r="A838" s="56"/>
      <c r="B838" s="57"/>
      <c r="C838" s="56"/>
      <c r="D838" s="56"/>
      <c r="E838" s="56"/>
      <c r="F838" s="56"/>
      <c r="G838" s="56"/>
      <c r="H838" s="56"/>
      <c r="I838" s="56"/>
      <c r="J838" s="56"/>
      <c r="K838" s="56"/>
      <c r="L838" s="56"/>
      <c r="M838" s="56"/>
      <c r="N838" s="56"/>
      <c r="O838" s="56"/>
      <c r="P838" s="56"/>
      <c r="Q838" s="56"/>
      <c r="R838" s="56"/>
      <c r="S838" s="56"/>
      <c r="T838" s="56"/>
      <c r="U838" s="56"/>
      <c r="V838" s="56"/>
      <c r="W838" s="56"/>
      <c r="X838" s="56"/>
      <c r="Y838" s="56"/>
    </row>
    <row r="839" spans="1:25" ht="15.75" customHeight="1">
      <c r="A839" s="56"/>
      <c r="B839" s="57"/>
      <c r="C839" s="56"/>
      <c r="D839" s="56"/>
      <c r="E839" s="56"/>
      <c r="F839" s="56"/>
      <c r="G839" s="56"/>
      <c r="H839" s="56"/>
      <c r="I839" s="56"/>
      <c r="J839" s="56"/>
      <c r="K839" s="56"/>
      <c r="L839" s="56"/>
      <c r="M839" s="56"/>
      <c r="N839" s="56"/>
      <c r="O839" s="56"/>
      <c r="P839" s="56"/>
      <c r="Q839" s="56"/>
      <c r="R839" s="56"/>
      <c r="S839" s="56"/>
      <c r="T839" s="56"/>
      <c r="U839" s="56"/>
      <c r="V839" s="56"/>
      <c r="W839" s="56"/>
      <c r="X839" s="56"/>
      <c r="Y839" s="56"/>
    </row>
    <row r="840" spans="1:25" ht="15.75" customHeight="1">
      <c r="A840" s="56"/>
      <c r="B840" s="57"/>
      <c r="C840" s="56"/>
      <c r="D840" s="56"/>
      <c r="E840" s="56"/>
      <c r="F840" s="56"/>
      <c r="G840" s="56"/>
      <c r="H840" s="56"/>
      <c r="I840" s="56"/>
      <c r="J840" s="56"/>
      <c r="K840" s="56"/>
      <c r="L840" s="56"/>
      <c r="M840" s="56"/>
      <c r="N840" s="56"/>
      <c r="O840" s="56"/>
      <c r="P840" s="56"/>
      <c r="Q840" s="56"/>
      <c r="R840" s="56"/>
      <c r="S840" s="56"/>
      <c r="T840" s="56"/>
      <c r="U840" s="56"/>
      <c r="V840" s="56"/>
      <c r="W840" s="56"/>
      <c r="X840" s="56"/>
      <c r="Y840" s="56"/>
    </row>
    <row r="841" spans="1:25" ht="15.75" customHeight="1">
      <c r="A841" s="56"/>
      <c r="B841" s="57"/>
      <c r="C841" s="56"/>
      <c r="D841" s="56"/>
      <c r="E841" s="56"/>
      <c r="F841" s="56"/>
      <c r="G841" s="56"/>
      <c r="H841" s="56"/>
      <c r="I841" s="56"/>
      <c r="J841" s="56"/>
      <c r="K841" s="56"/>
      <c r="L841" s="56"/>
      <c r="M841" s="56"/>
      <c r="N841" s="56"/>
      <c r="O841" s="56"/>
      <c r="P841" s="56"/>
      <c r="Q841" s="56"/>
      <c r="R841" s="56"/>
      <c r="S841" s="56"/>
      <c r="T841" s="56"/>
      <c r="U841" s="56"/>
      <c r="V841" s="56"/>
      <c r="W841" s="56"/>
      <c r="X841" s="56"/>
      <c r="Y841" s="56"/>
    </row>
    <row r="842" spans="1:25" ht="15.75" customHeight="1">
      <c r="A842" s="56"/>
      <c r="B842" s="57"/>
      <c r="C842" s="56"/>
      <c r="D842" s="56"/>
      <c r="E842" s="56"/>
      <c r="F842" s="56"/>
      <c r="G842" s="56"/>
      <c r="H842" s="56"/>
      <c r="I842" s="56"/>
      <c r="J842" s="56"/>
      <c r="K842" s="56"/>
      <c r="L842" s="56"/>
      <c r="M842" s="56"/>
      <c r="N842" s="56"/>
      <c r="O842" s="56"/>
      <c r="P842" s="56"/>
      <c r="Q842" s="56"/>
      <c r="R842" s="56"/>
      <c r="S842" s="56"/>
      <c r="T842" s="56"/>
      <c r="U842" s="56"/>
      <c r="V842" s="56"/>
      <c r="W842" s="56"/>
      <c r="X842" s="56"/>
      <c r="Y842" s="56"/>
    </row>
    <row r="843" spans="1:25" ht="15.75" customHeight="1">
      <c r="A843" s="56"/>
      <c r="B843" s="57"/>
      <c r="C843" s="56"/>
      <c r="D843" s="56"/>
      <c r="E843" s="56"/>
      <c r="F843" s="56"/>
      <c r="G843" s="56"/>
      <c r="H843" s="56"/>
      <c r="I843" s="56"/>
      <c r="J843" s="56"/>
      <c r="K843" s="56"/>
      <c r="L843" s="56"/>
      <c r="M843" s="56"/>
      <c r="N843" s="56"/>
      <c r="O843" s="56"/>
      <c r="P843" s="56"/>
      <c r="Q843" s="56"/>
      <c r="R843" s="56"/>
      <c r="S843" s="56"/>
      <c r="T843" s="56"/>
      <c r="U843" s="56"/>
      <c r="V843" s="56"/>
      <c r="W843" s="56"/>
      <c r="X843" s="56"/>
      <c r="Y843" s="56"/>
    </row>
    <row r="844" spans="1:25" ht="15.75" customHeight="1">
      <c r="A844" s="56"/>
      <c r="B844" s="57"/>
      <c r="C844" s="56"/>
      <c r="D844" s="56"/>
      <c r="E844" s="56"/>
      <c r="F844" s="56"/>
      <c r="G844" s="56"/>
      <c r="H844" s="56"/>
      <c r="I844" s="56"/>
      <c r="J844" s="56"/>
      <c r="K844" s="56"/>
      <c r="L844" s="56"/>
      <c r="M844" s="56"/>
      <c r="N844" s="56"/>
      <c r="O844" s="56"/>
      <c r="P844" s="56"/>
      <c r="Q844" s="56"/>
      <c r="R844" s="56"/>
      <c r="S844" s="56"/>
      <c r="T844" s="56"/>
      <c r="U844" s="56"/>
      <c r="V844" s="56"/>
      <c r="W844" s="56"/>
      <c r="X844" s="56"/>
      <c r="Y844" s="56"/>
    </row>
    <row r="845" spans="1:25" ht="15.75" customHeight="1">
      <c r="A845" s="56"/>
      <c r="B845" s="57"/>
      <c r="C845" s="56"/>
      <c r="D845" s="56"/>
      <c r="E845" s="56"/>
      <c r="F845" s="56"/>
      <c r="G845" s="56"/>
      <c r="H845" s="56"/>
      <c r="I845" s="56"/>
      <c r="J845" s="56"/>
      <c r="K845" s="56"/>
      <c r="L845" s="56"/>
      <c r="M845" s="56"/>
      <c r="N845" s="56"/>
      <c r="O845" s="56"/>
      <c r="P845" s="56"/>
      <c r="Q845" s="56"/>
      <c r="R845" s="56"/>
      <c r="S845" s="56"/>
      <c r="T845" s="56"/>
      <c r="U845" s="56"/>
      <c r="V845" s="56"/>
      <c r="W845" s="56"/>
      <c r="X845" s="56"/>
      <c r="Y845" s="56"/>
    </row>
    <row r="846" spans="1:25" ht="15.75" customHeight="1">
      <c r="A846" s="56"/>
      <c r="B846" s="57"/>
      <c r="C846" s="56"/>
      <c r="D846" s="56"/>
      <c r="E846" s="56"/>
      <c r="F846" s="56"/>
      <c r="G846" s="56"/>
      <c r="H846" s="56"/>
      <c r="I846" s="56"/>
      <c r="J846" s="56"/>
      <c r="K846" s="56"/>
      <c r="L846" s="56"/>
      <c r="M846" s="56"/>
      <c r="N846" s="56"/>
      <c r="O846" s="56"/>
      <c r="P846" s="56"/>
      <c r="Q846" s="56"/>
      <c r="R846" s="56"/>
      <c r="S846" s="56"/>
      <c r="T846" s="56"/>
      <c r="U846" s="56"/>
      <c r="V846" s="56"/>
      <c r="W846" s="56"/>
      <c r="X846" s="56"/>
      <c r="Y846" s="56"/>
    </row>
    <row r="847" spans="1:25" ht="15.75" customHeight="1">
      <c r="A847" s="56"/>
      <c r="B847" s="57"/>
      <c r="C847" s="56"/>
      <c r="D847" s="56"/>
      <c r="E847" s="56"/>
      <c r="F847" s="56"/>
      <c r="G847" s="56"/>
      <c r="H847" s="56"/>
      <c r="I847" s="56"/>
      <c r="J847" s="56"/>
      <c r="K847" s="56"/>
      <c r="L847" s="56"/>
      <c r="M847" s="56"/>
      <c r="N847" s="56"/>
      <c r="O847" s="56"/>
      <c r="P847" s="56"/>
      <c r="Q847" s="56"/>
      <c r="R847" s="56"/>
      <c r="S847" s="56"/>
      <c r="T847" s="56"/>
      <c r="U847" s="56"/>
      <c r="V847" s="56"/>
      <c r="W847" s="56"/>
      <c r="X847" s="56"/>
      <c r="Y847" s="56"/>
    </row>
    <row r="848" spans="1:25" ht="15.75" customHeight="1">
      <c r="A848" s="56"/>
      <c r="B848" s="57"/>
      <c r="C848" s="56"/>
      <c r="D848" s="56"/>
      <c r="E848" s="56"/>
      <c r="F848" s="56"/>
      <c r="G848" s="56"/>
      <c r="H848" s="56"/>
      <c r="I848" s="56"/>
      <c r="J848" s="56"/>
      <c r="K848" s="56"/>
      <c r="L848" s="56"/>
      <c r="M848" s="56"/>
      <c r="N848" s="56"/>
      <c r="O848" s="56"/>
      <c r="P848" s="56"/>
      <c r="Q848" s="56"/>
      <c r="R848" s="56"/>
      <c r="S848" s="56"/>
      <c r="T848" s="56"/>
      <c r="U848" s="56"/>
      <c r="V848" s="56"/>
      <c r="W848" s="56"/>
      <c r="X848" s="56"/>
      <c r="Y848" s="56"/>
    </row>
    <row r="849" spans="1:25" ht="15.75" customHeight="1">
      <c r="A849" s="56"/>
      <c r="B849" s="57"/>
      <c r="C849" s="56"/>
      <c r="D849" s="56"/>
      <c r="E849" s="56"/>
      <c r="F849" s="56"/>
      <c r="G849" s="56"/>
      <c r="H849" s="56"/>
      <c r="I849" s="56"/>
      <c r="J849" s="56"/>
      <c r="K849" s="56"/>
      <c r="L849" s="56"/>
      <c r="M849" s="56"/>
      <c r="N849" s="56"/>
      <c r="O849" s="56"/>
      <c r="P849" s="56"/>
      <c r="Q849" s="56"/>
      <c r="R849" s="56"/>
      <c r="S849" s="56"/>
      <c r="T849" s="56"/>
      <c r="U849" s="56"/>
      <c r="V849" s="56"/>
      <c r="W849" s="56"/>
      <c r="X849" s="56"/>
      <c r="Y849" s="56"/>
    </row>
    <row r="850" spans="1:25" ht="15.75" customHeight="1">
      <c r="A850" s="56"/>
      <c r="B850" s="57"/>
      <c r="C850" s="56"/>
      <c r="D850" s="56"/>
      <c r="E850" s="56"/>
      <c r="F850" s="56"/>
      <c r="G850" s="56"/>
      <c r="H850" s="56"/>
      <c r="I850" s="56"/>
      <c r="J850" s="56"/>
      <c r="K850" s="56"/>
      <c r="L850" s="56"/>
      <c r="M850" s="56"/>
      <c r="N850" s="56"/>
      <c r="O850" s="56"/>
      <c r="P850" s="56"/>
      <c r="Q850" s="56"/>
      <c r="R850" s="56"/>
      <c r="S850" s="56"/>
      <c r="T850" s="56"/>
      <c r="U850" s="56"/>
      <c r="V850" s="56"/>
      <c r="W850" s="56"/>
      <c r="X850" s="56"/>
      <c r="Y850" s="56"/>
    </row>
    <row r="851" spans="1:25" ht="15.75" customHeight="1">
      <c r="A851" s="56"/>
      <c r="B851" s="57"/>
      <c r="C851" s="56"/>
      <c r="D851" s="56"/>
      <c r="E851" s="56"/>
      <c r="F851" s="56"/>
      <c r="G851" s="56"/>
      <c r="H851" s="56"/>
      <c r="I851" s="56"/>
      <c r="J851" s="56"/>
      <c r="K851" s="56"/>
      <c r="L851" s="56"/>
      <c r="M851" s="56"/>
      <c r="N851" s="56"/>
      <c r="O851" s="56"/>
      <c r="P851" s="56"/>
      <c r="Q851" s="56"/>
      <c r="R851" s="56"/>
      <c r="S851" s="56"/>
      <c r="T851" s="56"/>
      <c r="U851" s="56"/>
      <c r="V851" s="56"/>
      <c r="W851" s="56"/>
      <c r="X851" s="56"/>
      <c r="Y851" s="56"/>
    </row>
    <row r="852" spans="1:25" ht="15.75" customHeight="1">
      <c r="A852" s="56"/>
      <c r="B852" s="57"/>
      <c r="C852" s="56"/>
      <c r="D852" s="56"/>
      <c r="E852" s="56"/>
      <c r="F852" s="56"/>
      <c r="G852" s="56"/>
      <c r="H852" s="56"/>
      <c r="I852" s="56"/>
      <c r="J852" s="56"/>
      <c r="K852" s="56"/>
      <c r="L852" s="56"/>
      <c r="M852" s="56"/>
      <c r="N852" s="56"/>
      <c r="O852" s="56"/>
      <c r="P852" s="56"/>
      <c r="Q852" s="56"/>
      <c r="R852" s="56"/>
      <c r="S852" s="56"/>
      <c r="T852" s="56"/>
      <c r="U852" s="56"/>
      <c r="V852" s="56"/>
      <c r="W852" s="56"/>
      <c r="X852" s="56"/>
      <c r="Y852" s="56"/>
    </row>
    <row r="853" spans="1:25" ht="15.75" customHeight="1">
      <c r="A853" s="56"/>
      <c r="B853" s="57"/>
      <c r="C853" s="56"/>
      <c r="D853" s="56"/>
      <c r="E853" s="56"/>
      <c r="F853" s="56"/>
      <c r="G853" s="56"/>
      <c r="H853" s="56"/>
      <c r="I853" s="56"/>
      <c r="J853" s="56"/>
      <c r="K853" s="56"/>
      <c r="L853" s="56"/>
      <c r="M853" s="56"/>
      <c r="N853" s="56"/>
      <c r="O853" s="56"/>
      <c r="P853" s="56"/>
      <c r="Q853" s="56"/>
      <c r="R853" s="56"/>
      <c r="S853" s="56"/>
      <c r="T853" s="56"/>
      <c r="U853" s="56"/>
      <c r="V853" s="56"/>
      <c r="W853" s="56"/>
      <c r="X853" s="56"/>
      <c r="Y853" s="56"/>
    </row>
    <row r="854" spans="1:25" ht="15.75" customHeight="1">
      <c r="A854" s="56"/>
      <c r="B854" s="57"/>
      <c r="C854" s="56"/>
      <c r="D854" s="56"/>
      <c r="E854" s="56"/>
      <c r="F854" s="56"/>
      <c r="G854" s="56"/>
      <c r="H854" s="56"/>
      <c r="I854" s="56"/>
      <c r="J854" s="56"/>
      <c r="K854" s="56"/>
      <c r="L854" s="56"/>
      <c r="M854" s="56"/>
      <c r="N854" s="56"/>
      <c r="O854" s="56"/>
      <c r="P854" s="56"/>
      <c r="Q854" s="56"/>
      <c r="R854" s="56"/>
      <c r="S854" s="56"/>
      <c r="T854" s="56"/>
      <c r="U854" s="56"/>
      <c r="V854" s="56"/>
      <c r="W854" s="56"/>
      <c r="X854" s="56"/>
      <c r="Y854" s="56"/>
    </row>
    <row r="855" spans="1:25" ht="15.75" customHeight="1">
      <c r="A855" s="56"/>
      <c r="B855" s="57"/>
      <c r="C855" s="56"/>
      <c r="D855" s="56"/>
      <c r="E855" s="56"/>
      <c r="F855" s="56"/>
      <c r="G855" s="56"/>
      <c r="H855" s="56"/>
      <c r="I855" s="56"/>
      <c r="J855" s="56"/>
      <c r="K855" s="56"/>
      <c r="L855" s="56"/>
      <c r="M855" s="56"/>
      <c r="N855" s="56"/>
      <c r="O855" s="56"/>
      <c r="P855" s="56"/>
      <c r="Q855" s="56"/>
      <c r="R855" s="56"/>
      <c r="S855" s="56"/>
      <c r="T855" s="56"/>
      <c r="U855" s="56"/>
      <c r="V855" s="56"/>
      <c r="W855" s="56"/>
      <c r="X855" s="56"/>
      <c r="Y855" s="56"/>
    </row>
    <row r="856" spans="1:25" ht="15.75" customHeight="1">
      <c r="A856" s="56"/>
      <c r="B856" s="57"/>
      <c r="C856" s="56"/>
      <c r="D856" s="56"/>
      <c r="E856" s="56"/>
      <c r="F856" s="56"/>
      <c r="G856" s="56"/>
      <c r="H856" s="56"/>
      <c r="I856" s="56"/>
      <c r="J856" s="56"/>
      <c r="K856" s="56"/>
      <c r="L856" s="56"/>
      <c r="M856" s="56"/>
      <c r="N856" s="56"/>
      <c r="O856" s="56"/>
      <c r="P856" s="56"/>
      <c r="Q856" s="56"/>
      <c r="R856" s="56"/>
      <c r="S856" s="56"/>
      <c r="T856" s="56"/>
      <c r="U856" s="56"/>
      <c r="V856" s="56"/>
      <c r="W856" s="56"/>
      <c r="X856" s="56"/>
      <c r="Y856" s="56"/>
    </row>
    <row r="857" spans="1:25" ht="15.75" customHeight="1">
      <c r="A857" s="56"/>
      <c r="B857" s="57"/>
      <c r="C857" s="56"/>
      <c r="D857" s="56"/>
      <c r="E857" s="56"/>
      <c r="F857" s="56"/>
      <c r="G857" s="56"/>
      <c r="H857" s="56"/>
      <c r="I857" s="56"/>
      <c r="J857" s="56"/>
      <c r="K857" s="56"/>
      <c r="L857" s="56"/>
      <c r="M857" s="56"/>
      <c r="N857" s="56"/>
      <c r="O857" s="56"/>
      <c r="P857" s="56"/>
      <c r="Q857" s="56"/>
      <c r="R857" s="56"/>
      <c r="S857" s="56"/>
      <c r="T857" s="56"/>
      <c r="U857" s="56"/>
      <c r="V857" s="56"/>
      <c r="W857" s="56"/>
      <c r="X857" s="56"/>
      <c r="Y857" s="56"/>
    </row>
    <row r="858" spans="1:25" ht="15.75" customHeight="1">
      <c r="A858" s="56"/>
      <c r="B858" s="57"/>
      <c r="C858" s="56"/>
      <c r="D858" s="56"/>
      <c r="E858" s="56"/>
      <c r="F858" s="56"/>
      <c r="G858" s="56"/>
      <c r="H858" s="56"/>
      <c r="I858" s="56"/>
      <c r="J858" s="56"/>
      <c r="K858" s="56"/>
      <c r="L858" s="56"/>
      <c r="M858" s="56"/>
      <c r="N858" s="56"/>
      <c r="O858" s="56"/>
      <c r="P858" s="56"/>
      <c r="Q858" s="56"/>
      <c r="R858" s="56"/>
      <c r="S858" s="56"/>
      <c r="T858" s="56"/>
      <c r="U858" s="56"/>
      <c r="V858" s="56"/>
      <c r="W858" s="56"/>
      <c r="X858" s="56"/>
      <c r="Y858" s="56"/>
    </row>
    <row r="859" spans="1:25" ht="15.75" customHeight="1">
      <c r="A859" s="56"/>
      <c r="B859" s="57"/>
      <c r="C859" s="56"/>
      <c r="D859" s="56"/>
      <c r="E859" s="56"/>
      <c r="F859" s="56"/>
      <c r="G859" s="56"/>
      <c r="H859" s="56"/>
      <c r="I859" s="56"/>
      <c r="J859" s="56"/>
      <c r="K859" s="56"/>
      <c r="L859" s="56"/>
      <c r="M859" s="56"/>
      <c r="N859" s="56"/>
      <c r="O859" s="56"/>
      <c r="P859" s="56"/>
      <c r="Q859" s="56"/>
      <c r="R859" s="56"/>
      <c r="S859" s="56"/>
      <c r="T859" s="56"/>
      <c r="U859" s="56"/>
      <c r="V859" s="56"/>
      <c r="W859" s="56"/>
      <c r="X859" s="56"/>
      <c r="Y859" s="56"/>
    </row>
    <row r="860" spans="1:25" ht="15.75" customHeight="1">
      <c r="A860" s="56"/>
      <c r="B860" s="57"/>
      <c r="C860" s="56"/>
      <c r="D860" s="56"/>
      <c r="E860" s="56"/>
      <c r="F860" s="56"/>
      <c r="G860" s="56"/>
      <c r="H860" s="56"/>
      <c r="I860" s="56"/>
      <c r="J860" s="56"/>
      <c r="K860" s="56"/>
      <c r="L860" s="56"/>
      <c r="M860" s="56"/>
      <c r="N860" s="56"/>
      <c r="O860" s="56"/>
      <c r="P860" s="56"/>
      <c r="Q860" s="56"/>
      <c r="R860" s="56"/>
      <c r="S860" s="56"/>
      <c r="T860" s="56"/>
      <c r="U860" s="56"/>
      <c r="V860" s="56"/>
      <c r="W860" s="56"/>
      <c r="X860" s="56"/>
      <c r="Y860" s="56"/>
    </row>
    <row r="861" spans="1:25" ht="15.75" customHeight="1">
      <c r="A861" s="56"/>
      <c r="B861" s="57"/>
      <c r="C861" s="56"/>
      <c r="D861" s="56"/>
      <c r="E861" s="56"/>
      <c r="F861" s="56"/>
      <c r="G861" s="56"/>
      <c r="H861" s="56"/>
      <c r="I861" s="56"/>
      <c r="J861" s="56"/>
      <c r="K861" s="56"/>
      <c r="L861" s="56"/>
      <c r="M861" s="56"/>
      <c r="N861" s="56"/>
      <c r="O861" s="56"/>
      <c r="P861" s="56"/>
      <c r="Q861" s="56"/>
      <c r="R861" s="56"/>
      <c r="S861" s="56"/>
      <c r="T861" s="56"/>
      <c r="U861" s="56"/>
      <c r="V861" s="56"/>
      <c r="W861" s="56"/>
      <c r="X861" s="56"/>
      <c r="Y861" s="56"/>
    </row>
    <row r="862" spans="1:25" ht="15.75" customHeight="1">
      <c r="A862" s="56"/>
      <c r="B862" s="57"/>
      <c r="C862" s="56"/>
      <c r="D862" s="56"/>
      <c r="E862" s="56"/>
      <c r="F862" s="56"/>
      <c r="G862" s="56"/>
      <c r="H862" s="56"/>
      <c r="I862" s="56"/>
      <c r="J862" s="56"/>
      <c r="K862" s="56"/>
      <c r="L862" s="56"/>
      <c r="M862" s="56"/>
      <c r="N862" s="56"/>
      <c r="O862" s="56"/>
      <c r="P862" s="56"/>
      <c r="Q862" s="56"/>
      <c r="R862" s="56"/>
      <c r="S862" s="56"/>
      <c r="T862" s="56"/>
      <c r="U862" s="56"/>
      <c r="V862" s="56"/>
      <c r="W862" s="56"/>
      <c r="X862" s="56"/>
      <c r="Y862" s="56"/>
    </row>
    <row r="863" spans="1:25" ht="15.75" customHeight="1">
      <c r="A863" s="56"/>
      <c r="B863" s="57"/>
      <c r="C863" s="56"/>
      <c r="D863" s="56"/>
      <c r="E863" s="56"/>
      <c r="F863" s="56"/>
      <c r="G863" s="56"/>
      <c r="H863" s="56"/>
      <c r="I863" s="56"/>
      <c r="J863" s="56"/>
      <c r="K863" s="56"/>
      <c r="L863" s="56"/>
      <c r="M863" s="56"/>
      <c r="N863" s="56"/>
      <c r="O863" s="56"/>
      <c r="P863" s="56"/>
      <c r="Q863" s="56"/>
      <c r="R863" s="56"/>
      <c r="S863" s="56"/>
      <c r="T863" s="56"/>
      <c r="U863" s="56"/>
      <c r="V863" s="56"/>
      <c r="W863" s="56"/>
      <c r="X863" s="56"/>
      <c r="Y863" s="56"/>
    </row>
    <row r="864" spans="1:25" ht="15.75" customHeight="1">
      <c r="A864" s="56"/>
      <c r="B864" s="57"/>
      <c r="C864" s="56"/>
      <c r="D864" s="56"/>
      <c r="E864" s="56"/>
      <c r="F864" s="56"/>
      <c r="G864" s="56"/>
      <c r="H864" s="56"/>
      <c r="I864" s="56"/>
      <c r="J864" s="56"/>
      <c r="K864" s="56"/>
      <c r="L864" s="56"/>
      <c r="M864" s="56"/>
      <c r="N864" s="56"/>
      <c r="O864" s="56"/>
      <c r="P864" s="56"/>
      <c r="Q864" s="56"/>
      <c r="R864" s="56"/>
      <c r="S864" s="56"/>
      <c r="T864" s="56"/>
      <c r="U864" s="56"/>
      <c r="V864" s="56"/>
      <c r="W864" s="56"/>
      <c r="X864" s="56"/>
      <c r="Y864" s="56"/>
    </row>
    <row r="865" spans="1:25" ht="15.75" customHeight="1">
      <c r="A865" s="56"/>
      <c r="B865" s="57"/>
      <c r="C865" s="56"/>
      <c r="D865" s="56"/>
      <c r="E865" s="56"/>
      <c r="F865" s="56"/>
      <c r="G865" s="56"/>
      <c r="H865" s="56"/>
      <c r="I865" s="56"/>
      <c r="J865" s="56"/>
      <c r="K865" s="56"/>
      <c r="L865" s="56"/>
      <c r="M865" s="56"/>
      <c r="N865" s="56"/>
      <c r="O865" s="56"/>
      <c r="P865" s="56"/>
      <c r="Q865" s="56"/>
      <c r="R865" s="56"/>
      <c r="S865" s="56"/>
      <c r="T865" s="56"/>
      <c r="U865" s="56"/>
      <c r="V865" s="56"/>
      <c r="W865" s="56"/>
      <c r="X865" s="56"/>
      <c r="Y865" s="56"/>
    </row>
    <row r="866" spans="1:25" ht="15.75" customHeight="1">
      <c r="A866" s="56"/>
      <c r="B866" s="57"/>
      <c r="C866" s="56"/>
      <c r="D866" s="56"/>
      <c r="E866" s="56"/>
      <c r="F866" s="56"/>
      <c r="G866" s="56"/>
      <c r="H866" s="56"/>
      <c r="I866" s="56"/>
      <c r="J866" s="56"/>
      <c r="K866" s="56"/>
      <c r="L866" s="56"/>
      <c r="M866" s="56"/>
      <c r="N866" s="56"/>
      <c r="O866" s="56"/>
      <c r="P866" s="56"/>
      <c r="Q866" s="56"/>
      <c r="R866" s="56"/>
      <c r="S866" s="56"/>
      <c r="T866" s="56"/>
      <c r="U866" s="56"/>
      <c r="V866" s="56"/>
      <c r="W866" s="56"/>
      <c r="X866" s="56"/>
      <c r="Y866" s="56"/>
    </row>
    <row r="867" spans="1:25" ht="15.75" customHeight="1">
      <c r="A867" s="56"/>
      <c r="B867" s="57"/>
      <c r="C867" s="56"/>
      <c r="D867" s="56"/>
      <c r="E867" s="56"/>
      <c r="F867" s="56"/>
      <c r="G867" s="56"/>
      <c r="H867" s="56"/>
      <c r="I867" s="56"/>
      <c r="J867" s="56"/>
      <c r="K867" s="56"/>
      <c r="L867" s="56"/>
      <c r="M867" s="56"/>
      <c r="N867" s="56"/>
      <c r="O867" s="56"/>
      <c r="P867" s="56"/>
      <c r="Q867" s="56"/>
      <c r="R867" s="56"/>
      <c r="S867" s="56"/>
      <c r="T867" s="56"/>
      <c r="U867" s="56"/>
      <c r="V867" s="56"/>
      <c r="W867" s="56"/>
      <c r="X867" s="56"/>
      <c r="Y867" s="56"/>
    </row>
    <row r="868" spans="1:25" ht="15.75" customHeight="1">
      <c r="A868" s="56"/>
      <c r="B868" s="57"/>
      <c r="C868" s="56"/>
      <c r="D868" s="56"/>
      <c r="E868" s="56"/>
      <c r="F868" s="56"/>
      <c r="G868" s="56"/>
      <c r="H868" s="56"/>
      <c r="I868" s="56"/>
      <c r="J868" s="56"/>
      <c r="K868" s="56"/>
      <c r="L868" s="56"/>
      <c r="M868" s="56"/>
      <c r="N868" s="56"/>
      <c r="O868" s="56"/>
      <c r="P868" s="56"/>
      <c r="Q868" s="56"/>
      <c r="R868" s="56"/>
      <c r="S868" s="56"/>
      <c r="T868" s="56"/>
      <c r="U868" s="56"/>
      <c r="V868" s="56"/>
      <c r="W868" s="56"/>
      <c r="X868" s="56"/>
      <c r="Y868" s="56"/>
    </row>
    <row r="869" spans="1:25" ht="15.75" customHeight="1">
      <c r="A869" s="56"/>
      <c r="B869" s="57"/>
      <c r="C869" s="56"/>
      <c r="D869" s="56"/>
      <c r="E869" s="56"/>
      <c r="F869" s="56"/>
      <c r="G869" s="56"/>
      <c r="H869" s="56"/>
      <c r="I869" s="56"/>
      <c r="J869" s="56"/>
      <c r="K869" s="56"/>
      <c r="L869" s="56"/>
      <c r="M869" s="56"/>
      <c r="N869" s="56"/>
      <c r="O869" s="56"/>
      <c r="P869" s="56"/>
      <c r="Q869" s="56"/>
      <c r="R869" s="56"/>
      <c r="S869" s="56"/>
      <c r="T869" s="56"/>
      <c r="U869" s="56"/>
      <c r="V869" s="56"/>
      <c r="W869" s="56"/>
      <c r="X869" s="56"/>
      <c r="Y869" s="56"/>
    </row>
    <row r="870" spans="1:25" ht="15.75" customHeight="1">
      <c r="A870" s="56"/>
      <c r="B870" s="57"/>
      <c r="C870" s="56"/>
      <c r="D870" s="56"/>
      <c r="E870" s="56"/>
      <c r="F870" s="56"/>
      <c r="G870" s="56"/>
      <c r="H870" s="56"/>
      <c r="I870" s="56"/>
      <c r="J870" s="56"/>
      <c r="K870" s="56"/>
      <c r="L870" s="56"/>
      <c r="M870" s="56"/>
      <c r="N870" s="56"/>
      <c r="O870" s="56"/>
      <c r="P870" s="56"/>
      <c r="Q870" s="56"/>
      <c r="R870" s="56"/>
      <c r="S870" s="56"/>
      <c r="T870" s="56"/>
      <c r="U870" s="56"/>
      <c r="V870" s="56"/>
      <c r="W870" s="56"/>
      <c r="X870" s="56"/>
      <c r="Y870" s="56"/>
    </row>
    <row r="871" spans="1:25" ht="15.75" customHeight="1">
      <c r="A871" s="56"/>
      <c r="B871" s="57"/>
      <c r="C871" s="56"/>
      <c r="D871" s="56"/>
      <c r="E871" s="56"/>
      <c r="F871" s="56"/>
      <c r="G871" s="56"/>
      <c r="H871" s="56"/>
      <c r="I871" s="56"/>
      <c r="J871" s="56"/>
      <c r="K871" s="56"/>
      <c r="L871" s="56"/>
      <c r="M871" s="56"/>
      <c r="N871" s="56"/>
      <c r="O871" s="56"/>
      <c r="P871" s="56"/>
      <c r="Q871" s="56"/>
      <c r="R871" s="56"/>
      <c r="S871" s="56"/>
      <c r="T871" s="56"/>
      <c r="U871" s="56"/>
      <c r="V871" s="56"/>
      <c r="W871" s="56"/>
      <c r="X871" s="56"/>
      <c r="Y871" s="56"/>
    </row>
    <row r="872" spans="1:25" ht="15.75" customHeight="1">
      <c r="A872" s="56"/>
      <c r="B872" s="57"/>
      <c r="C872" s="56"/>
      <c r="D872" s="56"/>
      <c r="E872" s="56"/>
      <c r="F872" s="56"/>
      <c r="G872" s="56"/>
      <c r="H872" s="56"/>
      <c r="I872" s="56"/>
      <c r="J872" s="56"/>
      <c r="K872" s="56"/>
      <c r="L872" s="56"/>
      <c r="M872" s="56"/>
      <c r="N872" s="56"/>
      <c r="O872" s="56"/>
      <c r="P872" s="56"/>
      <c r="Q872" s="56"/>
      <c r="R872" s="56"/>
      <c r="S872" s="56"/>
      <c r="T872" s="56"/>
      <c r="U872" s="56"/>
      <c r="V872" s="56"/>
      <c r="W872" s="56"/>
      <c r="X872" s="56"/>
      <c r="Y872" s="56"/>
    </row>
    <row r="873" spans="1:25" ht="15.75" customHeight="1">
      <c r="A873" s="56"/>
      <c r="B873" s="57"/>
      <c r="C873" s="56"/>
      <c r="D873" s="56"/>
      <c r="E873" s="56"/>
      <c r="F873" s="56"/>
      <c r="G873" s="56"/>
      <c r="H873" s="56"/>
      <c r="I873" s="56"/>
      <c r="J873" s="56"/>
      <c r="K873" s="56"/>
      <c r="L873" s="56"/>
      <c r="M873" s="56"/>
      <c r="N873" s="56"/>
      <c r="O873" s="56"/>
      <c r="P873" s="56"/>
      <c r="Q873" s="56"/>
      <c r="R873" s="56"/>
      <c r="S873" s="56"/>
      <c r="T873" s="56"/>
      <c r="U873" s="56"/>
      <c r="V873" s="56"/>
      <c r="W873" s="56"/>
      <c r="X873" s="56"/>
      <c r="Y873" s="56"/>
    </row>
    <row r="874" spans="1:25" ht="15.75" customHeight="1">
      <c r="A874" s="56"/>
      <c r="B874" s="57"/>
      <c r="C874" s="56"/>
      <c r="D874" s="56"/>
      <c r="E874" s="56"/>
      <c r="F874" s="56"/>
      <c r="G874" s="56"/>
      <c r="H874" s="56"/>
      <c r="I874" s="56"/>
      <c r="J874" s="56"/>
      <c r="K874" s="56"/>
      <c r="L874" s="56"/>
      <c r="M874" s="56"/>
      <c r="N874" s="56"/>
      <c r="O874" s="56"/>
      <c r="P874" s="56"/>
      <c r="Q874" s="56"/>
      <c r="R874" s="56"/>
      <c r="S874" s="56"/>
      <c r="T874" s="56"/>
      <c r="U874" s="56"/>
      <c r="V874" s="56"/>
      <c r="W874" s="56"/>
      <c r="X874" s="56"/>
      <c r="Y874" s="56"/>
    </row>
    <row r="875" spans="1:25" ht="15.75" customHeight="1">
      <c r="A875" s="56"/>
      <c r="B875" s="57"/>
      <c r="C875" s="56"/>
      <c r="D875" s="56"/>
      <c r="E875" s="56"/>
      <c r="F875" s="56"/>
      <c r="G875" s="56"/>
      <c r="H875" s="56"/>
      <c r="I875" s="56"/>
      <c r="J875" s="56"/>
      <c r="K875" s="56"/>
      <c r="L875" s="56"/>
      <c r="M875" s="56"/>
      <c r="N875" s="56"/>
      <c r="O875" s="56"/>
      <c r="P875" s="56"/>
      <c r="Q875" s="56"/>
      <c r="R875" s="56"/>
      <c r="S875" s="56"/>
      <c r="T875" s="56"/>
      <c r="U875" s="56"/>
      <c r="V875" s="56"/>
      <c r="W875" s="56"/>
      <c r="X875" s="56"/>
      <c r="Y875" s="56"/>
    </row>
    <row r="876" spans="1:25" ht="15.75" customHeight="1">
      <c r="A876" s="56"/>
      <c r="B876" s="57"/>
      <c r="C876" s="56"/>
      <c r="D876" s="56"/>
      <c r="E876" s="56"/>
      <c r="F876" s="56"/>
      <c r="G876" s="56"/>
      <c r="H876" s="56"/>
      <c r="I876" s="56"/>
      <c r="J876" s="56"/>
      <c r="K876" s="56"/>
      <c r="L876" s="56"/>
      <c r="M876" s="56"/>
      <c r="N876" s="56"/>
      <c r="O876" s="56"/>
      <c r="P876" s="56"/>
      <c r="Q876" s="56"/>
      <c r="R876" s="56"/>
      <c r="S876" s="56"/>
      <c r="T876" s="56"/>
      <c r="U876" s="56"/>
      <c r="V876" s="56"/>
      <c r="W876" s="56"/>
      <c r="X876" s="56"/>
      <c r="Y876" s="56"/>
    </row>
    <row r="877" spans="1:25" ht="15.75" customHeight="1">
      <c r="A877" s="56"/>
      <c r="B877" s="57"/>
      <c r="C877" s="56"/>
      <c r="D877" s="56"/>
      <c r="E877" s="56"/>
      <c r="F877" s="56"/>
      <c r="G877" s="56"/>
      <c r="H877" s="56"/>
      <c r="I877" s="56"/>
      <c r="J877" s="56"/>
      <c r="K877" s="56"/>
      <c r="L877" s="56"/>
      <c r="M877" s="56"/>
      <c r="N877" s="56"/>
      <c r="O877" s="56"/>
      <c r="P877" s="56"/>
      <c r="Q877" s="56"/>
      <c r="R877" s="56"/>
      <c r="S877" s="56"/>
      <c r="T877" s="56"/>
      <c r="U877" s="56"/>
      <c r="V877" s="56"/>
      <c r="W877" s="56"/>
      <c r="X877" s="56"/>
      <c r="Y877" s="56"/>
    </row>
    <row r="878" spans="1:25" ht="15.75" customHeight="1">
      <c r="A878" s="56"/>
      <c r="B878" s="57"/>
      <c r="C878" s="56"/>
      <c r="D878" s="56"/>
      <c r="E878" s="56"/>
      <c r="F878" s="56"/>
      <c r="G878" s="56"/>
      <c r="H878" s="56"/>
      <c r="I878" s="56"/>
      <c r="J878" s="56"/>
      <c r="K878" s="56"/>
      <c r="L878" s="56"/>
      <c r="M878" s="56"/>
      <c r="N878" s="56"/>
      <c r="O878" s="56"/>
      <c r="P878" s="56"/>
      <c r="Q878" s="56"/>
      <c r="R878" s="56"/>
      <c r="S878" s="56"/>
      <c r="T878" s="56"/>
      <c r="U878" s="56"/>
      <c r="V878" s="56"/>
      <c r="W878" s="56"/>
      <c r="X878" s="56"/>
      <c r="Y878" s="56"/>
    </row>
    <row r="879" spans="1:25" ht="15.75" customHeight="1">
      <c r="A879" s="56"/>
      <c r="B879" s="57"/>
      <c r="C879" s="56"/>
      <c r="D879" s="56"/>
      <c r="E879" s="56"/>
      <c r="F879" s="56"/>
      <c r="G879" s="56"/>
      <c r="H879" s="56"/>
      <c r="I879" s="56"/>
      <c r="J879" s="56"/>
      <c r="K879" s="56"/>
      <c r="L879" s="56"/>
      <c r="M879" s="56"/>
      <c r="N879" s="56"/>
      <c r="O879" s="56"/>
      <c r="P879" s="56"/>
      <c r="Q879" s="56"/>
      <c r="R879" s="56"/>
      <c r="S879" s="56"/>
      <c r="T879" s="56"/>
      <c r="U879" s="56"/>
      <c r="V879" s="56"/>
      <c r="W879" s="56"/>
      <c r="X879" s="56"/>
      <c r="Y879" s="56"/>
    </row>
    <row r="880" spans="1:25" ht="15.75" customHeight="1">
      <c r="A880" s="56"/>
      <c r="B880" s="57"/>
      <c r="C880" s="56"/>
      <c r="D880" s="56"/>
      <c r="E880" s="56"/>
      <c r="F880" s="56"/>
      <c r="G880" s="56"/>
      <c r="H880" s="56"/>
      <c r="I880" s="56"/>
      <c r="J880" s="56"/>
      <c r="K880" s="56"/>
      <c r="L880" s="56"/>
      <c r="M880" s="56"/>
      <c r="N880" s="56"/>
      <c r="O880" s="56"/>
      <c r="P880" s="56"/>
      <c r="Q880" s="56"/>
      <c r="R880" s="56"/>
      <c r="S880" s="56"/>
      <c r="T880" s="56"/>
      <c r="U880" s="56"/>
      <c r="V880" s="56"/>
      <c r="W880" s="56"/>
      <c r="X880" s="56"/>
      <c r="Y880" s="56"/>
    </row>
    <row r="881" spans="1:25" ht="15.75" customHeight="1">
      <c r="A881" s="56"/>
      <c r="B881" s="57"/>
      <c r="C881" s="56"/>
      <c r="D881" s="56"/>
      <c r="E881" s="56"/>
      <c r="F881" s="56"/>
      <c r="G881" s="56"/>
      <c r="H881" s="56"/>
      <c r="I881" s="56"/>
      <c r="J881" s="56"/>
      <c r="K881" s="56"/>
      <c r="L881" s="56"/>
      <c r="M881" s="56"/>
      <c r="N881" s="56"/>
      <c r="O881" s="56"/>
      <c r="P881" s="56"/>
      <c r="Q881" s="56"/>
      <c r="R881" s="56"/>
      <c r="S881" s="56"/>
      <c r="T881" s="56"/>
      <c r="U881" s="56"/>
      <c r="V881" s="56"/>
      <c r="W881" s="56"/>
      <c r="X881" s="56"/>
      <c r="Y881" s="56"/>
    </row>
    <row r="882" spans="1:25" ht="15.75" customHeight="1">
      <c r="A882" s="56"/>
      <c r="B882" s="57"/>
      <c r="C882" s="56"/>
      <c r="D882" s="56"/>
      <c r="E882" s="56"/>
      <c r="F882" s="56"/>
      <c r="G882" s="56"/>
      <c r="H882" s="56"/>
      <c r="I882" s="56"/>
      <c r="J882" s="56"/>
      <c r="K882" s="56"/>
      <c r="L882" s="56"/>
      <c r="M882" s="56"/>
      <c r="N882" s="56"/>
      <c r="O882" s="56"/>
      <c r="P882" s="56"/>
      <c r="Q882" s="56"/>
      <c r="R882" s="56"/>
      <c r="S882" s="56"/>
      <c r="T882" s="56"/>
      <c r="U882" s="56"/>
      <c r="V882" s="56"/>
      <c r="W882" s="56"/>
      <c r="X882" s="56"/>
      <c r="Y882" s="56"/>
    </row>
    <row r="883" spans="1:25" ht="15.75" customHeight="1">
      <c r="A883" s="56"/>
      <c r="B883" s="57"/>
      <c r="C883" s="56"/>
      <c r="D883" s="56"/>
      <c r="E883" s="56"/>
      <c r="F883" s="56"/>
      <c r="G883" s="56"/>
      <c r="H883" s="56"/>
      <c r="I883" s="56"/>
      <c r="J883" s="56"/>
      <c r="K883" s="56"/>
      <c r="L883" s="56"/>
      <c r="M883" s="56"/>
      <c r="N883" s="56"/>
      <c r="O883" s="56"/>
      <c r="P883" s="56"/>
      <c r="Q883" s="56"/>
      <c r="R883" s="56"/>
      <c r="S883" s="56"/>
      <c r="T883" s="56"/>
      <c r="U883" s="56"/>
      <c r="V883" s="56"/>
      <c r="W883" s="56"/>
      <c r="X883" s="56"/>
      <c r="Y883" s="56"/>
    </row>
    <row r="884" spans="1:25" ht="15.75" customHeight="1">
      <c r="A884" s="56"/>
      <c r="B884" s="57"/>
      <c r="C884" s="56"/>
      <c r="D884" s="56"/>
      <c r="E884" s="56"/>
      <c r="F884" s="56"/>
      <c r="G884" s="56"/>
      <c r="H884" s="56"/>
      <c r="I884" s="56"/>
      <c r="J884" s="56"/>
      <c r="K884" s="56"/>
      <c r="L884" s="56"/>
      <c r="M884" s="56"/>
      <c r="N884" s="56"/>
      <c r="O884" s="56"/>
      <c r="P884" s="56"/>
      <c r="Q884" s="56"/>
      <c r="R884" s="56"/>
      <c r="S884" s="56"/>
      <c r="T884" s="56"/>
      <c r="U884" s="56"/>
      <c r="V884" s="56"/>
      <c r="W884" s="56"/>
      <c r="X884" s="56"/>
      <c r="Y884" s="56"/>
    </row>
    <row r="885" spans="1:25" ht="15.75" customHeight="1">
      <c r="A885" s="56"/>
      <c r="B885" s="57"/>
      <c r="C885" s="56"/>
      <c r="D885" s="56"/>
      <c r="E885" s="56"/>
      <c r="F885" s="56"/>
      <c r="G885" s="56"/>
      <c r="H885" s="56"/>
      <c r="I885" s="56"/>
      <c r="J885" s="56"/>
      <c r="K885" s="56"/>
      <c r="L885" s="56"/>
      <c r="M885" s="56"/>
      <c r="N885" s="56"/>
      <c r="O885" s="56"/>
      <c r="P885" s="56"/>
      <c r="Q885" s="56"/>
      <c r="R885" s="56"/>
      <c r="S885" s="56"/>
      <c r="T885" s="56"/>
      <c r="U885" s="56"/>
      <c r="V885" s="56"/>
      <c r="W885" s="56"/>
      <c r="X885" s="56"/>
      <c r="Y885" s="56"/>
    </row>
    <row r="886" spans="1:25" ht="15.75" customHeight="1">
      <c r="A886" s="56"/>
      <c r="B886" s="57"/>
      <c r="C886" s="56"/>
      <c r="D886" s="56"/>
      <c r="E886" s="56"/>
      <c r="F886" s="56"/>
      <c r="G886" s="56"/>
      <c r="H886" s="56"/>
      <c r="I886" s="56"/>
      <c r="J886" s="56"/>
      <c r="K886" s="56"/>
      <c r="L886" s="56"/>
      <c r="M886" s="56"/>
      <c r="N886" s="56"/>
      <c r="O886" s="56"/>
      <c r="P886" s="56"/>
      <c r="Q886" s="56"/>
      <c r="R886" s="56"/>
      <c r="S886" s="56"/>
      <c r="T886" s="56"/>
      <c r="U886" s="56"/>
      <c r="V886" s="56"/>
      <c r="W886" s="56"/>
      <c r="X886" s="56"/>
      <c r="Y886" s="56"/>
    </row>
    <row r="887" spans="1:25" ht="15.75" customHeight="1">
      <c r="A887" s="56"/>
      <c r="B887" s="57"/>
      <c r="C887" s="56"/>
      <c r="D887" s="56"/>
      <c r="E887" s="56"/>
      <c r="F887" s="56"/>
      <c r="G887" s="56"/>
      <c r="H887" s="56"/>
      <c r="I887" s="56"/>
      <c r="J887" s="56"/>
      <c r="K887" s="56"/>
      <c r="L887" s="56"/>
      <c r="M887" s="56"/>
      <c r="N887" s="56"/>
      <c r="O887" s="56"/>
      <c r="P887" s="56"/>
      <c r="Q887" s="56"/>
      <c r="R887" s="56"/>
      <c r="S887" s="56"/>
      <c r="T887" s="56"/>
      <c r="U887" s="56"/>
      <c r="V887" s="56"/>
      <c r="W887" s="56"/>
      <c r="X887" s="56"/>
      <c r="Y887" s="56"/>
    </row>
    <row r="888" spans="1:25" ht="15.75" customHeight="1">
      <c r="A888" s="56"/>
      <c r="B888" s="57"/>
      <c r="C888" s="56"/>
      <c r="D888" s="56"/>
      <c r="E888" s="56"/>
      <c r="F888" s="56"/>
      <c r="G888" s="56"/>
      <c r="H888" s="56"/>
      <c r="I888" s="56"/>
      <c r="J888" s="56"/>
      <c r="K888" s="56"/>
      <c r="L888" s="56"/>
      <c r="M888" s="56"/>
      <c r="N888" s="56"/>
      <c r="O888" s="56"/>
      <c r="P888" s="56"/>
      <c r="Q888" s="56"/>
      <c r="R888" s="56"/>
      <c r="S888" s="56"/>
      <c r="T888" s="56"/>
      <c r="U888" s="56"/>
      <c r="V888" s="56"/>
      <c r="W888" s="56"/>
      <c r="X888" s="56"/>
      <c r="Y888" s="56"/>
    </row>
    <row r="889" spans="1:25" ht="15.75" customHeight="1">
      <c r="A889" s="56"/>
      <c r="B889" s="57"/>
      <c r="C889" s="56"/>
      <c r="D889" s="56"/>
      <c r="E889" s="56"/>
      <c r="F889" s="56"/>
      <c r="G889" s="56"/>
      <c r="H889" s="56"/>
      <c r="I889" s="56"/>
      <c r="J889" s="56"/>
      <c r="K889" s="56"/>
      <c r="L889" s="56"/>
      <c r="M889" s="56"/>
      <c r="N889" s="56"/>
      <c r="O889" s="56"/>
      <c r="P889" s="56"/>
      <c r="Q889" s="56"/>
      <c r="R889" s="56"/>
      <c r="S889" s="56"/>
      <c r="T889" s="56"/>
      <c r="U889" s="56"/>
      <c r="V889" s="56"/>
      <c r="W889" s="56"/>
      <c r="X889" s="56"/>
      <c r="Y889" s="56"/>
    </row>
    <row r="890" spans="1:25" ht="15.75" customHeight="1">
      <c r="A890" s="56"/>
      <c r="B890" s="57"/>
      <c r="C890" s="56"/>
      <c r="D890" s="56"/>
      <c r="E890" s="56"/>
      <c r="F890" s="56"/>
      <c r="G890" s="56"/>
      <c r="H890" s="56"/>
      <c r="I890" s="56"/>
      <c r="J890" s="56"/>
      <c r="K890" s="56"/>
      <c r="L890" s="56"/>
      <c r="M890" s="56"/>
      <c r="N890" s="56"/>
      <c r="O890" s="56"/>
      <c r="P890" s="56"/>
      <c r="Q890" s="56"/>
      <c r="R890" s="56"/>
      <c r="S890" s="56"/>
      <c r="T890" s="56"/>
      <c r="U890" s="56"/>
      <c r="V890" s="56"/>
      <c r="W890" s="56"/>
      <c r="X890" s="56"/>
      <c r="Y890" s="56"/>
    </row>
    <row r="891" spans="1:25" ht="15.75" customHeight="1">
      <c r="A891" s="56"/>
      <c r="B891" s="57"/>
      <c r="C891" s="56"/>
      <c r="D891" s="56"/>
      <c r="E891" s="56"/>
      <c r="F891" s="56"/>
      <c r="G891" s="56"/>
      <c r="H891" s="56"/>
      <c r="I891" s="56"/>
      <c r="J891" s="56"/>
      <c r="K891" s="56"/>
      <c r="L891" s="56"/>
      <c r="M891" s="56"/>
      <c r="N891" s="56"/>
      <c r="O891" s="56"/>
      <c r="P891" s="56"/>
      <c r="Q891" s="56"/>
      <c r="R891" s="56"/>
      <c r="S891" s="56"/>
      <c r="T891" s="56"/>
      <c r="U891" s="56"/>
      <c r="V891" s="56"/>
      <c r="W891" s="56"/>
      <c r="X891" s="56"/>
      <c r="Y891" s="56"/>
    </row>
    <row r="892" spans="1:25" ht="15.75" customHeight="1">
      <c r="A892" s="56"/>
      <c r="B892" s="57"/>
      <c r="C892" s="56"/>
      <c r="D892" s="56"/>
      <c r="E892" s="56"/>
      <c r="F892" s="56"/>
      <c r="G892" s="56"/>
      <c r="H892" s="56"/>
      <c r="I892" s="56"/>
      <c r="J892" s="56"/>
      <c r="K892" s="56"/>
      <c r="L892" s="56"/>
      <c r="M892" s="56"/>
      <c r="N892" s="56"/>
      <c r="O892" s="56"/>
      <c r="P892" s="56"/>
      <c r="Q892" s="56"/>
      <c r="R892" s="56"/>
      <c r="S892" s="56"/>
      <c r="T892" s="56"/>
      <c r="U892" s="56"/>
      <c r="V892" s="56"/>
      <c r="W892" s="56"/>
      <c r="X892" s="56"/>
      <c r="Y892" s="56"/>
    </row>
    <row r="893" spans="1:25" ht="15.75" customHeight="1">
      <c r="A893" s="56"/>
      <c r="B893" s="57"/>
      <c r="C893" s="56"/>
      <c r="D893" s="56"/>
      <c r="E893" s="56"/>
      <c r="F893" s="56"/>
      <c r="G893" s="56"/>
      <c r="H893" s="56"/>
      <c r="I893" s="56"/>
      <c r="J893" s="56"/>
      <c r="K893" s="56"/>
      <c r="L893" s="56"/>
      <c r="M893" s="56"/>
      <c r="N893" s="56"/>
      <c r="O893" s="56"/>
      <c r="P893" s="56"/>
      <c r="Q893" s="56"/>
      <c r="R893" s="56"/>
      <c r="S893" s="56"/>
      <c r="T893" s="56"/>
      <c r="U893" s="56"/>
      <c r="V893" s="56"/>
      <c r="W893" s="56"/>
      <c r="X893" s="56"/>
      <c r="Y893" s="56"/>
    </row>
    <row r="894" spans="1:25" ht="15.75" customHeight="1">
      <c r="A894" s="56"/>
      <c r="B894" s="57"/>
      <c r="C894" s="56"/>
      <c r="D894" s="56"/>
      <c r="E894" s="56"/>
      <c r="F894" s="56"/>
      <c r="G894" s="56"/>
      <c r="H894" s="56"/>
      <c r="I894" s="56"/>
      <c r="J894" s="56"/>
      <c r="K894" s="56"/>
      <c r="L894" s="56"/>
      <c r="M894" s="56"/>
      <c r="N894" s="56"/>
      <c r="O894" s="56"/>
      <c r="P894" s="56"/>
      <c r="Q894" s="56"/>
      <c r="R894" s="56"/>
      <c r="S894" s="56"/>
      <c r="T894" s="56"/>
      <c r="U894" s="56"/>
      <c r="V894" s="56"/>
      <c r="W894" s="56"/>
      <c r="X894" s="56"/>
      <c r="Y894" s="56"/>
    </row>
    <row r="895" spans="1:25" ht="15.75" customHeight="1">
      <c r="A895" s="56"/>
      <c r="B895" s="57"/>
      <c r="C895" s="56"/>
      <c r="D895" s="56"/>
      <c r="E895" s="56"/>
      <c r="F895" s="56"/>
      <c r="G895" s="56"/>
      <c r="H895" s="56"/>
      <c r="I895" s="56"/>
      <c r="J895" s="56"/>
      <c r="K895" s="56"/>
      <c r="L895" s="56"/>
      <c r="M895" s="56"/>
      <c r="N895" s="56"/>
      <c r="O895" s="56"/>
      <c r="P895" s="56"/>
      <c r="Q895" s="56"/>
      <c r="R895" s="56"/>
      <c r="S895" s="56"/>
      <c r="T895" s="56"/>
      <c r="U895" s="56"/>
      <c r="V895" s="56"/>
      <c r="W895" s="56"/>
      <c r="X895" s="56"/>
      <c r="Y895" s="56"/>
    </row>
    <row r="896" spans="1:25" ht="15.75" customHeight="1">
      <c r="A896" s="56"/>
      <c r="B896" s="57"/>
      <c r="C896" s="56"/>
      <c r="D896" s="56"/>
      <c r="E896" s="56"/>
      <c r="F896" s="56"/>
      <c r="G896" s="56"/>
      <c r="H896" s="56"/>
      <c r="I896" s="56"/>
      <c r="J896" s="56"/>
      <c r="K896" s="56"/>
      <c r="L896" s="56"/>
      <c r="M896" s="56"/>
      <c r="N896" s="56"/>
      <c r="O896" s="56"/>
      <c r="P896" s="56"/>
      <c r="Q896" s="56"/>
      <c r="R896" s="56"/>
      <c r="S896" s="56"/>
      <c r="T896" s="56"/>
      <c r="U896" s="56"/>
      <c r="V896" s="56"/>
      <c r="W896" s="56"/>
      <c r="X896" s="56"/>
      <c r="Y896" s="56"/>
    </row>
    <row r="897" spans="1:25" ht="15.75" customHeight="1">
      <c r="A897" s="56"/>
      <c r="B897" s="57"/>
      <c r="C897" s="56"/>
      <c r="D897" s="56"/>
      <c r="E897" s="56"/>
      <c r="F897" s="56"/>
      <c r="G897" s="56"/>
      <c r="H897" s="56"/>
      <c r="I897" s="56"/>
      <c r="J897" s="56"/>
      <c r="K897" s="56"/>
      <c r="L897" s="56"/>
      <c r="M897" s="56"/>
      <c r="N897" s="56"/>
      <c r="O897" s="56"/>
      <c r="P897" s="56"/>
      <c r="Q897" s="56"/>
      <c r="R897" s="56"/>
      <c r="S897" s="56"/>
      <c r="T897" s="56"/>
      <c r="U897" s="56"/>
      <c r="V897" s="56"/>
      <c r="W897" s="56"/>
      <c r="X897" s="56"/>
      <c r="Y897" s="56"/>
    </row>
    <row r="898" spans="1:25" ht="15.75" customHeight="1">
      <c r="A898" s="56"/>
      <c r="B898" s="57"/>
      <c r="C898" s="56"/>
      <c r="D898" s="56"/>
      <c r="E898" s="56"/>
      <c r="F898" s="56"/>
      <c r="G898" s="56"/>
      <c r="H898" s="56"/>
      <c r="I898" s="56"/>
      <c r="J898" s="56"/>
      <c r="K898" s="56"/>
      <c r="L898" s="56"/>
      <c r="M898" s="56"/>
      <c r="N898" s="56"/>
      <c r="O898" s="56"/>
      <c r="P898" s="56"/>
      <c r="Q898" s="56"/>
      <c r="R898" s="56"/>
      <c r="S898" s="56"/>
      <c r="T898" s="56"/>
      <c r="U898" s="56"/>
      <c r="V898" s="56"/>
      <c r="W898" s="56"/>
      <c r="X898" s="56"/>
      <c r="Y898" s="56"/>
    </row>
    <row r="899" spans="1:25" ht="15.75" customHeight="1">
      <c r="A899" s="56"/>
      <c r="B899" s="57"/>
      <c r="C899" s="56"/>
      <c r="D899" s="56"/>
      <c r="E899" s="56"/>
      <c r="F899" s="56"/>
      <c r="G899" s="56"/>
      <c r="H899" s="56"/>
      <c r="I899" s="56"/>
      <c r="J899" s="56"/>
      <c r="K899" s="56"/>
      <c r="L899" s="56"/>
      <c r="M899" s="56"/>
      <c r="N899" s="56"/>
      <c r="O899" s="56"/>
      <c r="P899" s="56"/>
      <c r="Q899" s="56"/>
      <c r="R899" s="56"/>
      <c r="S899" s="56"/>
      <c r="T899" s="56"/>
      <c r="U899" s="56"/>
      <c r="V899" s="56"/>
      <c r="W899" s="56"/>
      <c r="X899" s="56"/>
      <c r="Y899" s="56"/>
    </row>
    <row r="900" spans="1:25" ht="15.75" customHeight="1">
      <c r="A900" s="56"/>
      <c r="B900" s="57"/>
      <c r="C900" s="56"/>
      <c r="D900" s="56"/>
      <c r="E900" s="56"/>
      <c r="F900" s="56"/>
      <c r="G900" s="56"/>
      <c r="H900" s="56"/>
      <c r="I900" s="56"/>
      <c r="J900" s="56"/>
      <c r="K900" s="56"/>
      <c r="L900" s="56"/>
      <c r="M900" s="56"/>
      <c r="N900" s="56"/>
      <c r="O900" s="56"/>
      <c r="P900" s="56"/>
      <c r="Q900" s="56"/>
      <c r="R900" s="56"/>
      <c r="S900" s="56"/>
      <c r="T900" s="56"/>
      <c r="U900" s="56"/>
      <c r="V900" s="56"/>
      <c r="W900" s="56"/>
      <c r="X900" s="56"/>
      <c r="Y900" s="56"/>
    </row>
    <row r="901" spans="1:25" ht="15.75" customHeight="1">
      <c r="A901" s="56"/>
      <c r="B901" s="57"/>
      <c r="C901" s="56"/>
      <c r="D901" s="56"/>
      <c r="E901" s="56"/>
      <c r="F901" s="56"/>
      <c r="G901" s="56"/>
      <c r="H901" s="56"/>
      <c r="I901" s="56"/>
      <c r="J901" s="56"/>
      <c r="K901" s="56"/>
      <c r="L901" s="56"/>
      <c r="M901" s="56"/>
      <c r="N901" s="56"/>
      <c r="O901" s="56"/>
      <c r="P901" s="56"/>
      <c r="Q901" s="56"/>
      <c r="R901" s="56"/>
      <c r="S901" s="56"/>
      <c r="T901" s="56"/>
      <c r="U901" s="56"/>
      <c r="V901" s="56"/>
      <c r="W901" s="56"/>
      <c r="X901" s="56"/>
      <c r="Y901" s="56"/>
    </row>
    <row r="902" spans="1:25" ht="15.75" customHeight="1">
      <c r="A902" s="56"/>
      <c r="B902" s="57"/>
      <c r="C902" s="56"/>
      <c r="D902" s="56"/>
      <c r="E902" s="56"/>
      <c r="F902" s="56"/>
      <c r="G902" s="56"/>
      <c r="H902" s="56"/>
      <c r="I902" s="56"/>
      <c r="J902" s="56"/>
      <c r="K902" s="56"/>
      <c r="L902" s="56"/>
      <c r="M902" s="56"/>
      <c r="N902" s="56"/>
      <c r="O902" s="56"/>
      <c r="P902" s="56"/>
      <c r="Q902" s="56"/>
      <c r="R902" s="56"/>
      <c r="S902" s="56"/>
      <c r="T902" s="56"/>
      <c r="U902" s="56"/>
      <c r="V902" s="56"/>
      <c r="W902" s="56"/>
      <c r="X902" s="56"/>
      <c r="Y902" s="56"/>
    </row>
    <row r="903" spans="1:25" ht="15.75" customHeight="1">
      <c r="A903" s="56"/>
      <c r="B903" s="57"/>
      <c r="C903" s="56"/>
      <c r="D903" s="56"/>
      <c r="E903" s="56"/>
      <c r="F903" s="56"/>
      <c r="G903" s="56"/>
      <c r="H903" s="56"/>
      <c r="I903" s="56"/>
      <c r="J903" s="56"/>
      <c r="K903" s="56"/>
      <c r="L903" s="56"/>
      <c r="M903" s="56"/>
      <c r="N903" s="56"/>
      <c r="O903" s="56"/>
      <c r="P903" s="56"/>
      <c r="Q903" s="56"/>
      <c r="R903" s="56"/>
      <c r="S903" s="56"/>
      <c r="T903" s="56"/>
      <c r="U903" s="56"/>
      <c r="V903" s="56"/>
      <c r="W903" s="56"/>
      <c r="X903" s="56"/>
      <c r="Y903" s="56"/>
    </row>
    <row r="904" spans="1:25" ht="15.75" customHeight="1">
      <c r="A904" s="56"/>
      <c r="B904" s="57"/>
      <c r="C904" s="56"/>
      <c r="D904" s="56"/>
      <c r="E904" s="56"/>
      <c r="F904" s="56"/>
      <c r="G904" s="56"/>
      <c r="H904" s="56"/>
      <c r="I904" s="56"/>
      <c r="J904" s="56"/>
      <c r="K904" s="56"/>
      <c r="L904" s="56"/>
      <c r="M904" s="56"/>
      <c r="N904" s="56"/>
      <c r="O904" s="56"/>
      <c r="P904" s="56"/>
      <c r="Q904" s="56"/>
      <c r="R904" s="56"/>
      <c r="S904" s="56"/>
      <c r="T904" s="56"/>
      <c r="U904" s="56"/>
      <c r="V904" s="56"/>
      <c r="W904" s="56"/>
      <c r="X904" s="56"/>
      <c r="Y904" s="56"/>
    </row>
    <row r="905" spans="1:25" ht="15.75" customHeight="1">
      <c r="A905" s="56"/>
      <c r="B905" s="57"/>
      <c r="C905" s="56"/>
      <c r="D905" s="56"/>
      <c r="E905" s="56"/>
      <c r="F905" s="56"/>
      <c r="G905" s="56"/>
      <c r="H905" s="56"/>
      <c r="I905" s="56"/>
      <c r="J905" s="56"/>
      <c r="K905" s="56"/>
      <c r="L905" s="56"/>
      <c r="M905" s="56"/>
      <c r="N905" s="56"/>
      <c r="O905" s="56"/>
      <c r="P905" s="56"/>
      <c r="Q905" s="56"/>
      <c r="R905" s="56"/>
      <c r="S905" s="56"/>
      <c r="T905" s="56"/>
      <c r="U905" s="56"/>
      <c r="V905" s="56"/>
      <c r="W905" s="56"/>
      <c r="X905" s="56"/>
      <c r="Y905" s="56"/>
    </row>
    <row r="906" spans="1:25" ht="15.75" customHeight="1">
      <c r="A906" s="56"/>
      <c r="B906" s="57"/>
      <c r="C906" s="56"/>
      <c r="D906" s="56"/>
      <c r="E906" s="56"/>
      <c r="F906" s="56"/>
      <c r="G906" s="56"/>
      <c r="H906" s="56"/>
      <c r="I906" s="56"/>
      <c r="J906" s="56"/>
      <c r="K906" s="56"/>
      <c r="L906" s="56"/>
      <c r="M906" s="56"/>
      <c r="N906" s="56"/>
      <c r="O906" s="56"/>
      <c r="P906" s="56"/>
      <c r="Q906" s="56"/>
      <c r="R906" s="56"/>
      <c r="S906" s="56"/>
      <c r="T906" s="56"/>
      <c r="U906" s="56"/>
      <c r="V906" s="56"/>
      <c r="W906" s="56"/>
      <c r="X906" s="56"/>
      <c r="Y906" s="56"/>
    </row>
    <row r="907" spans="1:25" ht="15.75" customHeight="1">
      <c r="A907" s="56"/>
      <c r="B907" s="57"/>
      <c r="C907" s="56"/>
      <c r="D907" s="56"/>
      <c r="E907" s="56"/>
      <c r="F907" s="56"/>
      <c r="G907" s="56"/>
      <c r="H907" s="56"/>
      <c r="I907" s="56"/>
      <c r="J907" s="56"/>
      <c r="K907" s="56"/>
      <c r="L907" s="56"/>
      <c r="M907" s="56"/>
      <c r="N907" s="56"/>
      <c r="O907" s="56"/>
      <c r="P907" s="56"/>
      <c r="Q907" s="56"/>
      <c r="R907" s="56"/>
      <c r="S907" s="56"/>
      <c r="T907" s="56"/>
      <c r="U907" s="56"/>
      <c r="V907" s="56"/>
      <c r="W907" s="56"/>
      <c r="X907" s="56"/>
      <c r="Y907" s="56"/>
    </row>
    <row r="908" spans="1:25" ht="15.75" customHeight="1">
      <c r="A908" s="56"/>
      <c r="B908" s="57"/>
      <c r="C908" s="56"/>
      <c r="D908" s="56"/>
      <c r="E908" s="56"/>
      <c r="F908" s="56"/>
      <c r="G908" s="56"/>
      <c r="H908" s="56"/>
      <c r="I908" s="56"/>
      <c r="J908" s="56"/>
      <c r="K908" s="56"/>
      <c r="L908" s="56"/>
      <c r="M908" s="56"/>
      <c r="N908" s="56"/>
      <c r="O908" s="56"/>
      <c r="P908" s="56"/>
      <c r="Q908" s="56"/>
      <c r="R908" s="56"/>
      <c r="S908" s="56"/>
      <c r="T908" s="56"/>
      <c r="U908" s="56"/>
      <c r="V908" s="56"/>
      <c r="W908" s="56"/>
      <c r="X908" s="56"/>
      <c r="Y908" s="56"/>
    </row>
    <row r="909" spans="1:25" ht="15.75" customHeight="1">
      <c r="A909" s="56"/>
      <c r="B909" s="57"/>
      <c r="C909" s="56"/>
      <c r="D909" s="56"/>
      <c r="E909" s="56"/>
      <c r="F909" s="56"/>
      <c r="G909" s="56"/>
      <c r="H909" s="56"/>
      <c r="I909" s="56"/>
      <c r="J909" s="56"/>
      <c r="K909" s="56"/>
      <c r="L909" s="56"/>
      <c r="M909" s="56"/>
      <c r="N909" s="56"/>
      <c r="O909" s="56"/>
      <c r="P909" s="56"/>
      <c r="Q909" s="56"/>
      <c r="R909" s="56"/>
      <c r="S909" s="56"/>
      <c r="T909" s="56"/>
      <c r="U909" s="56"/>
      <c r="V909" s="56"/>
      <c r="W909" s="56"/>
      <c r="X909" s="56"/>
      <c r="Y909" s="56"/>
    </row>
    <row r="910" spans="1:25" ht="15.75" customHeight="1">
      <c r="A910" s="56"/>
      <c r="B910" s="57"/>
      <c r="C910" s="56"/>
      <c r="D910" s="56"/>
      <c r="E910" s="56"/>
      <c r="F910" s="56"/>
      <c r="G910" s="56"/>
      <c r="H910" s="56"/>
      <c r="I910" s="56"/>
      <c r="J910" s="56"/>
      <c r="K910" s="56"/>
      <c r="L910" s="56"/>
      <c r="M910" s="56"/>
      <c r="N910" s="56"/>
      <c r="O910" s="56"/>
      <c r="P910" s="56"/>
      <c r="Q910" s="56"/>
      <c r="R910" s="56"/>
      <c r="S910" s="56"/>
      <c r="T910" s="56"/>
      <c r="U910" s="56"/>
      <c r="V910" s="56"/>
      <c r="W910" s="56"/>
      <c r="X910" s="56"/>
      <c r="Y910" s="56"/>
    </row>
    <row r="911" spans="1:25" ht="15.75" customHeight="1">
      <c r="A911" s="56"/>
      <c r="B911" s="57"/>
      <c r="C911" s="56"/>
      <c r="D911" s="56"/>
      <c r="E911" s="56"/>
      <c r="F911" s="56"/>
      <c r="G911" s="56"/>
      <c r="H911" s="56"/>
      <c r="I911" s="56"/>
      <c r="J911" s="56"/>
      <c r="K911" s="56"/>
      <c r="L911" s="56"/>
      <c r="M911" s="56"/>
      <c r="N911" s="56"/>
      <c r="O911" s="56"/>
      <c r="P911" s="56"/>
      <c r="Q911" s="56"/>
      <c r="R911" s="56"/>
      <c r="S911" s="56"/>
      <c r="T911" s="56"/>
      <c r="U911" s="56"/>
      <c r="V911" s="56"/>
      <c r="W911" s="56"/>
      <c r="X911" s="56"/>
      <c r="Y911" s="56"/>
    </row>
    <row r="912" spans="1:25" ht="15.75" customHeight="1">
      <c r="A912" s="56"/>
      <c r="B912" s="57"/>
      <c r="C912" s="56"/>
      <c r="D912" s="56"/>
      <c r="E912" s="56"/>
      <c r="F912" s="56"/>
      <c r="G912" s="56"/>
      <c r="H912" s="56"/>
      <c r="I912" s="56"/>
      <c r="J912" s="56"/>
      <c r="K912" s="56"/>
      <c r="L912" s="56"/>
      <c r="M912" s="56"/>
      <c r="N912" s="56"/>
      <c r="O912" s="56"/>
      <c r="P912" s="56"/>
      <c r="Q912" s="56"/>
      <c r="R912" s="56"/>
      <c r="S912" s="56"/>
      <c r="T912" s="56"/>
      <c r="U912" s="56"/>
      <c r="V912" s="56"/>
      <c r="W912" s="56"/>
      <c r="X912" s="56"/>
      <c r="Y912" s="56"/>
    </row>
    <row r="913" spans="1:25" ht="15.75" customHeight="1">
      <c r="A913" s="56"/>
      <c r="B913" s="57"/>
      <c r="C913" s="56"/>
      <c r="D913" s="56"/>
      <c r="E913" s="56"/>
      <c r="F913" s="56"/>
      <c r="G913" s="56"/>
      <c r="H913" s="56"/>
      <c r="I913" s="56"/>
      <c r="J913" s="56"/>
      <c r="K913" s="56"/>
      <c r="L913" s="56"/>
      <c r="M913" s="56"/>
      <c r="N913" s="56"/>
      <c r="O913" s="56"/>
      <c r="P913" s="56"/>
      <c r="Q913" s="56"/>
      <c r="R913" s="56"/>
      <c r="S913" s="56"/>
      <c r="T913" s="56"/>
      <c r="U913" s="56"/>
      <c r="V913" s="56"/>
      <c r="W913" s="56"/>
      <c r="X913" s="56"/>
      <c r="Y913" s="56"/>
    </row>
    <row r="914" spans="1:25" ht="15.75" customHeight="1">
      <c r="A914" s="56"/>
      <c r="B914" s="57"/>
      <c r="C914" s="56"/>
      <c r="D914" s="56"/>
      <c r="E914" s="56"/>
      <c r="F914" s="56"/>
      <c r="G914" s="56"/>
      <c r="H914" s="56"/>
      <c r="I914" s="56"/>
      <c r="J914" s="56"/>
      <c r="K914" s="56"/>
      <c r="L914" s="56"/>
      <c r="M914" s="56"/>
      <c r="N914" s="56"/>
      <c r="O914" s="56"/>
      <c r="P914" s="56"/>
      <c r="Q914" s="56"/>
      <c r="R914" s="56"/>
      <c r="S914" s="56"/>
      <c r="T914" s="56"/>
      <c r="U914" s="56"/>
      <c r="V914" s="56"/>
      <c r="W914" s="56"/>
      <c r="X914" s="56"/>
      <c r="Y914" s="56"/>
    </row>
    <row r="915" spans="1:25" ht="15.75" customHeight="1">
      <c r="A915" s="56"/>
      <c r="B915" s="57"/>
      <c r="C915" s="56"/>
      <c r="D915" s="56"/>
      <c r="E915" s="56"/>
      <c r="F915" s="56"/>
      <c r="G915" s="56"/>
      <c r="H915" s="56"/>
      <c r="I915" s="56"/>
      <c r="J915" s="56"/>
      <c r="K915" s="56"/>
      <c r="L915" s="56"/>
      <c r="M915" s="56"/>
      <c r="N915" s="56"/>
      <c r="O915" s="56"/>
      <c r="P915" s="56"/>
      <c r="Q915" s="56"/>
      <c r="R915" s="56"/>
      <c r="S915" s="56"/>
      <c r="T915" s="56"/>
      <c r="U915" s="56"/>
      <c r="V915" s="56"/>
      <c r="W915" s="56"/>
      <c r="X915" s="56"/>
      <c r="Y915" s="56"/>
    </row>
    <row r="916" spans="1:25" ht="15.75" customHeight="1">
      <c r="A916" s="56"/>
      <c r="B916" s="57"/>
      <c r="C916" s="56"/>
      <c r="D916" s="56"/>
      <c r="E916" s="56"/>
      <c r="F916" s="56"/>
      <c r="G916" s="56"/>
      <c r="H916" s="56"/>
      <c r="I916" s="56"/>
      <c r="J916" s="56"/>
      <c r="K916" s="56"/>
      <c r="L916" s="56"/>
      <c r="M916" s="56"/>
      <c r="N916" s="56"/>
      <c r="O916" s="56"/>
      <c r="P916" s="56"/>
      <c r="Q916" s="56"/>
      <c r="R916" s="56"/>
      <c r="S916" s="56"/>
      <c r="T916" s="56"/>
      <c r="U916" s="56"/>
      <c r="V916" s="56"/>
      <c r="W916" s="56"/>
      <c r="X916" s="56"/>
      <c r="Y916" s="56"/>
    </row>
    <row r="917" spans="1:25" ht="15.75" customHeight="1">
      <c r="A917" s="56"/>
      <c r="B917" s="57"/>
      <c r="C917" s="56"/>
      <c r="D917" s="56"/>
      <c r="E917" s="56"/>
      <c r="F917" s="56"/>
      <c r="G917" s="56"/>
      <c r="H917" s="56"/>
      <c r="I917" s="56"/>
      <c r="J917" s="56"/>
      <c r="K917" s="56"/>
      <c r="L917" s="56"/>
      <c r="M917" s="56"/>
      <c r="N917" s="56"/>
      <c r="O917" s="56"/>
      <c r="P917" s="56"/>
      <c r="Q917" s="56"/>
      <c r="R917" s="56"/>
      <c r="S917" s="56"/>
      <c r="T917" s="56"/>
      <c r="U917" s="56"/>
      <c r="V917" s="56"/>
      <c r="W917" s="56"/>
      <c r="X917" s="56"/>
      <c r="Y917" s="56"/>
    </row>
    <row r="918" spans="1:25" ht="15.75" customHeight="1">
      <c r="A918" s="56"/>
      <c r="B918" s="57"/>
      <c r="C918" s="56"/>
      <c r="D918" s="56"/>
      <c r="E918" s="56"/>
      <c r="F918" s="56"/>
      <c r="G918" s="56"/>
      <c r="H918" s="56"/>
      <c r="I918" s="56"/>
      <c r="J918" s="56"/>
      <c r="K918" s="56"/>
      <c r="L918" s="56"/>
      <c r="M918" s="56"/>
      <c r="N918" s="56"/>
      <c r="O918" s="56"/>
      <c r="P918" s="56"/>
      <c r="Q918" s="56"/>
      <c r="R918" s="56"/>
      <c r="S918" s="56"/>
      <c r="T918" s="56"/>
      <c r="U918" s="56"/>
      <c r="V918" s="56"/>
      <c r="W918" s="56"/>
      <c r="X918" s="56"/>
      <c r="Y918" s="56"/>
    </row>
    <row r="919" spans="1:25" ht="15.75" customHeight="1">
      <c r="A919" s="56"/>
      <c r="B919" s="57"/>
      <c r="C919" s="56"/>
      <c r="D919" s="56"/>
      <c r="E919" s="56"/>
      <c r="F919" s="56"/>
      <c r="G919" s="56"/>
      <c r="H919" s="56"/>
      <c r="I919" s="56"/>
      <c r="J919" s="56"/>
      <c r="K919" s="56"/>
      <c r="L919" s="56"/>
      <c r="M919" s="56"/>
      <c r="N919" s="56"/>
      <c r="O919" s="56"/>
      <c r="P919" s="56"/>
      <c r="Q919" s="56"/>
      <c r="R919" s="56"/>
      <c r="S919" s="56"/>
      <c r="T919" s="56"/>
      <c r="U919" s="56"/>
      <c r="V919" s="56"/>
      <c r="W919" s="56"/>
      <c r="X919" s="56"/>
      <c r="Y919" s="56"/>
    </row>
    <row r="920" spans="1:25" ht="15.75" customHeight="1">
      <c r="A920" s="56"/>
      <c r="B920" s="57"/>
      <c r="C920" s="56"/>
      <c r="D920" s="56"/>
      <c r="E920" s="56"/>
      <c r="F920" s="56"/>
      <c r="G920" s="56"/>
      <c r="H920" s="56"/>
      <c r="I920" s="56"/>
      <c r="J920" s="56"/>
      <c r="K920" s="56"/>
      <c r="L920" s="56"/>
      <c r="M920" s="56"/>
      <c r="N920" s="56"/>
      <c r="O920" s="56"/>
      <c r="P920" s="56"/>
      <c r="Q920" s="56"/>
      <c r="R920" s="56"/>
      <c r="S920" s="56"/>
      <c r="T920" s="56"/>
      <c r="U920" s="56"/>
      <c r="V920" s="56"/>
      <c r="W920" s="56"/>
      <c r="X920" s="56"/>
      <c r="Y920" s="56"/>
    </row>
    <row r="921" spans="1:25" ht="15.75" customHeight="1">
      <c r="A921" s="56"/>
      <c r="B921" s="57"/>
      <c r="C921" s="56"/>
      <c r="D921" s="56"/>
      <c r="E921" s="56"/>
      <c r="F921" s="56"/>
      <c r="G921" s="56"/>
      <c r="H921" s="56"/>
      <c r="I921" s="56"/>
      <c r="J921" s="56"/>
      <c r="K921" s="56"/>
      <c r="L921" s="56"/>
      <c r="M921" s="56"/>
      <c r="N921" s="56"/>
      <c r="O921" s="56"/>
      <c r="P921" s="56"/>
      <c r="Q921" s="56"/>
      <c r="R921" s="56"/>
      <c r="S921" s="56"/>
      <c r="T921" s="56"/>
      <c r="U921" s="56"/>
      <c r="V921" s="56"/>
      <c r="W921" s="56"/>
      <c r="X921" s="56"/>
      <c r="Y921" s="56"/>
    </row>
    <row r="922" spans="1:25" ht="15.75" customHeight="1">
      <c r="A922" s="56"/>
      <c r="B922" s="57"/>
      <c r="C922" s="56"/>
      <c r="D922" s="56"/>
      <c r="E922" s="56"/>
      <c r="F922" s="56"/>
      <c r="G922" s="56"/>
      <c r="H922" s="56"/>
      <c r="I922" s="56"/>
      <c r="J922" s="56"/>
      <c r="K922" s="56"/>
      <c r="L922" s="56"/>
      <c r="M922" s="56"/>
      <c r="N922" s="56"/>
      <c r="O922" s="56"/>
      <c r="P922" s="56"/>
      <c r="Q922" s="56"/>
      <c r="R922" s="56"/>
      <c r="S922" s="56"/>
      <c r="T922" s="56"/>
      <c r="U922" s="56"/>
      <c r="V922" s="56"/>
      <c r="W922" s="56"/>
      <c r="X922" s="56"/>
      <c r="Y922" s="56"/>
    </row>
    <row r="923" spans="1:25" ht="15.75" customHeight="1">
      <c r="A923" s="56"/>
      <c r="B923" s="57"/>
      <c r="C923" s="56"/>
      <c r="D923" s="56"/>
      <c r="E923" s="56"/>
      <c r="F923" s="56"/>
      <c r="G923" s="56"/>
      <c r="H923" s="56"/>
      <c r="I923" s="56"/>
      <c r="J923" s="56"/>
      <c r="K923" s="56"/>
      <c r="L923" s="56"/>
      <c r="M923" s="56"/>
      <c r="N923" s="56"/>
      <c r="O923" s="56"/>
      <c r="P923" s="56"/>
      <c r="Q923" s="56"/>
      <c r="R923" s="56"/>
      <c r="S923" s="56"/>
      <c r="T923" s="56"/>
      <c r="U923" s="56"/>
      <c r="V923" s="56"/>
      <c r="W923" s="56"/>
      <c r="X923" s="56"/>
      <c r="Y923" s="56"/>
    </row>
    <row r="924" spans="1:25" ht="15.75" customHeight="1">
      <c r="A924" s="56"/>
      <c r="B924" s="57"/>
      <c r="C924" s="56"/>
      <c r="D924" s="56"/>
      <c r="E924" s="56"/>
      <c r="F924" s="56"/>
      <c r="G924" s="56"/>
      <c r="H924" s="56"/>
      <c r="I924" s="56"/>
      <c r="J924" s="56"/>
      <c r="K924" s="56"/>
      <c r="L924" s="56"/>
      <c r="M924" s="56"/>
      <c r="N924" s="56"/>
      <c r="O924" s="56"/>
      <c r="P924" s="56"/>
      <c r="Q924" s="56"/>
      <c r="R924" s="56"/>
      <c r="S924" s="56"/>
      <c r="T924" s="56"/>
      <c r="U924" s="56"/>
      <c r="V924" s="56"/>
      <c r="W924" s="56"/>
      <c r="X924" s="56"/>
      <c r="Y924" s="56"/>
    </row>
    <row r="925" spans="1:25" ht="15.75" customHeight="1">
      <c r="A925" s="56"/>
      <c r="B925" s="57"/>
      <c r="C925" s="56"/>
      <c r="D925" s="56"/>
      <c r="E925" s="56"/>
      <c r="F925" s="56"/>
      <c r="G925" s="56"/>
      <c r="H925" s="56"/>
      <c r="I925" s="56"/>
      <c r="J925" s="56"/>
      <c r="K925" s="56"/>
      <c r="L925" s="56"/>
      <c r="M925" s="56"/>
      <c r="N925" s="56"/>
      <c r="O925" s="56"/>
      <c r="P925" s="56"/>
      <c r="Q925" s="56"/>
      <c r="R925" s="56"/>
      <c r="S925" s="56"/>
      <c r="T925" s="56"/>
      <c r="U925" s="56"/>
      <c r="V925" s="56"/>
      <c r="W925" s="56"/>
      <c r="X925" s="56"/>
      <c r="Y925" s="56"/>
    </row>
    <row r="926" spans="1:25" ht="15.75" customHeight="1">
      <c r="A926" s="56"/>
      <c r="B926" s="57"/>
      <c r="C926" s="56"/>
      <c r="D926" s="56"/>
      <c r="E926" s="56"/>
      <c r="F926" s="56"/>
      <c r="G926" s="56"/>
      <c r="H926" s="56"/>
      <c r="I926" s="56"/>
      <c r="J926" s="56"/>
      <c r="K926" s="56"/>
      <c r="L926" s="56"/>
      <c r="M926" s="56"/>
      <c r="N926" s="56"/>
      <c r="O926" s="56"/>
      <c r="P926" s="56"/>
      <c r="Q926" s="56"/>
      <c r="R926" s="56"/>
      <c r="S926" s="56"/>
      <c r="T926" s="56"/>
      <c r="U926" s="56"/>
      <c r="V926" s="56"/>
      <c r="W926" s="56"/>
      <c r="X926" s="56"/>
      <c r="Y926" s="56"/>
    </row>
    <row r="927" spans="1:25" ht="15.75" customHeight="1">
      <c r="A927" s="56"/>
      <c r="B927" s="57"/>
      <c r="C927" s="56"/>
      <c r="D927" s="56"/>
      <c r="E927" s="56"/>
      <c r="F927" s="56"/>
      <c r="G927" s="56"/>
      <c r="H927" s="56"/>
      <c r="I927" s="56"/>
      <c r="J927" s="56"/>
      <c r="K927" s="56"/>
      <c r="L927" s="56"/>
      <c r="M927" s="56"/>
      <c r="N927" s="56"/>
      <c r="O927" s="56"/>
      <c r="P927" s="56"/>
      <c r="Q927" s="56"/>
      <c r="R927" s="56"/>
      <c r="S927" s="56"/>
      <c r="T927" s="56"/>
      <c r="U927" s="56"/>
      <c r="V927" s="56"/>
      <c r="W927" s="56"/>
      <c r="X927" s="56"/>
      <c r="Y927" s="56"/>
    </row>
    <row r="928" spans="1:25" ht="15.75" customHeight="1">
      <c r="A928" s="56"/>
      <c r="B928" s="57"/>
      <c r="C928" s="56"/>
      <c r="D928" s="56"/>
      <c r="E928" s="56"/>
      <c r="F928" s="56"/>
      <c r="G928" s="56"/>
      <c r="H928" s="56"/>
      <c r="I928" s="56"/>
      <c r="J928" s="56"/>
      <c r="K928" s="56"/>
      <c r="L928" s="56"/>
      <c r="M928" s="56"/>
      <c r="N928" s="56"/>
      <c r="O928" s="56"/>
      <c r="P928" s="56"/>
      <c r="Q928" s="56"/>
      <c r="R928" s="56"/>
      <c r="S928" s="56"/>
      <c r="T928" s="56"/>
      <c r="U928" s="56"/>
      <c r="V928" s="56"/>
      <c r="W928" s="56"/>
      <c r="X928" s="56"/>
      <c r="Y928" s="56"/>
    </row>
    <row r="929" spans="1:25" ht="15.75" customHeight="1">
      <c r="A929" s="56"/>
      <c r="B929" s="57"/>
      <c r="C929" s="56"/>
      <c r="D929" s="56"/>
      <c r="E929" s="56"/>
      <c r="F929" s="56"/>
      <c r="G929" s="56"/>
      <c r="H929" s="56"/>
      <c r="I929" s="56"/>
      <c r="J929" s="56"/>
      <c r="K929" s="56"/>
      <c r="L929" s="56"/>
      <c r="M929" s="56"/>
      <c r="N929" s="56"/>
      <c r="O929" s="56"/>
      <c r="P929" s="56"/>
      <c r="Q929" s="56"/>
      <c r="R929" s="56"/>
      <c r="S929" s="56"/>
      <c r="T929" s="56"/>
      <c r="U929" s="56"/>
      <c r="V929" s="56"/>
      <c r="W929" s="56"/>
      <c r="X929" s="56"/>
      <c r="Y929" s="56"/>
    </row>
    <row r="930" spans="1:25" ht="15.75" customHeight="1">
      <c r="A930" s="56"/>
      <c r="B930" s="57"/>
      <c r="C930" s="56"/>
      <c r="D930" s="56"/>
      <c r="E930" s="56"/>
      <c r="F930" s="56"/>
      <c r="G930" s="56"/>
      <c r="H930" s="56"/>
      <c r="I930" s="56"/>
      <c r="J930" s="56"/>
      <c r="K930" s="56"/>
      <c r="L930" s="56"/>
      <c r="M930" s="56"/>
      <c r="N930" s="56"/>
      <c r="O930" s="56"/>
      <c r="P930" s="56"/>
      <c r="Q930" s="56"/>
      <c r="R930" s="56"/>
      <c r="S930" s="56"/>
      <c r="T930" s="56"/>
      <c r="U930" s="56"/>
      <c r="V930" s="56"/>
      <c r="W930" s="56"/>
      <c r="X930" s="56"/>
      <c r="Y930" s="56"/>
    </row>
    <row r="931" spans="1:25" ht="15.75" customHeight="1">
      <c r="A931" s="56"/>
      <c r="B931" s="57"/>
      <c r="C931" s="56"/>
      <c r="D931" s="56"/>
      <c r="E931" s="56"/>
      <c r="F931" s="56"/>
      <c r="G931" s="56"/>
      <c r="H931" s="56"/>
      <c r="I931" s="56"/>
      <c r="J931" s="56"/>
      <c r="K931" s="56"/>
      <c r="L931" s="56"/>
      <c r="M931" s="56"/>
      <c r="N931" s="56"/>
      <c r="O931" s="56"/>
      <c r="P931" s="56"/>
      <c r="Q931" s="56"/>
      <c r="R931" s="56"/>
      <c r="S931" s="56"/>
      <c r="T931" s="56"/>
      <c r="U931" s="56"/>
      <c r="V931" s="56"/>
      <c r="W931" s="56"/>
      <c r="X931" s="56"/>
      <c r="Y931" s="56"/>
    </row>
    <row r="932" spans="1:25" ht="15.75" customHeight="1">
      <c r="A932" s="56"/>
      <c r="B932" s="57"/>
      <c r="C932" s="56"/>
      <c r="D932" s="56"/>
      <c r="E932" s="56"/>
      <c r="F932" s="56"/>
      <c r="G932" s="56"/>
      <c r="H932" s="56"/>
      <c r="I932" s="56"/>
      <c r="J932" s="56"/>
      <c r="K932" s="56"/>
      <c r="L932" s="56"/>
      <c r="M932" s="56"/>
      <c r="N932" s="56"/>
      <c r="O932" s="56"/>
      <c r="P932" s="56"/>
      <c r="Q932" s="56"/>
      <c r="R932" s="56"/>
      <c r="S932" s="56"/>
      <c r="T932" s="56"/>
      <c r="U932" s="56"/>
      <c r="V932" s="56"/>
      <c r="W932" s="56"/>
      <c r="X932" s="56"/>
      <c r="Y932" s="56"/>
    </row>
    <row r="933" spans="1:25" ht="15.75" customHeight="1">
      <c r="A933" s="56"/>
      <c r="B933" s="57"/>
      <c r="C933" s="56"/>
      <c r="D933" s="56"/>
      <c r="E933" s="56"/>
      <c r="F933" s="56"/>
      <c r="G933" s="56"/>
      <c r="H933" s="56"/>
      <c r="I933" s="56"/>
      <c r="J933" s="56"/>
      <c r="K933" s="56"/>
      <c r="L933" s="56"/>
      <c r="M933" s="56"/>
      <c r="N933" s="56"/>
      <c r="O933" s="56"/>
      <c r="P933" s="56"/>
      <c r="Q933" s="56"/>
      <c r="R933" s="56"/>
      <c r="S933" s="56"/>
      <c r="T933" s="56"/>
      <c r="U933" s="56"/>
      <c r="V933" s="56"/>
      <c r="W933" s="56"/>
      <c r="X933" s="56"/>
      <c r="Y933" s="56"/>
    </row>
    <row r="934" spans="1:25" ht="15.75" customHeight="1">
      <c r="A934" s="56"/>
      <c r="B934" s="57"/>
      <c r="C934" s="56"/>
      <c r="D934" s="56"/>
      <c r="E934" s="56"/>
      <c r="F934" s="56"/>
      <c r="G934" s="56"/>
      <c r="H934" s="56"/>
      <c r="I934" s="56"/>
      <c r="J934" s="56"/>
      <c r="K934" s="56"/>
      <c r="L934" s="56"/>
      <c r="M934" s="56"/>
      <c r="N934" s="56"/>
      <c r="O934" s="56"/>
      <c r="P934" s="56"/>
      <c r="Q934" s="56"/>
      <c r="R934" s="56"/>
      <c r="S934" s="56"/>
      <c r="T934" s="56"/>
      <c r="U934" s="56"/>
      <c r="V934" s="56"/>
      <c r="W934" s="56"/>
      <c r="X934" s="56"/>
      <c r="Y934" s="56"/>
    </row>
    <row r="935" spans="1:25" ht="15.75" customHeight="1">
      <c r="A935" s="56"/>
      <c r="B935" s="57"/>
      <c r="C935" s="56"/>
      <c r="D935" s="56"/>
      <c r="E935" s="56"/>
      <c r="F935" s="56"/>
      <c r="G935" s="56"/>
      <c r="H935" s="56"/>
      <c r="I935" s="56"/>
      <c r="J935" s="56"/>
      <c r="K935" s="56"/>
      <c r="L935" s="56"/>
      <c r="M935" s="56"/>
      <c r="N935" s="56"/>
      <c r="O935" s="56"/>
      <c r="P935" s="56"/>
      <c r="Q935" s="56"/>
      <c r="R935" s="56"/>
      <c r="S935" s="56"/>
      <c r="T935" s="56"/>
      <c r="U935" s="56"/>
      <c r="V935" s="56"/>
      <c r="W935" s="56"/>
      <c r="X935" s="56"/>
      <c r="Y935" s="56"/>
    </row>
    <row r="936" spans="1:25" ht="15.75" customHeight="1">
      <c r="A936" s="56"/>
      <c r="B936" s="57"/>
      <c r="C936" s="56"/>
      <c r="D936" s="56"/>
      <c r="E936" s="56"/>
      <c r="F936" s="56"/>
      <c r="G936" s="56"/>
      <c r="H936" s="56"/>
      <c r="I936" s="56"/>
      <c r="J936" s="56"/>
      <c r="K936" s="56"/>
      <c r="L936" s="56"/>
      <c r="M936" s="56"/>
      <c r="N936" s="56"/>
      <c r="O936" s="56"/>
      <c r="P936" s="56"/>
      <c r="Q936" s="56"/>
      <c r="R936" s="56"/>
      <c r="S936" s="56"/>
      <c r="T936" s="56"/>
      <c r="U936" s="56"/>
      <c r="V936" s="56"/>
      <c r="W936" s="56"/>
      <c r="X936" s="56"/>
      <c r="Y936" s="56"/>
    </row>
    <row r="937" spans="1:25" ht="15.75" customHeight="1">
      <c r="A937" s="56"/>
      <c r="B937" s="57"/>
      <c r="C937" s="56"/>
      <c r="D937" s="56"/>
      <c r="E937" s="56"/>
      <c r="F937" s="56"/>
      <c r="G937" s="56"/>
      <c r="H937" s="56"/>
      <c r="I937" s="56"/>
      <c r="J937" s="56"/>
      <c r="K937" s="56"/>
      <c r="L937" s="56"/>
      <c r="M937" s="56"/>
      <c r="N937" s="56"/>
      <c r="O937" s="56"/>
      <c r="P937" s="56"/>
      <c r="Q937" s="56"/>
      <c r="R937" s="56"/>
      <c r="S937" s="56"/>
      <c r="T937" s="56"/>
      <c r="U937" s="56"/>
      <c r="V937" s="56"/>
      <c r="W937" s="56"/>
      <c r="X937" s="56"/>
      <c r="Y937" s="56"/>
    </row>
    <row r="938" spans="1:25" ht="15.75" customHeight="1">
      <c r="A938" s="56"/>
      <c r="B938" s="57"/>
      <c r="C938" s="56"/>
      <c r="D938" s="56"/>
      <c r="E938" s="56"/>
      <c r="F938" s="56"/>
      <c r="G938" s="56"/>
      <c r="H938" s="56"/>
      <c r="I938" s="56"/>
      <c r="J938" s="56"/>
      <c r="K938" s="56"/>
      <c r="L938" s="56"/>
      <c r="M938" s="56"/>
      <c r="N938" s="56"/>
      <c r="O938" s="56"/>
      <c r="P938" s="56"/>
      <c r="Q938" s="56"/>
      <c r="R938" s="56"/>
      <c r="S938" s="56"/>
      <c r="T938" s="56"/>
      <c r="U938" s="56"/>
      <c r="V938" s="56"/>
      <c r="W938" s="56"/>
      <c r="X938" s="56"/>
      <c r="Y938" s="56"/>
    </row>
    <row r="939" spans="1:25" ht="15.75" customHeight="1">
      <c r="A939" s="56"/>
      <c r="B939" s="57"/>
      <c r="C939" s="56"/>
      <c r="D939" s="56"/>
      <c r="E939" s="56"/>
      <c r="F939" s="56"/>
      <c r="G939" s="56"/>
      <c r="H939" s="56"/>
      <c r="I939" s="56"/>
      <c r="J939" s="56"/>
      <c r="K939" s="56"/>
      <c r="L939" s="56"/>
      <c r="M939" s="56"/>
      <c r="N939" s="56"/>
      <c r="O939" s="56"/>
      <c r="P939" s="56"/>
      <c r="Q939" s="56"/>
      <c r="R939" s="56"/>
      <c r="S939" s="56"/>
      <c r="T939" s="56"/>
      <c r="U939" s="56"/>
      <c r="V939" s="56"/>
      <c r="W939" s="56"/>
      <c r="X939" s="56"/>
      <c r="Y939" s="56"/>
    </row>
    <row r="940" spans="1:25" ht="15.75" customHeight="1">
      <c r="A940" s="56"/>
      <c r="B940" s="57"/>
      <c r="C940" s="56"/>
      <c r="D940" s="56"/>
      <c r="E940" s="56"/>
      <c r="F940" s="56"/>
      <c r="G940" s="56"/>
      <c r="H940" s="56"/>
      <c r="I940" s="56"/>
      <c r="J940" s="56"/>
      <c r="K940" s="56"/>
      <c r="L940" s="56"/>
      <c r="M940" s="56"/>
      <c r="N940" s="56"/>
      <c r="O940" s="56"/>
      <c r="P940" s="56"/>
      <c r="Q940" s="56"/>
      <c r="R940" s="56"/>
      <c r="S940" s="56"/>
      <c r="T940" s="56"/>
      <c r="U940" s="56"/>
      <c r="V940" s="56"/>
      <c r="W940" s="56"/>
      <c r="X940" s="56"/>
      <c r="Y940" s="56"/>
    </row>
    <row r="941" spans="1:25" ht="15.75" customHeight="1">
      <c r="A941" s="56"/>
      <c r="B941" s="57"/>
      <c r="C941" s="56"/>
      <c r="D941" s="56"/>
      <c r="E941" s="56"/>
      <c r="F941" s="56"/>
      <c r="G941" s="56"/>
      <c r="H941" s="56"/>
      <c r="I941" s="56"/>
      <c r="J941" s="56"/>
      <c r="K941" s="56"/>
      <c r="L941" s="56"/>
      <c r="M941" s="56"/>
      <c r="N941" s="56"/>
      <c r="O941" s="56"/>
      <c r="P941" s="56"/>
      <c r="Q941" s="56"/>
      <c r="R941" s="56"/>
      <c r="S941" s="56"/>
      <c r="T941" s="56"/>
      <c r="U941" s="56"/>
      <c r="V941" s="56"/>
      <c r="W941" s="56"/>
      <c r="X941" s="56"/>
      <c r="Y941" s="56"/>
    </row>
    <row r="942" spans="1:25" ht="15.75" customHeight="1">
      <c r="A942" s="56"/>
      <c r="B942" s="57"/>
      <c r="C942" s="56"/>
      <c r="D942" s="56"/>
      <c r="E942" s="56"/>
      <c r="F942" s="56"/>
      <c r="G942" s="56"/>
      <c r="H942" s="56"/>
      <c r="I942" s="56"/>
      <c r="J942" s="56"/>
      <c r="K942" s="56"/>
      <c r="L942" s="56"/>
      <c r="M942" s="56"/>
      <c r="N942" s="56"/>
      <c r="O942" s="56"/>
      <c r="P942" s="56"/>
      <c r="Q942" s="56"/>
      <c r="R942" s="56"/>
      <c r="S942" s="56"/>
      <c r="T942" s="56"/>
      <c r="U942" s="56"/>
      <c r="V942" s="56"/>
      <c r="W942" s="56"/>
      <c r="X942" s="56"/>
      <c r="Y942" s="56"/>
    </row>
    <row r="943" spans="1:25" ht="15.75" customHeight="1">
      <c r="A943" s="56"/>
      <c r="B943" s="57"/>
      <c r="C943" s="56"/>
      <c r="D943" s="56"/>
      <c r="E943" s="56"/>
      <c r="F943" s="56"/>
      <c r="G943" s="56"/>
      <c r="H943" s="56"/>
      <c r="I943" s="56"/>
      <c r="J943" s="56"/>
      <c r="K943" s="56"/>
      <c r="L943" s="56"/>
      <c r="M943" s="56"/>
      <c r="N943" s="56"/>
      <c r="O943" s="56"/>
      <c r="P943" s="56"/>
      <c r="Q943" s="56"/>
      <c r="R943" s="56"/>
      <c r="S943" s="56"/>
      <c r="T943" s="56"/>
      <c r="U943" s="56"/>
      <c r="V943" s="56"/>
      <c r="W943" s="56"/>
      <c r="X943" s="56"/>
      <c r="Y943" s="56"/>
    </row>
    <row r="944" spans="1:25" ht="15.75" customHeight="1">
      <c r="A944" s="56"/>
      <c r="B944" s="57"/>
      <c r="C944" s="56"/>
      <c r="D944" s="56"/>
      <c r="E944" s="56"/>
      <c r="F944" s="56"/>
      <c r="G944" s="56"/>
      <c r="H944" s="56"/>
      <c r="I944" s="56"/>
      <c r="J944" s="56"/>
      <c r="K944" s="56"/>
      <c r="L944" s="56"/>
      <c r="M944" s="56"/>
      <c r="N944" s="56"/>
      <c r="O944" s="56"/>
      <c r="P944" s="56"/>
      <c r="Q944" s="56"/>
      <c r="R944" s="56"/>
      <c r="S944" s="56"/>
      <c r="T944" s="56"/>
      <c r="U944" s="56"/>
      <c r="V944" s="56"/>
      <c r="W944" s="56"/>
      <c r="X944" s="56"/>
      <c r="Y944" s="56"/>
    </row>
    <row r="945" spans="1:25" ht="15.75" customHeight="1">
      <c r="A945" s="56"/>
      <c r="B945" s="57"/>
      <c r="C945" s="56"/>
      <c r="D945" s="56"/>
      <c r="E945" s="56"/>
      <c r="F945" s="56"/>
      <c r="G945" s="56"/>
      <c r="H945" s="56"/>
      <c r="I945" s="56"/>
      <c r="J945" s="56"/>
      <c r="K945" s="56"/>
      <c r="L945" s="56"/>
      <c r="M945" s="56"/>
      <c r="N945" s="56"/>
      <c r="O945" s="56"/>
      <c r="P945" s="56"/>
      <c r="Q945" s="56"/>
      <c r="R945" s="56"/>
      <c r="S945" s="56"/>
      <c r="T945" s="56"/>
      <c r="U945" s="56"/>
      <c r="V945" s="56"/>
      <c r="W945" s="56"/>
      <c r="X945" s="56"/>
      <c r="Y945" s="56"/>
    </row>
    <row r="946" spans="1:25" ht="15.75" customHeight="1">
      <c r="A946" s="56"/>
      <c r="B946" s="57"/>
      <c r="C946" s="56"/>
      <c r="D946" s="56"/>
      <c r="E946" s="56"/>
      <c r="F946" s="56"/>
      <c r="G946" s="56"/>
      <c r="H946" s="56"/>
      <c r="I946" s="56"/>
      <c r="J946" s="56"/>
      <c r="K946" s="56"/>
      <c r="L946" s="56"/>
      <c r="M946" s="56"/>
      <c r="N946" s="56"/>
      <c r="O946" s="56"/>
      <c r="P946" s="56"/>
      <c r="Q946" s="56"/>
      <c r="R946" s="56"/>
      <c r="S946" s="56"/>
      <c r="T946" s="56"/>
      <c r="U946" s="56"/>
      <c r="V946" s="56"/>
      <c r="W946" s="56"/>
      <c r="X946" s="56"/>
      <c r="Y946" s="56"/>
    </row>
    <row r="947" spans="1:25" ht="15.75" customHeight="1">
      <c r="A947" s="56"/>
      <c r="B947" s="57"/>
      <c r="C947" s="56"/>
      <c r="D947" s="56"/>
      <c r="E947" s="56"/>
      <c r="F947" s="56"/>
      <c r="G947" s="56"/>
      <c r="H947" s="56"/>
      <c r="I947" s="56"/>
      <c r="J947" s="56"/>
      <c r="K947" s="56"/>
      <c r="L947" s="56"/>
      <c r="M947" s="56"/>
      <c r="N947" s="56"/>
      <c r="O947" s="56"/>
      <c r="P947" s="56"/>
      <c r="Q947" s="56"/>
      <c r="R947" s="56"/>
      <c r="S947" s="56"/>
      <c r="T947" s="56"/>
      <c r="U947" s="56"/>
      <c r="V947" s="56"/>
      <c r="W947" s="56"/>
      <c r="X947" s="56"/>
      <c r="Y947" s="56"/>
    </row>
    <row r="948" spans="1:25" ht="15.75" customHeight="1">
      <c r="A948" s="56"/>
      <c r="B948" s="57"/>
      <c r="C948" s="56"/>
      <c r="D948" s="56"/>
      <c r="E948" s="56"/>
      <c r="F948" s="56"/>
      <c r="G948" s="56"/>
      <c r="H948" s="56"/>
      <c r="I948" s="56"/>
      <c r="J948" s="56"/>
      <c r="K948" s="56"/>
      <c r="L948" s="56"/>
      <c r="M948" s="56"/>
      <c r="N948" s="56"/>
      <c r="O948" s="56"/>
      <c r="P948" s="56"/>
      <c r="Q948" s="56"/>
      <c r="R948" s="56"/>
      <c r="S948" s="56"/>
      <c r="T948" s="56"/>
      <c r="U948" s="56"/>
      <c r="V948" s="56"/>
      <c r="W948" s="56"/>
      <c r="X948" s="56"/>
      <c r="Y948" s="56"/>
    </row>
    <row r="949" spans="1:25" ht="15.75" customHeight="1">
      <c r="A949" s="56"/>
      <c r="B949" s="57"/>
      <c r="C949" s="56"/>
      <c r="D949" s="56"/>
      <c r="E949" s="56"/>
      <c r="F949" s="56"/>
      <c r="G949" s="56"/>
      <c r="H949" s="56"/>
      <c r="I949" s="56"/>
      <c r="J949" s="56"/>
      <c r="K949" s="56"/>
      <c r="L949" s="56"/>
      <c r="M949" s="56"/>
      <c r="N949" s="56"/>
      <c r="O949" s="56"/>
      <c r="P949" s="56"/>
      <c r="Q949" s="56"/>
      <c r="R949" s="56"/>
      <c r="S949" s="56"/>
      <c r="T949" s="56"/>
      <c r="U949" s="56"/>
      <c r="V949" s="56"/>
      <c r="W949" s="56"/>
      <c r="X949" s="56"/>
      <c r="Y949" s="56"/>
    </row>
    <row r="950" spans="1:25" ht="15.75" customHeight="1">
      <c r="A950" s="56"/>
      <c r="B950" s="57"/>
      <c r="C950" s="56"/>
      <c r="D950" s="56"/>
      <c r="E950" s="56"/>
      <c r="F950" s="56"/>
      <c r="G950" s="56"/>
      <c r="H950" s="56"/>
      <c r="I950" s="56"/>
      <c r="J950" s="56"/>
      <c r="K950" s="56"/>
      <c r="L950" s="56"/>
      <c r="M950" s="56"/>
      <c r="N950" s="56"/>
      <c r="O950" s="56"/>
      <c r="P950" s="56"/>
      <c r="Q950" s="56"/>
      <c r="R950" s="56"/>
      <c r="S950" s="56"/>
      <c r="T950" s="56"/>
      <c r="U950" s="56"/>
      <c r="V950" s="56"/>
      <c r="W950" s="56"/>
      <c r="X950" s="56"/>
      <c r="Y950" s="56"/>
    </row>
    <row r="951" spans="1:25" ht="15.75" customHeight="1">
      <c r="A951" s="56"/>
      <c r="B951" s="57"/>
      <c r="C951" s="56"/>
      <c r="D951" s="56"/>
      <c r="E951" s="56"/>
      <c r="F951" s="56"/>
      <c r="G951" s="56"/>
      <c r="H951" s="56"/>
      <c r="I951" s="56"/>
      <c r="J951" s="56"/>
      <c r="K951" s="56"/>
      <c r="L951" s="56"/>
      <c r="M951" s="56"/>
      <c r="N951" s="56"/>
      <c r="O951" s="56"/>
      <c r="P951" s="56"/>
      <c r="Q951" s="56"/>
      <c r="R951" s="56"/>
      <c r="S951" s="56"/>
      <c r="T951" s="56"/>
      <c r="U951" s="56"/>
      <c r="V951" s="56"/>
      <c r="W951" s="56"/>
      <c r="X951" s="56"/>
      <c r="Y951" s="56"/>
    </row>
    <row r="952" spans="1:25" ht="15.75" customHeight="1">
      <c r="A952" s="56"/>
      <c r="B952" s="57"/>
      <c r="C952" s="56"/>
      <c r="D952" s="56"/>
      <c r="E952" s="56"/>
      <c r="F952" s="56"/>
      <c r="G952" s="56"/>
      <c r="H952" s="56"/>
      <c r="I952" s="56"/>
      <c r="J952" s="56"/>
      <c r="K952" s="56"/>
      <c r="L952" s="56"/>
      <c r="M952" s="56"/>
      <c r="N952" s="56"/>
      <c r="O952" s="56"/>
      <c r="P952" s="56"/>
      <c r="Q952" s="56"/>
      <c r="R952" s="56"/>
      <c r="S952" s="56"/>
      <c r="T952" s="56"/>
      <c r="U952" s="56"/>
      <c r="V952" s="56"/>
      <c r="W952" s="56"/>
      <c r="X952" s="56"/>
      <c r="Y952" s="56"/>
    </row>
    <row r="953" spans="1:25" ht="15.75" customHeight="1">
      <c r="A953" s="56"/>
      <c r="B953" s="57"/>
      <c r="C953" s="56"/>
      <c r="D953" s="56"/>
      <c r="E953" s="56"/>
      <c r="F953" s="56"/>
      <c r="G953" s="56"/>
      <c r="H953" s="56"/>
      <c r="I953" s="56"/>
      <c r="J953" s="56"/>
      <c r="K953" s="56"/>
      <c r="L953" s="56"/>
      <c r="M953" s="56"/>
      <c r="N953" s="56"/>
      <c r="O953" s="56"/>
      <c r="P953" s="56"/>
      <c r="Q953" s="56"/>
      <c r="R953" s="56"/>
      <c r="S953" s="56"/>
      <c r="T953" s="56"/>
      <c r="U953" s="56"/>
      <c r="V953" s="56"/>
      <c r="W953" s="56"/>
      <c r="X953" s="56"/>
      <c r="Y953" s="56"/>
    </row>
    <row r="954" spans="1:25" ht="15.75" customHeight="1">
      <c r="A954" s="56"/>
      <c r="B954" s="57"/>
      <c r="C954" s="56"/>
      <c r="D954" s="56"/>
      <c r="E954" s="56"/>
      <c r="F954" s="56"/>
      <c r="G954" s="56"/>
      <c r="H954" s="56"/>
      <c r="I954" s="56"/>
      <c r="J954" s="56"/>
      <c r="K954" s="56"/>
      <c r="L954" s="56"/>
      <c r="M954" s="56"/>
      <c r="N954" s="56"/>
      <c r="O954" s="56"/>
      <c r="P954" s="56"/>
      <c r="Q954" s="56"/>
      <c r="R954" s="56"/>
      <c r="S954" s="56"/>
      <c r="T954" s="56"/>
      <c r="U954" s="56"/>
      <c r="V954" s="56"/>
      <c r="W954" s="56"/>
      <c r="X954" s="56"/>
      <c r="Y954" s="56"/>
    </row>
    <row r="955" spans="1:25" ht="15.75" customHeight="1">
      <c r="A955" s="56"/>
      <c r="B955" s="57"/>
      <c r="C955" s="56"/>
      <c r="D955" s="56"/>
      <c r="E955" s="56"/>
      <c r="F955" s="56"/>
      <c r="G955" s="56"/>
      <c r="H955" s="56"/>
      <c r="I955" s="56"/>
      <c r="J955" s="56"/>
      <c r="K955" s="56"/>
      <c r="L955" s="56"/>
      <c r="M955" s="56"/>
      <c r="N955" s="56"/>
      <c r="O955" s="56"/>
      <c r="P955" s="56"/>
      <c r="Q955" s="56"/>
      <c r="R955" s="56"/>
      <c r="S955" s="56"/>
      <c r="T955" s="56"/>
      <c r="U955" s="56"/>
      <c r="V955" s="56"/>
      <c r="W955" s="56"/>
      <c r="X955" s="56"/>
      <c r="Y955" s="56"/>
    </row>
    <row r="956" spans="1:25" ht="15.75" customHeight="1">
      <c r="A956" s="56"/>
      <c r="B956" s="57"/>
      <c r="C956" s="56"/>
      <c r="D956" s="56"/>
      <c r="E956" s="56"/>
      <c r="F956" s="56"/>
      <c r="G956" s="56"/>
      <c r="H956" s="56"/>
      <c r="I956" s="56"/>
      <c r="J956" s="56"/>
      <c r="K956" s="56"/>
      <c r="L956" s="56"/>
      <c r="M956" s="56"/>
      <c r="N956" s="56"/>
      <c r="O956" s="56"/>
      <c r="P956" s="56"/>
      <c r="Q956" s="56"/>
      <c r="R956" s="56"/>
      <c r="S956" s="56"/>
      <c r="T956" s="56"/>
      <c r="U956" s="56"/>
      <c r="V956" s="56"/>
      <c r="W956" s="56"/>
      <c r="X956" s="56"/>
      <c r="Y956" s="56"/>
    </row>
    <row r="957" spans="1:25" ht="15.75" customHeight="1">
      <c r="A957" s="56"/>
      <c r="B957" s="57"/>
      <c r="C957" s="56"/>
      <c r="D957" s="56"/>
      <c r="E957" s="56"/>
      <c r="F957" s="56"/>
      <c r="G957" s="56"/>
      <c r="H957" s="56"/>
      <c r="I957" s="56"/>
      <c r="J957" s="56"/>
      <c r="K957" s="56"/>
      <c r="L957" s="56"/>
      <c r="M957" s="56"/>
      <c r="N957" s="56"/>
      <c r="O957" s="56"/>
      <c r="P957" s="56"/>
      <c r="Q957" s="56"/>
      <c r="R957" s="56"/>
      <c r="S957" s="56"/>
      <c r="T957" s="56"/>
      <c r="U957" s="56"/>
      <c r="V957" s="56"/>
      <c r="W957" s="56"/>
      <c r="X957" s="56"/>
      <c r="Y957" s="56"/>
    </row>
    <row r="958" spans="1:25" ht="15.75" customHeight="1">
      <c r="A958" s="56"/>
      <c r="B958" s="57"/>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5" ht="15.75" customHeight="1">
      <c r="A959" s="56"/>
      <c r="B959" s="57"/>
      <c r="C959" s="56"/>
      <c r="D959" s="56"/>
      <c r="E959" s="56"/>
      <c r="F959" s="56"/>
      <c r="G959" s="56"/>
      <c r="H959" s="56"/>
      <c r="I959" s="56"/>
      <c r="J959" s="56"/>
      <c r="K959" s="56"/>
      <c r="L959" s="56"/>
      <c r="M959" s="56"/>
      <c r="N959" s="56"/>
      <c r="O959" s="56"/>
      <c r="P959" s="56"/>
      <c r="Q959" s="56"/>
      <c r="R959" s="56"/>
      <c r="S959" s="56"/>
      <c r="T959" s="56"/>
      <c r="U959" s="56"/>
      <c r="V959" s="56"/>
      <c r="W959" s="56"/>
      <c r="X959" s="56"/>
      <c r="Y959" s="56"/>
    </row>
    <row r="960" spans="1:25" ht="15.75" customHeight="1">
      <c r="A960" s="56"/>
      <c r="B960" s="57"/>
      <c r="C960" s="56"/>
      <c r="D960" s="56"/>
      <c r="E960" s="56"/>
      <c r="F960" s="56"/>
      <c r="G960" s="56"/>
      <c r="H960" s="56"/>
      <c r="I960" s="56"/>
      <c r="J960" s="56"/>
      <c r="K960" s="56"/>
      <c r="L960" s="56"/>
      <c r="M960" s="56"/>
      <c r="N960" s="56"/>
      <c r="O960" s="56"/>
      <c r="P960" s="56"/>
      <c r="Q960" s="56"/>
      <c r="R960" s="56"/>
      <c r="S960" s="56"/>
      <c r="T960" s="56"/>
      <c r="U960" s="56"/>
      <c r="V960" s="56"/>
      <c r="W960" s="56"/>
      <c r="X960" s="56"/>
      <c r="Y960" s="56"/>
    </row>
    <row r="961" spans="1:25" ht="15.75" customHeight="1">
      <c r="A961" s="56"/>
      <c r="B961" s="57"/>
      <c r="C961" s="56"/>
      <c r="D961" s="56"/>
      <c r="E961" s="56"/>
      <c r="F961" s="56"/>
      <c r="G961" s="56"/>
      <c r="H961" s="56"/>
      <c r="I961" s="56"/>
      <c r="J961" s="56"/>
      <c r="K961" s="56"/>
      <c r="L961" s="56"/>
      <c r="M961" s="56"/>
      <c r="N961" s="56"/>
      <c r="O961" s="56"/>
      <c r="P961" s="56"/>
      <c r="Q961" s="56"/>
      <c r="R961" s="56"/>
      <c r="S961" s="56"/>
      <c r="T961" s="56"/>
      <c r="U961" s="56"/>
      <c r="V961" s="56"/>
      <c r="W961" s="56"/>
      <c r="X961" s="56"/>
      <c r="Y961" s="56"/>
    </row>
    <row r="962" spans="1:25" ht="15.75" customHeight="1">
      <c r="A962" s="56"/>
      <c r="B962" s="57"/>
      <c r="C962" s="56"/>
      <c r="D962" s="56"/>
      <c r="E962" s="56"/>
      <c r="F962" s="56"/>
      <c r="G962" s="56"/>
      <c r="H962" s="56"/>
      <c r="I962" s="56"/>
      <c r="J962" s="56"/>
      <c r="K962" s="56"/>
      <c r="L962" s="56"/>
      <c r="M962" s="56"/>
      <c r="N962" s="56"/>
      <c r="O962" s="56"/>
      <c r="P962" s="56"/>
      <c r="Q962" s="56"/>
      <c r="R962" s="56"/>
      <c r="S962" s="56"/>
      <c r="T962" s="56"/>
      <c r="U962" s="56"/>
      <c r="V962" s="56"/>
      <c r="W962" s="56"/>
      <c r="X962" s="56"/>
      <c r="Y962" s="56"/>
    </row>
    <row r="963" spans="1:25" ht="15.75" customHeight="1">
      <c r="A963" s="56"/>
      <c r="B963" s="57"/>
      <c r="C963" s="56"/>
      <c r="D963" s="56"/>
      <c r="E963" s="56"/>
      <c r="F963" s="56"/>
      <c r="G963" s="56"/>
      <c r="H963" s="56"/>
      <c r="I963" s="56"/>
      <c r="J963" s="56"/>
      <c r="K963" s="56"/>
      <c r="L963" s="56"/>
      <c r="M963" s="56"/>
      <c r="N963" s="56"/>
      <c r="O963" s="56"/>
      <c r="P963" s="56"/>
      <c r="Q963" s="56"/>
      <c r="R963" s="56"/>
      <c r="S963" s="56"/>
      <c r="T963" s="56"/>
      <c r="U963" s="56"/>
      <c r="V963" s="56"/>
      <c r="W963" s="56"/>
      <c r="X963" s="56"/>
      <c r="Y963" s="56"/>
    </row>
    <row r="964" spans="1:25" ht="15.75" customHeight="1">
      <c r="A964" s="56"/>
      <c r="B964" s="57"/>
      <c r="C964" s="56"/>
      <c r="D964" s="56"/>
      <c r="E964" s="56"/>
      <c r="F964" s="56"/>
      <c r="G964" s="56"/>
      <c r="H964" s="56"/>
      <c r="I964" s="56"/>
      <c r="J964" s="56"/>
      <c r="K964" s="56"/>
      <c r="L964" s="56"/>
      <c r="M964" s="56"/>
      <c r="N964" s="56"/>
      <c r="O964" s="56"/>
      <c r="P964" s="56"/>
      <c r="Q964" s="56"/>
      <c r="R964" s="56"/>
      <c r="S964" s="56"/>
      <c r="T964" s="56"/>
      <c r="U964" s="56"/>
      <c r="V964" s="56"/>
      <c r="W964" s="56"/>
      <c r="X964" s="56"/>
      <c r="Y964" s="56"/>
    </row>
    <row r="965" spans="1:25" ht="15.75" customHeight="1">
      <c r="A965" s="56"/>
      <c r="B965" s="57"/>
      <c r="C965" s="56"/>
      <c r="D965" s="56"/>
      <c r="E965" s="56"/>
      <c r="F965" s="56"/>
      <c r="G965" s="56"/>
      <c r="H965" s="56"/>
      <c r="I965" s="56"/>
      <c r="J965" s="56"/>
      <c r="K965" s="56"/>
      <c r="L965" s="56"/>
      <c r="M965" s="56"/>
      <c r="N965" s="56"/>
      <c r="O965" s="56"/>
      <c r="P965" s="56"/>
      <c r="Q965" s="56"/>
      <c r="R965" s="56"/>
      <c r="S965" s="56"/>
      <c r="T965" s="56"/>
      <c r="U965" s="56"/>
      <c r="V965" s="56"/>
      <c r="W965" s="56"/>
      <c r="X965" s="56"/>
      <c r="Y965" s="56"/>
    </row>
    <row r="966" spans="1:25" ht="15.75" customHeight="1">
      <c r="A966" s="56"/>
      <c r="B966" s="57"/>
      <c r="C966" s="56"/>
      <c r="D966" s="56"/>
      <c r="E966" s="56"/>
      <c r="F966" s="56"/>
      <c r="G966" s="56"/>
      <c r="H966" s="56"/>
      <c r="I966" s="56"/>
      <c r="J966" s="56"/>
      <c r="K966" s="56"/>
      <c r="L966" s="56"/>
      <c r="M966" s="56"/>
      <c r="N966" s="56"/>
      <c r="O966" s="56"/>
      <c r="P966" s="56"/>
      <c r="Q966" s="56"/>
      <c r="R966" s="56"/>
      <c r="S966" s="56"/>
      <c r="T966" s="56"/>
      <c r="U966" s="56"/>
      <c r="V966" s="56"/>
      <c r="W966" s="56"/>
      <c r="X966" s="56"/>
      <c r="Y966" s="56"/>
    </row>
    <row r="967" spans="1:25" ht="15.75" customHeight="1">
      <c r="A967" s="56"/>
      <c r="B967" s="57"/>
      <c r="C967" s="56"/>
      <c r="D967" s="56"/>
      <c r="E967" s="56"/>
      <c r="F967" s="56"/>
      <c r="G967" s="56"/>
      <c r="H967" s="56"/>
      <c r="I967" s="56"/>
      <c r="J967" s="56"/>
      <c r="K967" s="56"/>
      <c r="L967" s="56"/>
      <c r="M967" s="56"/>
      <c r="N967" s="56"/>
      <c r="O967" s="56"/>
      <c r="P967" s="56"/>
      <c r="Q967" s="56"/>
      <c r="R967" s="56"/>
      <c r="S967" s="56"/>
      <c r="T967" s="56"/>
      <c r="U967" s="56"/>
      <c r="V967" s="56"/>
      <c r="W967" s="56"/>
      <c r="X967" s="56"/>
      <c r="Y967" s="56"/>
    </row>
    <row r="968" spans="1:25" ht="15.75" customHeight="1">
      <c r="A968" s="56"/>
      <c r="B968" s="57"/>
      <c r="C968" s="56"/>
      <c r="D968" s="56"/>
      <c r="E968" s="56"/>
      <c r="F968" s="56"/>
      <c r="G968" s="56"/>
      <c r="H968" s="56"/>
      <c r="I968" s="56"/>
      <c r="J968" s="56"/>
      <c r="K968" s="56"/>
      <c r="L968" s="56"/>
      <c r="M968" s="56"/>
      <c r="N968" s="56"/>
      <c r="O968" s="56"/>
      <c r="P968" s="56"/>
      <c r="Q968" s="56"/>
      <c r="R968" s="56"/>
      <c r="S968" s="56"/>
      <c r="T968" s="56"/>
      <c r="U968" s="56"/>
      <c r="V968" s="56"/>
      <c r="W968" s="56"/>
      <c r="X968" s="56"/>
      <c r="Y968" s="56"/>
    </row>
    <row r="969" spans="1:25" ht="15.75" customHeight="1">
      <c r="A969" s="56"/>
      <c r="B969" s="57"/>
      <c r="C969" s="56"/>
      <c r="D969" s="56"/>
      <c r="E969" s="56"/>
      <c r="F969" s="56"/>
      <c r="G969" s="56"/>
      <c r="H969" s="56"/>
      <c r="I969" s="56"/>
      <c r="J969" s="56"/>
      <c r="K969" s="56"/>
      <c r="L969" s="56"/>
      <c r="M969" s="56"/>
      <c r="N969" s="56"/>
      <c r="O969" s="56"/>
      <c r="P969" s="56"/>
      <c r="Q969" s="56"/>
      <c r="R969" s="56"/>
      <c r="S969" s="56"/>
      <c r="T969" s="56"/>
      <c r="U969" s="56"/>
      <c r="V969" s="56"/>
      <c r="W969" s="56"/>
      <c r="X969" s="56"/>
      <c r="Y969" s="56"/>
    </row>
    <row r="970" spans="1:25" ht="15.75" customHeight="1">
      <c r="A970" s="56"/>
      <c r="B970" s="57"/>
      <c r="C970" s="56"/>
      <c r="D970" s="56"/>
      <c r="E970" s="56"/>
      <c r="F970" s="56"/>
      <c r="G970" s="56"/>
      <c r="H970" s="56"/>
      <c r="I970" s="56"/>
      <c r="J970" s="56"/>
      <c r="K970" s="56"/>
      <c r="L970" s="56"/>
      <c r="M970" s="56"/>
      <c r="N970" s="56"/>
      <c r="O970" s="56"/>
      <c r="P970" s="56"/>
      <c r="Q970" s="56"/>
      <c r="R970" s="56"/>
      <c r="S970" s="56"/>
      <c r="T970" s="56"/>
      <c r="U970" s="56"/>
      <c r="V970" s="56"/>
      <c r="W970" s="56"/>
      <c r="X970" s="56"/>
      <c r="Y970" s="56"/>
    </row>
    <row r="971" spans="1:25" ht="15.75" customHeight="1">
      <c r="A971" s="56"/>
      <c r="B971" s="57"/>
      <c r="C971" s="56"/>
      <c r="D971" s="56"/>
      <c r="E971" s="56"/>
      <c r="F971" s="56"/>
      <c r="G971" s="56"/>
      <c r="H971" s="56"/>
      <c r="I971" s="56"/>
      <c r="J971" s="56"/>
      <c r="K971" s="56"/>
      <c r="L971" s="56"/>
      <c r="M971" s="56"/>
      <c r="N971" s="56"/>
      <c r="O971" s="56"/>
      <c r="P971" s="56"/>
      <c r="Q971" s="56"/>
      <c r="R971" s="56"/>
      <c r="S971" s="56"/>
      <c r="T971" s="56"/>
      <c r="U971" s="56"/>
      <c r="V971" s="56"/>
      <c r="W971" s="56"/>
      <c r="X971" s="56"/>
      <c r="Y971" s="56"/>
    </row>
    <row r="972" spans="1:25" ht="15.75" customHeight="1">
      <c r="A972" s="56"/>
      <c r="B972" s="57"/>
      <c r="C972" s="56"/>
      <c r="D972" s="56"/>
      <c r="E972" s="56"/>
      <c r="F972" s="56"/>
      <c r="G972" s="56"/>
      <c r="H972" s="56"/>
      <c r="I972" s="56"/>
      <c r="J972" s="56"/>
      <c r="K972" s="56"/>
      <c r="L972" s="56"/>
      <c r="M972" s="56"/>
      <c r="N972" s="56"/>
      <c r="O972" s="56"/>
      <c r="P972" s="56"/>
      <c r="Q972" s="56"/>
      <c r="R972" s="56"/>
      <c r="S972" s="56"/>
      <c r="T972" s="56"/>
      <c r="U972" s="56"/>
      <c r="V972" s="56"/>
      <c r="W972" s="56"/>
      <c r="X972" s="56"/>
      <c r="Y972" s="56"/>
    </row>
    <row r="973" spans="1:25" ht="15.75" customHeight="1">
      <c r="A973" s="56"/>
      <c r="B973" s="57"/>
      <c r="C973" s="56"/>
      <c r="D973" s="56"/>
      <c r="E973" s="56"/>
      <c r="F973" s="56"/>
      <c r="G973" s="56"/>
      <c r="H973" s="56"/>
      <c r="I973" s="56"/>
      <c r="J973" s="56"/>
      <c r="K973" s="56"/>
      <c r="L973" s="56"/>
      <c r="M973" s="56"/>
      <c r="N973" s="56"/>
      <c r="O973" s="56"/>
      <c r="P973" s="56"/>
      <c r="Q973" s="56"/>
      <c r="R973" s="56"/>
      <c r="S973" s="56"/>
      <c r="T973" s="56"/>
      <c r="U973" s="56"/>
      <c r="V973" s="56"/>
      <c r="W973" s="56"/>
      <c r="X973" s="56"/>
      <c r="Y973" s="56"/>
    </row>
    <row r="974" spans="1:25" ht="15.75" customHeight="1">
      <c r="A974" s="56"/>
      <c r="B974" s="57"/>
      <c r="C974" s="56"/>
      <c r="D974" s="56"/>
      <c r="E974" s="56"/>
      <c r="F974" s="56"/>
      <c r="G974" s="56"/>
      <c r="H974" s="56"/>
      <c r="I974" s="56"/>
      <c r="J974" s="56"/>
      <c r="K974" s="56"/>
      <c r="L974" s="56"/>
      <c r="M974" s="56"/>
      <c r="N974" s="56"/>
      <c r="O974" s="56"/>
      <c r="P974" s="56"/>
      <c r="Q974" s="56"/>
      <c r="R974" s="56"/>
      <c r="S974" s="56"/>
      <c r="T974" s="56"/>
      <c r="U974" s="56"/>
      <c r="V974" s="56"/>
      <c r="W974" s="56"/>
      <c r="X974" s="56"/>
      <c r="Y974" s="56"/>
    </row>
    <row r="975" spans="1:25" ht="15.75" customHeight="1">
      <c r="A975" s="56"/>
      <c r="B975" s="57"/>
      <c r="C975" s="56"/>
      <c r="D975" s="56"/>
      <c r="E975" s="56"/>
      <c r="F975" s="56"/>
      <c r="G975" s="56"/>
      <c r="H975" s="56"/>
      <c r="I975" s="56"/>
      <c r="J975" s="56"/>
      <c r="K975" s="56"/>
      <c r="L975" s="56"/>
      <c r="M975" s="56"/>
      <c r="N975" s="56"/>
      <c r="O975" s="56"/>
      <c r="P975" s="56"/>
      <c r="Q975" s="56"/>
      <c r="R975" s="56"/>
      <c r="S975" s="56"/>
      <c r="T975" s="56"/>
      <c r="U975" s="56"/>
      <c r="V975" s="56"/>
      <c r="W975" s="56"/>
      <c r="X975" s="56"/>
      <c r="Y975" s="56"/>
    </row>
    <row r="976" spans="1:25" ht="15.75" customHeight="1">
      <c r="A976" s="56"/>
      <c r="B976" s="57"/>
      <c r="C976" s="56"/>
      <c r="D976" s="56"/>
      <c r="E976" s="56"/>
      <c r="F976" s="56"/>
      <c r="G976" s="56"/>
      <c r="H976" s="56"/>
      <c r="I976" s="56"/>
      <c r="J976" s="56"/>
      <c r="K976" s="56"/>
      <c r="L976" s="56"/>
      <c r="M976" s="56"/>
      <c r="N976" s="56"/>
      <c r="O976" s="56"/>
      <c r="P976" s="56"/>
      <c r="Q976" s="56"/>
      <c r="R976" s="56"/>
      <c r="S976" s="56"/>
      <c r="T976" s="56"/>
      <c r="U976" s="56"/>
      <c r="V976" s="56"/>
      <c r="W976" s="56"/>
      <c r="X976" s="56"/>
      <c r="Y976" s="56"/>
    </row>
    <row r="977" spans="1:25" ht="15.75" customHeight="1">
      <c r="A977" s="56"/>
      <c r="B977" s="57"/>
      <c r="C977" s="56"/>
      <c r="D977" s="56"/>
      <c r="E977" s="56"/>
      <c r="F977" s="56"/>
      <c r="G977" s="56"/>
      <c r="H977" s="56"/>
      <c r="I977" s="56"/>
      <c r="J977" s="56"/>
      <c r="K977" s="56"/>
      <c r="L977" s="56"/>
      <c r="M977" s="56"/>
      <c r="N977" s="56"/>
      <c r="O977" s="56"/>
      <c r="P977" s="56"/>
      <c r="Q977" s="56"/>
      <c r="R977" s="56"/>
      <c r="S977" s="56"/>
      <c r="T977" s="56"/>
      <c r="U977" s="56"/>
      <c r="V977" s="56"/>
      <c r="W977" s="56"/>
      <c r="X977" s="56"/>
      <c r="Y977" s="56"/>
    </row>
    <row r="978" spans="1:25" ht="15.75" customHeight="1">
      <c r="A978" s="56"/>
      <c r="B978" s="57"/>
      <c r="C978" s="56"/>
      <c r="D978" s="56"/>
      <c r="E978" s="56"/>
      <c r="F978" s="56"/>
      <c r="G978" s="56"/>
      <c r="H978" s="56"/>
      <c r="I978" s="56"/>
      <c r="J978" s="56"/>
      <c r="K978" s="56"/>
      <c r="L978" s="56"/>
      <c r="M978" s="56"/>
      <c r="N978" s="56"/>
      <c r="O978" s="56"/>
      <c r="P978" s="56"/>
      <c r="Q978" s="56"/>
      <c r="R978" s="56"/>
      <c r="S978" s="56"/>
      <c r="T978" s="56"/>
      <c r="U978" s="56"/>
      <c r="V978" s="56"/>
      <c r="W978" s="56"/>
      <c r="X978" s="56"/>
      <c r="Y978" s="56"/>
    </row>
    <row r="979" spans="1:25" ht="15.75" customHeight="1">
      <c r="A979" s="56"/>
      <c r="B979" s="57"/>
      <c r="C979" s="56"/>
      <c r="D979" s="56"/>
      <c r="E979" s="56"/>
      <c r="F979" s="56"/>
      <c r="G979" s="56"/>
      <c r="H979" s="56"/>
      <c r="I979" s="56"/>
      <c r="J979" s="56"/>
      <c r="K979" s="56"/>
      <c r="L979" s="56"/>
      <c r="M979" s="56"/>
      <c r="N979" s="56"/>
      <c r="O979" s="56"/>
      <c r="P979" s="56"/>
      <c r="Q979" s="56"/>
      <c r="R979" s="56"/>
      <c r="S979" s="56"/>
      <c r="T979" s="56"/>
      <c r="U979" s="56"/>
      <c r="V979" s="56"/>
      <c r="W979" s="56"/>
      <c r="X979" s="56"/>
      <c r="Y979" s="56"/>
    </row>
    <row r="980" spans="1:25" ht="15.75" customHeight="1">
      <c r="A980" s="56"/>
      <c r="B980" s="57"/>
      <c r="C980" s="56"/>
      <c r="D980" s="56"/>
      <c r="E980" s="56"/>
      <c r="F980" s="56"/>
      <c r="G980" s="56"/>
      <c r="H980" s="56"/>
      <c r="I980" s="56"/>
      <c r="J980" s="56"/>
      <c r="K980" s="56"/>
      <c r="L980" s="56"/>
      <c r="M980" s="56"/>
      <c r="N980" s="56"/>
      <c r="O980" s="56"/>
      <c r="P980" s="56"/>
      <c r="Q980" s="56"/>
      <c r="R980" s="56"/>
      <c r="S980" s="56"/>
      <c r="T980" s="56"/>
      <c r="U980" s="56"/>
      <c r="V980" s="56"/>
      <c r="W980" s="56"/>
      <c r="X980" s="56"/>
      <c r="Y980" s="56"/>
    </row>
    <row r="981" spans="1:25" ht="15.75" customHeight="1">
      <c r="A981" s="56"/>
      <c r="B981" s="57"/>
      <c r="C981" s="56"/>
      <c r="D981" s="56"/>
      <c r="E981" s="56"/>
      <c r="F981" s="56"/>
      <c r="G981" s="56"/>
      <c r="H981" s="56"/>
      <c r="I981" s="56"/>
      <c r="J981" s="56"/>
      <c r="K981" s="56"/>
      <c r="L981" s="56"/>
      <c r="M981" s="56"/>
      <c r="N981" s="56"/>
      <c r="O981" s="56"/>
      <c r="P981" s="56"/>
      <c r="Q981" s="56"/>
      <c r="R981" s="56"/>
      <c r="S981" s="56"/>
      <c r="T981" s="56"/>
      <c r="U981" s="56"/>
      <c r="V981" s="56"/>
      <c r="W981" s="56"/>
      <c r="X981" s="56"/>
      <c r="Y981" s="56"/>
    </row>
    <row r="982" spans="1:25" ht="15.75" customHeight="1">
      <c r="A982" s="56"/>
      <c r="B982" s="57"/>
      <c r="C982" s="56"/>
      <c r="D982" s="56"/>
      <c r="E982" s="56"/>
      <c r="F982" s="56"/>
      <c r="G982" s="56"/>
      <c r="H982" s="56"/>
      <c r="I982" s="56"/>
      <c r="J982" s="56"/>
      <c r="K982" s="56"/>
      <c r="L982" s="56"/>
      <c r="M982" s="56"/>
      <c r="N982" s="56"/>
      <c r="O982" s="56"/>
      <c r="P982" s="56"/>
      <c r="Q982" s="56"/>
      <c r="R982" s="56"/>
      <c r="S982" s="56"/>
      <c r="T982" s="56"/>
      <c r="U982" s="56"/>
      <c r="V982" s="56"/>
      <c r="W982" s="56"/>
      <c r="X982" s="56"/>
      <c r="Y982" s="56"/>
    </row>
    <row r="983" spans="1:25" ht="15.75" customHeight="1">
      <c r="A983" s="56"/>
      <c r="B983" s="57"/>
      <c r="C983" s="56"/>
      <c r="D983" s="56"/>
      <c r="E983" s="56"/>
      <c r="F983" s="56"/>
      <c r="G983" s="56"/>
      <c r="H983" s="56"/>
      <c r="I983" s="56"/>
      <c r="J983" s="56"/>
      <c r="K983" s="56"/>
      <c r="L983" s="56"/>
      <c r="M983" s="56"/>
      <c r="N983" s="56"/>
      <c r="O983" s="56"/>
      <c r="P983" s="56"/>
      <c r="Q983" s="56"/>
      <c r="R983" s="56"/>
      <c r="S983" s="56"/>
      <c r="T983" s="56"/>
      <c r="U983" s="56"/>
      <c r="V983" s="56"/>
      <c r="W983" s="56"/>
      <c r="X983" s="56"/>
      <c r="Y983" s="56"/>
    </row>
    <row r="984" spans="1:25" ht="15.75" customHeight="1">
      <c r="A984" s="56"/>
      <c r="B984" s="57"/>
      <c r="C984" s="56"/>
      <c r="D984" s="56"/>
      <c r="E984" s="56"/>
      <c r="F984" s="56"/>
      <c r="G984" s="56"/>
      <c r="H984" s="56"/>
      <c r="I984" s="56"/>
      <c r="J984" s="56"/>
      <c r="K984" s="56"/>
      <c r="L984" s="56"/>
      <c r="M984" s="56"/>
      <c r="N984" s="56"/>
      <c r="O984" s="56"/>
      <c r="P984" s="56"/>
      <c r="Q984" s="56"/>
      <c r="R984" s="56"/>
      <c r="S984" s="56"/>
      <c r="T984" s="56"/>
      <c r="U984" s="56"/>
      <c r="V984" s="56"/>
      <c r="W984" s="56"/>
      <c r="X984" s="56"/>
      <c r="Y984" s="56"/>
    </row>
    <row r="985" spans="1:25" ht="15.75" customHeight="1">
      <c r="A985" s="56"/>
      <c r="B985" s="57"/>
      <c r="C985" s="56"/>
      <c r="D985" s="56"/>
      <c r="E985" s="56"/>
      <c r="F985" s="56"/>
      <c r="G985" s="56"/>
      <c r="H985" s="56"/>
      <c r="I985" s="56"/>
      <c r="J985" s="56"/>
      <c r="K985" s="56"/>
      <c r="L985" s="56"/>
      <c r="M985" s="56"/>
      <c r="N985" s="56"/>
      <c r="O985" s="56"/>
      <c r="P985" s="56"/>
      <c r="Q985" s="56"/>
      <c r="R985" s="56"/>
      <c r="S985" s="56"/>
      <c r="T985" s="56"/>
      <c r="U985" s="56"/>
      <c r="V985" s="56"/>
      <c r="W985" s="56"/>
      <c r="X985" s="56"/>
      <c r="Y985" s="56"/>
    </row>
    <row r="986" spans="1:25" ht="15.75" customHeight="1">
      <c r="A986" s="56"/>
      <c r="B986" s="57"/>
      <c r="C986" s="56"/>
      <c r="D986" s="56"/>
      <c r="E986" s="56"/>
      <c r="F986" s="56"/>
      <c r="G986" s="56"/>
      <c r="H986" s="56"/>
      <c r="I986" s="56"/>
      <c r="J986" s="56"/>
      <c r="K986" s="56"/>
      <c r="L986" s="56"/>
      <c r="M986" s="56"/>
      <c r="N986" s="56"/>
      <c r="O986" s="56"/>
      <c r="P986" s="56"/>
      <c r="Q986" s="56"/>
      <c r="R986" s="56"/>
      <c r="S986" s="56"/>
      <c r="T986" s="56"/>
      <c r="U986" s="56"/>
      <c r="V986" s="56"/>
      <c r="W986" s="56"/>
      <c r="X986" s="56"/>
      <c r="Y986" s="56"/>
    </row>
    <row r="987" spans="1:25" ht="15.75" customHeight="1">
      <c r="A987" s="56"/>
      <c r="B987" s="57"/>
      <c r="C987" s="56"/>
      <c r="D987" s="56"/>
      <c r="E987" s="56"/>
      <c r="F987" s="56"/>
      <c r="G987" s="56"/>
      <c r="H987" s="56"/>
      <c r="I987" s="56"/>
      <c r="J987" s="56"/>
      <c r="K987" s="56"/>
      <c r="L987" s="56"/>
      <c r="M987" s="56"/>
      <c r="N987" s="56"/>
      <c r="O987" s="56"/>
      <c r="P987" s="56"/>
      <c r="Q987" s="56"/>
      <c r="R987" s="56"/>
      <c r="S987" s="56"/>
      <c r="T987" s="56"/>
      <c r="U987" s="56"/>
      <c r="V987" s="56"/>
      <c r="W987" s="56"/>
      <c r="X987" s="56"/>
      <c r="Y987" s="56"/>
    </row>
    <row r="988" spans="1:25" ht="15.75" customHeight="1">
      <c r="A988" s="56"/>
      <c r="B988" s="57"/>
      <c r="C988" s="56"/>
      <c r="D988" s="56"/>
      <c r="E988" s="56"/>
      <c r="F988" s="56"/>
      <c r="G988" s="56"/>
      <c r="H988" s="56"/>
      <c r="I988" s="56"/>
      <c r="J988" s="56"/>
      <c r="K988" s="56"/>
      <c r="L988" s="56"/>
      <c r="M988" s="56"/>
      <c r="N988" s="56"/>
      <c r="O988" s="56"/>
      <c r="P988" s="56"/>
      <c r="Q988" s="56"/>
      <c r="R988" s="56"/>
      <c r="S988" s="56"/>
      <c r="T988" s="56"/>
      <c r="U988" s="56"/>
      <c r="V988" s="56"/>
      <c r="W988" s="56"/>
      <c r="X988" s="56"/>
      <c r="Y988" s="56"/>
    </row>
    <row r="989" spans="1:25" ht="15.75" customHeight="1">
      <c r="A989" s="56"/>
      <c r="B989" s="57"/>
      <c r="C989" s="56"/>
      <c r="D989" s="56"/>
      <c r="E989" s="56"/>
      <c r="F989" s="56"/>
      <c r="G989" s="56"/>
      <c r="H989" s="56"/>
      <c r="I989" s="56"/>
      <c r="J989" s="56"/>
      <c r="K989" s="56"/>
      <c r="L989" s="56"/>
      <c r="M989" s="56"/>
      <c r="N989" s="56"/>
      <c r="O989" s="56"/>
      <c r="P989" s="56"/>
      <c r="Q989" s="56"/>
      <c r="R989" s="56"/>
      <c r="S989" s="56"/>
      <c r="T989" s="56"/>
      <c r="U989" s="56"/>
      <c r="V989" s="56"/>
      <c r="W989" s="56"/>
      <c r="X989" s="56"/>
      <c r="Y989" s="56"/>
    </row>
    <row r="990" spans="1:25" ht="15.75" customHeight="1">
      <c r="A990" s="56"/>
      <c r="B990" s="57"/>
      <c r="C990" s="56"/>
      <c r="D990" s="56"/>
      <c r="E990" s="56"/>
      <c r="F990" s="56"/>
      <c r="G990" s="56"/>
      <c r="H990" s="56"/>
      <c r="I990" s="56"/>
      <c r="J990" s="56"/>
      <c r="K990" s="56"/>
      <c r="L990" s="56"/>
      <c r="M990" s="56"/>
      <c r="N990" s="56"/>
      <c r="O990" s="56"/>
      <c r="P990" s="56"/>
      <c r="Q990" s="56"/>
      <c r="R990" s="56"/>
      <c r="S990" s="56"/>
      <c r="T990" s="56"/>
      <c r="U990" s="56"/>
      <c r="V990" s="56"/>
      <c r="W990" s="56"/>
      <c r="X990" s="56"/>
      <c r="Y990" s="56"/>
    </row>
    <row r="991" spans="1:25" ht="15.75" customHeight="1">
      <c r="A991" s="56"/>
      <c r="B991" s="57"/>
      <c r="C991" s="56"/>
      <c r="D991" s="56"/>
      <c r="E991" s="56"/>
      <c r="F991" s="56"/>
      <c r="G991" s="56"/>
      <c r="H991" s="56"/>
      <c r="I991" s="56"/>
      <c r="J991" s="56"/>
      <c r="K991" s="56"/>
      <c r="L991" s="56"/>
      <c r="M991" s="56"/>
      <c r="N991" s="56"/>
      <c r="O991" s="56"/>
      <c r="P991" s="56"/>
      <c r="Q991" s="56"/>
      <c r="R991" s="56"/>
      <c r="S991" s="56"/>
      <c r="T991" s="56"/>
      <c r="U991" s="56"/>
      <c r="V991" s="56"/>
      <c r="W991" s="56"/>
      <c r="X991" s="56"/>
      <c r="Y991" s="56"/>
    </row>
    <row r="992" spans="1:25" ht="15.75" customHeight="1">
      <c r="A992" s="56"/>
      <c r="B992" s="57"/>
      <c r="C992" s="56"/>
      <c r="D992" s="56"/>
      <c r="E992" s="56"/>
      <c r="F992" s="56"/>
      <c r="G992" s="56"/>
      <c r="H992" s="56"/>
      <c r="I992" s="56"/>
      <c r="J992" s="56"/>
      <c r="K992" s="56"/>
      <c r="L992" s="56"/>
      <c r="M992" s="56"/>
      <c r="N992" s="56"/>
      <c r="O992" s="56"/>
      <c r="P992" s="56"/>
      <c r="Q992" s="56"/>
      <c r="R992" s="56"/>
      <c r="S992" s="56"/>
      <c r="T992" s="56"/>
      <c r="U992" s="56"/>
      <c r="V992" s="56"/>
      <c r="W992" s="56"/>
      <c r="X992" s="56"/>
      <c r="Y992" s="56"/>
    </row>
    <row r="993" spans="1:25" ht="15.75" customHeight="1">
      <c r="A993" s="56"/>
      <c r="B993" s="57"/>
      <c r="C993" s="56"/>
      <c r="D993" s="56"/>
      <c r="E993" s="56"/>
      <c r="F993" s="56"/>
      <c r="G993" s="56"/>
      <c r="H993" s="56"/>
      <c r="I993" s="56"/>
      <c r="J993" s="56"/>
      <c r="K993" s="56"/>
      <c r="L993" s="56"/>
      <c r="M993" s="56"/>
      <c r="N993" s="56"/>
      <c r="O993" s="56"/>
      <c r="P993" s="56"/>
      <c r="Q993" s="56"/>
      <c r="R993" s="56"/>
      <c r="S993" s="56"/>
      <c r="T993" s="56"/>
      <c r="U993" s="56"/>
      <c r="V993" s="56"/>
      <c r="W993" s="56"/>
      <c r="X993" s="56"/>
      <c r="Y993" s="56"/>
    </row>
    <row r="994" spans="1:25" ht="15.75" customHeight="1">
      <c r="A994" s="56"/>
      <c r="B994" s="57"/>
      <c r="C994" s="56"/>
      <c r="D994" s="56"/>
      <c r="E994" s="56"/>
      <c r="F994" s="56"/>
      <c r="G994" s="56"/>
      <c r="H994" s="56"/>
      <c r="I994" s="56"/>
      <c r="J994" s="56"/>
      <c r="K994" s="56"/>
      <c r="L994" s="56"/>
      <c r="M994" s="56"/>
      <c r="N994" s="56"/>
      <c r="O994" s="56"/>
      <c r="P994" s="56"/>
      <c r="Q994" s="56"/>
      <c r="R994" s="56"/>
      <c r="S994" s="56"/>
      <c r="T994" s="56"/>
      <c r="U994" s="56"/>
      <c r="V994" s="56"/>
      <c r="W994" s="56"/>
      <c r="X994" s="56"/>
      <c r="Y994" s="56"/>
    </row>
    <row r="995" spans="1:25" ht="15.75" customHeight="1">
      <c r="A995" s="56"/>
      <c r="B995" s="57"/>
      <c r="C995" s="56"/>
      <c r="D995" s="56"/>
      <c r="E995" s="56"/>
      <c r="F995" s="56"/>
      <c r="G995" s="56"/>
      <c r="H995" s="56"/>
      <c r="I995" s="56"/>
      <c r="J995" s="56"/>
      <c r="K995" s="56"/>
      <c r="L995" s="56"/>
      <c r="M995" s="56"/>
      <c r="N995" s="56"/>
      <c r="O995" s="56"/>
      <c r="P995" s="56"/>
      <c r="Q995" s="56"/>
      <c r="R995" s="56"/>
      <c r="S995" s="56"/>
      <c r="T995" s="56"/>
      <c r="U995" s="56"/>
      <c r="V995" s="56"/>
      <c r="W995" s="56"/>
      <c r="X995" s="56"/>
      <c r="Y995" s="56"/>
    </row>
    <row r="996" spans="1:25" ht="15.75" customHeight="1">
      <c r="A996" s="56"/>
      <c r="B996" s="57"/>
      <c r="C996" s="56"/>
      <c r="D996" s="56"/>
      <c r="E996" s="56"/>
      <c r="F996" s="56"/>
      <c r="G996" s="56"/>
      <c r="H996" s="56"/>
      <c r="I996" s="56"/>
      <c r="J996" s="56"/>
      <c r="K996" s="56"/>
      <c r="L996" s="56"/>
      <c r="M996" s="56"/>
      <c r="N996" s="56"/>
      <c r="O996" s="56"/>
      <c r="P996" s="56"/>
      <c r="Q996" s="56"/>
      <c r="R996" s="56"/>
      <c r="S996" s="56"/>
      <c r="T996" s="56"/>
      <c r="U996" s="56"/>
      <c r="V996" s="56"/>
      <c r="W996" s="56"/>
      <c r="X996" s="56"/>
      <c r="Y996" s="56"/>
    </row>
    <row r="997" spans="1:25" ht="15.75" customHeight="1">
      <c r="A997" s="56"/>
      <c r="B997" s="57"/>
      <c r="C997" s="56"/>
      <c r="D997" s="56"/>
      <c r="E997" s="56"/>
      <c r="F997" s="56"/>
      <c r="G997" s="56"/>
      <c r="H997" s="56"/>
      <c r="I997" s="56"/>
      <c r="J997" s="56"/>
      <c r="K997" s="56"/>
      <c r="L997" s="56"/>
      <c r="M997" s="56"/>
      <c r="N997" s="56"/>
      <c r="O997" s="56"/>
      <c r="P997" s="56"/>
      <c r="Q997" s="56"/>
      <c r="R997" s="56"/>
      <c r="S997" s="56"/>
      <c r="T997" s="56"/>
      <c r="U997" s="56"/>
      <c r="V997" s="56"/>
      <c r="W997" s="56"/>
      <c r="X997" s="56"/>
      <c r="Y997" s="56"/>
    </row>
    <row r="998" spans="1:25" ht="15.75" customHeight="1">
      <c r="A998" s="56"/>
      <c r="B998" s="57"/>
      <c r="C998" s="56"/>
      <c r="D998" s="56"/>
      <c r="E998" s="56"/>
      <c r="F998" s="56"/>
      <c r="G998" s="56"/>
      <c r="H998" s="56"/>
      <c r="I998" s="56"/>
      <c r="J998" s="56"/>
      <c r="K998" s="56"/>
      <c r="L998" s="56"/>
      <c r="M998" s="56"/>
      <c r="N998" s="56"/>
      <c r="O998" s="56"/>
      <c r="P998" s="56"/>
      <c r="Q998" s="56"/>
      <c r="R998" s="56"/>
      <c r="S998" s="56"/>
      <c r="T998" s="56"/>
      <c r="U998" s="56"/>
      <c r="V998" s="56"/>
      <c r="W998" s="56"/>
      <c r="X998" s="56"/>
      <c r="Y998" s="56"/>
    </row>
    <row r="999" spans="1:25" ht="15.75" customHeight="1">
      <c r="A999" s="56"/>
      <c r="B999" s="57"/>
      <c r="C999" s="56"/>
      <c r="D999" s="56"/>
      <c r="E999" s="56"/>
      <c r="F999" s="56"/>
      <c r="G999" s="56"/>
      <c r="H999" s="56"/>
      <c r="I999" s="56"/>
      <c r="J999" s="56"/>
      <c r="K999" s="56"/>
      <c r="L999" s="56"/>
      <c r="M999" s="56"/>
      <c r="N999" s="56"/>
      <c r="O999" s="56"/>
      <c r="P999" s="56"/>
      <c r="Q999" s="56"/>
      <c r="R999" s="56"/>
      <c r="S999" s="56"/>
      <c r="T999" s="56"/>
      <c r="U999" s="56"/>
      <c r="V999" s="56"/>
      <c r="W999" s="56"/>
      <c r="X999" s="56"/>
      <c r="Y999" s="56"/>
    </row>
    <row r="1000" spans="1:25" ht="15.75" customHeight="1">
      <c r="A1000" s="56"/>
      <c r="B1000" s="57"/>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row>
  </sheetData>
  <mergeCells count="53">
    <mergeCell ref="C60:M60"/>
    <mergeCell ref="C61:M61"/>
    <mergeCell ref="C62:M62"/>
    <mergeCell ref="A2:A15"/>
    <mergeCell ref="A16:A52"/>
    <mergeCell ref="A53:A58"/>
    <mergeCell ref="A59:A61"/>
    <mergeCell ref="B8:B10"/>
    <mergeCell ref="B14:B15"/>
    <mergeCell ref="B18:B24"/>
    <mergeCell ref="B25:B28"/>
    <mergeCell ref="B32:B34"/>
    <mergeCell ref="B35:B44"/>
    <mergeCell ref="B45:B48"/>
    <mergeCell ref="F46:F47"/>
    <mergeCell ref="G46:J47"/>
    <mergeCell ref="C55:M55"/>
    <mergeCell ref="C56:M56"/>
    <mergeCell ref="C57:M57"/>
    <mergeCell ref="C58:M58"/>
    <mergeCell ref="C59:M59"/>
    <mergeCell ref="C50:M50"/>
    <mergeCell ref="C51:M51"/>
    <mergeCell ref="C52:M52"/>
    <mergeCell ref="C53:M53"/>
    <mergeCell ref="C54:M54"/>
    <mergeCell ref="J30:L30"/>
    <mergeCell ref="F37:G37"/>
    <mergeCell ref="F43:G43"/>
    <mergeCell ref="H43:I43"/>
    <mergeCell ref="C49:M49"/>
    <mergeCell ref="L46:M47"/>
    <mergeCell ref="C14:D14"/>
    <mergeCell ref="F14:M14"/>
    <mergeCell ref="C15:M15"/>
    <mergeCell ref="C16:M16"/>
    <mergeCell ref="C17:M17"/>
    <mergeCell ref="F10:G10"/>
    <mergeCell ref="I10:J10"/>
    <mergeCell ref="C11:M11"/>
    <mergeCell ref="C12:M12"/>
    <mergeCell ref="C13:M13"/>
    <mergeCell ref="C6:M6"/>
    <mergeCell ref="C7:D7"/>
    <mergeCell ref="I7:M7"/>
    <mergeCell ref="C9:D9"/>
    <mergeCell ref="F9:G9"/>
    <mergeCell ref="I9:J9"/>
    <mergeCell ref="C2:M2"/>
    <mergeCell ref="C3:M3"/>
    <mergeCell ref="C4:E4"/>
    <mergeCell ref="F4:G4"/>
    <mergeCell ref="C5:M5"/>
  </mergeCells>
  <dataValidations count="1">
    <dataValidation allowBlank="1" showInputMessage="1" showErrorMessage="1" prompt="Incluir una ficha por cada indicador, ya sea de producto o de resultado" sqref="B1" xr:uid="{00000000-0002-0000-2200-000000000000}"/>
  </dataValidations>
  <hyperlinks>
    <hyperlink ref="C57" r:id="rId1"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1000"/>
  <sheetViews>
    <sheetView workbookViewId="0">
      <selection activeCell="C4" sqref="C4:E4"/>
    </sheetView>
  </sheetViews>
  <sheetFormatPr baseColWidth="10" defaultColWidth="11.42578125" defaultRowHeight="15.75"/>
  <cols>
    <col min="1" max="1" width="25.140625" style="56" customWidth="1"/>
    <col min="2" max="2" width="39.140625" style="2" customWidth="1"/>
    <col min="3" max="3" width="20.42578125" style="56" customWidth="1"/>
    <col min="4" max="6" width="9.140625" style="56"/>
    <col min="7" max="7" width="12.140625" style="56" customWidth="1"/>
    <col min="8" max="16384" width="11.42578125" style="56"/>
  </cols>
  <sheetData>
    <row r="1" spans="1:13">
      <c r="A1" s="511" t="s">
        <v>193</v>
      </c>
      <c r="B1" s="1503" t="s">
        <v>818</v>
      </c>
      <c r="C1" s="1504"/>
      <c r="D1" s="1504"/>
      <c r="E1" s="1504"/>
      <c r="F1" s="1504"/>
      <c r="G1" s="1504"/>
      <c r="H1" s="1504"/>
      <c r="I1" s="1504"/>
      <c r="J1" s="1504"/>
      <c r="K1" s="1504"/>
      <c r="L1" s="1504"/>
      <c r="M1" s="1505"/>
    </row>
    <row r="2" spans="1:13" ht="33.75" customHeight="1">
      <c r="A2" s="1518" t="s">
        <v>470</v>
      </c>
      <c r="B2" s="512" t="s">
        <v>471</v>
      </c>
      <c r="C2" s="1506" t="str">
        <f>'Plan de Acción'!Z49</f>
        <v>Porcentaje de entidades acompañadas para la implementación del modelo de gobernaza de Datos para el Territorio</v>
      </c>
      <c r="D2" s="1506"/>
      <c r="E2" s="1506"/>
      <c r="F2" s="1506"/>
      <c r="G2" s="1506"/>
      <c r="H2" s="1506"/>
      <c r="I2" s="1506"/>
      <c r="J2" s="1506"/>
      <c r="K2" s="1506"/>
      <c r="L2" s="1506"/>
      <c r="M2" s="1507"/>
    </row>
    <row r="3" spans="1:13" ht="36.6" customHeight="1">
      <c r="A3" s="1519"/>
      <c r="B3" s="513" t="s">
        <v>600</v>
      </c>
      <c r="C3" s="1384" t="s">
        <v>819</v>
      </c>
      <c r="D3" s="1382"/>
      <c r="E3" s="1382"/>
      <c r="F3" s="1382"/>
      <c r="G3" s="1382"/>
      <c r="H3" s="1382"/>
      <c r="I3" s="1382"/>
      <c r="J3" s="1382"/>
      <c r="K3" s="1382"/>
      <c r="L3" s="1382"/>
      <c r="M3" s="1383"/>
    </row>
    <row r="4" spans="1:13" ht="30" customHeight="1">
      <c r="A4" s="1519"/>
      <c r="B4" s="514" t="s">
        <v>150</v>
      </c>
      <c r="C4" s="1508" t="s">
        <v>191</v>
      </c>
      <c r="D4" s="1508"/>
      <c r="E4" s="1509"/>
      <c r="F4" s="1386" t="s">
        <v>151</v>
      </c>
      <c r="G4" s="1387"/>
      <c r="H4" s="313">
        <v>469</v>
      </c>
      <c r="I4" s="318" t="s">
        <v>193</v>
      </c>
      <c r="J4" s="318" t="s">
        <v>193</v>
      </c>
      <c r="K4" s="318" t="s">
        <v>193</v>
      </c>
      <c r="L4" s="318" t="s">
        <v>193</v>
      </c>
      <c r="M4" s="348" t="s">
        <v>193</v>
      </c>
    </row>
    <row r="5" spans="1:13" ht="48.95" customHeight="1">
      <c r="A5" s="1519"/>
      <c r="B5" s="514" t="s">
        <v>475</v>
      </c>
      <c r="C5" s="1067" t="s">
        <v>476</v>
      </c>
      <c r="D5" s="1069"/>
      <c r="E5" s="1069"/>
      <c r="F5" s="1069"/>
      <c r="G5" s="1069"/>
      <c r="H5" s="1069"/>
      <c r="I5" s="1069"/>
      <c r="J5" s="1069"/>
      <c r="K5" s="1069"/>
      <c r="L5" s="1069"/>
      <c r="M5" s="1070"/>
    </row>
    <row r="6" spans="1:13" ht="27" customHeight="1">
      <c r="A6" s="1519"/>
      <c r="B6" s="514" t="s">
        <v>477</v>
      </c>
      <c r="C6" s="1384" t="s">
        <v>478</v>
      </c>
      <c r="D6" s="1384"/>
      <c r="E6" s="1384"/>
      <c r="F6" s="1384"/>
      <c r="G6" s="1384"/>
      <c r="H6" s="1384"/>
      <c r="I6" s="1384"/>
      <c r="J6" s="1384"/>
      <c r="K6" s="1384"/>
      <c r="L6" s="1384"/>
      <c r="M6" s="1388"/>
    </row>
    <row r="7" spans="1:13" ht="27" customHeight="1">
      <c r="A7" s="1519"/>
      <c r="B7" s="514" t="s">
        <v>479</v>
      </c>
      <c r="C7" s="1389" t="s">
        <v>73</v>
      </c>
      <c r="D7" s="1389"/>
      <c r="E7" s="56" t="s">
        <v>193</v>
      </c>
      <c r="F7" s="56" t="s">
        <v>193</v>
      </c>
      <c r="G7" s="314" t="s">
        <v>193</v>
      </c>
      <c r="H7" s="315" t="s">
        <v>154</v>
      </c>
      <c r="I7" s="1390" t="s">
        <v>480</v>
      </c>
      <c r="J7" s="1335"/>
      <c r="K7" s="1335"/>
      <c r="L7" s="1335"/>
      <c r="M7" s="1335"/>
    </row>
    <row r="8" spans="1:13" ht="15.75" customHeight="1">
      <c r="A8" s="1519"/>
      <c r="B8" s="1523" t="s">
        <v>481</v>
      </c>
      <c r="C8" s="56" t="s">
        <v>193</v>
      </c>
      <c r="D8" s="56" t="s">
        <v>193</v>
      </c>
      <c r="E8" s="317" t="s">
        <v>193</v>
      </c>
      <c r="F8" s="317" t="s">
        <v>193</v>
      </c>
      <c r="G8" s="317" t="s">
        <v>193</v>
      </c>
      <c r="H8" s="317" t="s">
        <v>193</v>
      </c>
      <c r="I8" s="56" t="s">
        <v>193</v>
      </c>
      <c r="J8" s="56" t="s">
        <v>193</v>
      </c>
      <c r="K8" s="56" t="s">
        <v>193</v>
      </c>
      <c r="L8" s="56" t="s">
        <v>193</v>
      </c>
      <c r="M8" s="349" t="s">
        <v>193</v>
      </c>
    </row>
    <row r="9" spans="1:13" ht="32.450000000000003" customHeight="1">
      <c r="A9" s="1519"/>
      <c r="B9" s="1523"/>
      <c r="C9" s="1391" t="s">
        <v>795</v>
      </c>
      <c r="D9" s="1391"/>
      <c r="E9" s="56" t="s">
        <v>193</v>
      </c>
      <c r="F9" s="1391"/>
      <c r="G9" s="1391"/>
      <c r="H9" s="56" t="s">
        <v>193</v>
      </c>
      <c r="I9" s="1392"/>
      <c r="J9" s="1392"/>
      <c r="K9" s="56" t="s">
        <v>193</v>
      </c>
      <c r="L9" s="56" t="s">
        <v>193</v>
      </c>
      <c r="M9" s="349" t="s">
        <v>193</v>
      </c>
    </row>
    <row r="10" spans="1:13" ht="15.75" customHeight="1">
      <c r="A10" s="1519"/>
      <c r="B10" s="1524"/>
      <c r="C10" s="1392" t="s">
        <v>482</v>
      </c>
      <c r="D10" s="1392"/>
      <c r="E10" s="319" t="s">
        <v>193</v>
      </c>
      <c r="F10" s="1392" t="s">
        <v>482</v>
      </c>
      <c r="G10" s="1392"/>
      <c r="H10" s="319" t="s">
        <v>193</v>
      </c>
      <c r="I10" s="1392" t="s">
        <v>482</v>
      </c>
      <c r="J10" s="1392"/>
      <c r="K10" s="319" t="s">
        <v>193</v>
      </c>
      <c r="L10" s="319" t="s">
        <v>193</v>
      </c>
      <c r="M10" s="350" t="s">
        <v>193</v>
      </c>
    </row>
    <row r="11" spans="1:13" ht="38.1" customHeight="1">
      <c r="A11" s="1519"/>
      <c r="B11" s="514" t="s">
        <v>483</v>
      </c>
      <c r="C11" s="1018" t="s">
        <v>820</v>
      </c>
      <c r="D11" s="1393"/>
      <c r="E11" s="1393"/>
      <c r="F11" s="1393"/>
      <c r="G11" s="1393"/>
      <c r="H11" s="1393"/>
      <c r="I11" s="1393"/>
      <c r="J11" s="1393"/>
      <c r="K11" s="1393"/>
      <c r="L11" s="1393"/>
      <c r="M11" s="1394"/>
    </row>
    <row r="12" spans="1:13" ht="179.1" customHeight="1">
      <c r="A12" s="1519"/>
      <c r="B12" s="514" t="s">
        <v>603</v>
      </c>
      <c r="C12" s="1018" t="s">
        <v>821</v>
      </c>
      <c r="D12" s="1393"/>
      <c r="E12" s="1393"/>
      <c r="F12" s="1393"/>
      <c r="G12" s="1393"/>
      <c r="H12" s="1393"/>
      <c r="I12" s="1393"/>
      <c r="J12" s="1393"/>
      <c r="K12" s="1393"/>
      <c r="L12" s="1393"/>
      <c r="M12" s="1394"/>
    </row>
    <row r="13" spans="1:13" ht="57.75" customHeight="1">
      <c r="A13" s="1519"/>
      <c r="B13" s="514" t="s">
        <v>605</v>
      </c>
      <c r="C13" s="1381" t="s">
        <v>798</v>
      </c>
      <c r="D13" s="1381"/>
      <c r="E13" s="1381"/>
      <c r="F13" s="1381"/>
      <c r="G13" s="1381"/>
      <c r="H13" s="1381"/>
      <c r="I13" s="1381"/>
      <c r="J13" s="1381"/>
      <c r="K13" s="1381"/>
      <c r="L13" s="1381"/>
      <c r="M13" s="1395"/>
    </row>
    <row r="14" spans="1:13" ht="32.25" customHeight="1">
      <c r="A14" s="1519"/>
      <c r="B14" s="1523" t="s">
        <v>607</v>
      </c>
      <c r="C14" s="1384" t="s">
        <v>222</v>
      </c>
      <c r="D14" s="1384"/>
      <c r="E14" s="516" t="s">
        <v>608</v>
      </c>
      <c r="F14" s="1384" t="s">
        <v>268</v>
      </c>
      <c r="G14" s="1384"/>
      <c r="H14" s="1384"/>
      <c r="I14" s="1384"/>
      <c r="J14" s="1384"/>
      <c r="K14" s="1384"/>
      <c r="L14" s="1384"/>
      <c r="M14" s="1388"/>
    </row>
    <row r="15" spans="1:13">
      <c r="A15" s="1519"/>
      <c r="B15" s="1523"/>
      <c r="C15" s="1384" t="s">
        <v>193</v>
      </c>
      <c r="D15" s="1384"/>
      <c r="E15" s="1384"/>
      <c r="F15" s="1384"/>
      <c r="G15" s="1384"/>
      <c r="H15" s="1384"/>
      <c r="I15" s="1384"/>
      <c r="J15" s="1384"/>
      <c r="K15" s="1384"/>
      <c r="L15" s="1384"/>
      <c r="M15" s="1388"/>
    </row>
    <row r="16" spans="1:13" ht="15.75" customHeight="1">
      <c r="A16" s="1520" t="s">
        <v>48</v>
      </c>
      <c r="B16" s="517" t="s">
        <v>138</v>
      </c>
      <c r="C16" s="1384" t="s">
        <v>253</v>
      </c>
      <c r="D16" s="1384"/>
      <c r="E16" s="1384"/>
      <c r="F16" s="1384"/>
      <c r="G16" s="1384"/>
      <c r="H16" s="1384"/>
      <c r="I16" s="1384"/>
      <c r="J16" s="1384"/>
      <c r="K16" s="1384"/>
      <c r="L16" s="1384"/>
      <c r="M16" s="1388"/>
    </row>
    <row r="17" spans="1:24" ht="42" customHeight="1">
      <c r="A17" s="1521"/>
      <c r="B17" s="518" t="s">
        <v>609</v>
      </c>
      <c r="C17" s="1381" t="str">
        <f>'Plan de Acción'!AA49</f>
        <v>Número de entidades acompañadas para la implementación del modelo de gobernanza de Datos *100 / N° de entidades programadas para ser acompañadas para la implementación del modelo de gobernanza de datos en una vigencia</v>
      </c>
      <c r="D17" s="1381"/>
      <c r="E17" s="1381"/>
      <c r="F17" s="1381"/>
      <c r="G17" s="1381"/>
      <c r="H17" s="1381"/>
      <c r="I17" s="1381"/>
      <c r="J17" s="1381"/>
      <c r="K17" s="1381"/>
      <c r="L17" s="1381"/>
      <c r="M17" s="1395"/>
    </row>
    <row r="18" spans="1:24" ht="8.25" customHeight="1">
      <c r="A18" s="1521"/>
      <c r="B18" s="1525" t="s">
        <v>486</v>
      </c>
      <c r="C18" s="56" t="s">
        <v>193</v>
      </c>
      <c r="D18" s="519" t="s">
        <v>193</v>
      </c>
      <c r="E18" s="519" t="s">
        <v>193</v>
      </c>
      <c r="F18" s="519" t="s">
        <v>193</v>
      </c>
      <c r="G18" s="519" t="s">
        <v>193</v>
      </c>
      <c r="H18" s="519" t="s">
        <v>193</v>
      </c>
      <c r="I18" s="519" t="s">
        <v>193</v>
      </c>
      <c r="J18" s="519" t="s">
        <v>193</v>
      </c>
      <c r="K18" s="519" t="s">
        <v>193</v>
      </c>
      <c r="L18" s="519" t="s">
        <v>193</v>
      </c>
      <c r="M18" s="540" t="s">
        <v>193</v>
      </c>
    </row>
    <row r="19" spans="1:24" ht="9" customHeight="1">
      <c r="A19" s="1521"/>
      <c r="B19" s="1525"/>
      <c r="C19" s="56" t="s">
        <v>193</v>
      </c>
      <c r="D19" s="318" t="s">
        <v>193</v>
      </c>
      <c r="E19" s="519" t="s">
        <v>193</v>
      </c>
      <c r="F19" s="318" t="s">
        <v>193</v>
      </c>
      <c r="G19" s="519" t="s">
        <v>193</v>
      </c>
      <c r="H19" s="318" t="s">
        <v>193</v>
      </c>
      <c r="I19" s="519" t="s">
        <v>193</v>
      </c>
      <c r="J19" s="318" t="s">
        <v>193</v>
      </c>
      <c r="K19" s="519" t="s">
        <v>193</v>
      </c>
      <c r="L19" s="519" t="s">
        <v>193</v>
      </c>
      <c r="M19" s="540" t="s">
        <v>193</v>
      </c>
    </row>
    <row r="20" spans="1:24" ht="23.25" customHeight="1">
      <c r="A20" s="1521"/>
      <c r="B20" s="1525"/>
      <c r="C20" s="519" t="s">
        <v>487</v>
      </c>
      <c r="D20" s="520" t="s">
        <v>193</v>
      </c>
      <c r="E20" s="519" t="s">
        <v>488</v>
      </c>
      <c r="F20" s="520" t="s">
        <v>193</v>
      </c>
      <c r="G20" s="519" t="s">
        <v>489</v>
      </c>
      <c r="H20" s="520" t="s">
        <v>193</v>
      </c>
      <c r="I20" s="519" t="s">
        <v>490</v>
      </c>
      <c r="J20" s="520" t="s">
        <v>193</v>
      </c>
      <c r="K20" s="519" t="s">
        <v>193</v>
      </c>
      <c r="L20" s="519" t="s">
        <v>193</v>
      </c>
      <c r="M20" s="540" t="s">
        <v>193</v>
      </c>
    </row>
    <row r="21" spans="1:24" ht="21.75" customHeight="1">
      <c r="A21" s="1521"/>
      <c r="B21" s="1525"/>
      <c r="C21" s="519" t="s">
        <v>491</v>
      </c>
      <c r="D21" s="520" t="s">
        <v>193</v>
      </c>
      <c r="E21" s="519" t="s">
        <v>492</v>
      </c>
      <c r="F21" s="520" t="s">
        <v>193</v>
      </c>
      <c r="G21" s="519" t="s">
        <v>493</v>
      </c>
      <c r="H21" s="520" t="s">
        <v>193</v>
      </c>
      <c r="I21" s="519" t="s">
        <v>193</v>
      </c>
      <c r="J21" s="519" t="s">
        <v>193</v>
      </c>
      <c r="K21" s="519" t="s">
        <v>193</v>
      </c>
      <c r="L21" s="519" t="s">
        <v>193</v>
      </c>
      <c r="M21" s="540" t="s">
        <v>193</v>
      </c>
    </row>
    <row r="22" spans="1:24" ht="16.5" customHeight="1">
      <c r="A22" s="1521"/>
      <c r="B22" s="1525"/>
      <c r="C22" s="519" t="s">
        <v>494</v>
      </c>
      <c r="D22" s="520" t="s">
        <v>193</v>
      </c>
      <c r="E22" s="519" t="s">
        <v>495</v>
      </c>
      <c r="F22" s="520" t="s">
        <v>193</v>
      </c>
      <c r="G22" s="519" t="s">
        <v>193</v>
      </c>
      <c r="H22" s="519" t="s">
        <v>193</v>
      </c>
      <c r="I22" s="519" t="s">
        <v>193</v>
      </c>
      <c r="J22" s="519" t="s">
        <v>193</v>
      </c>
      <c r="K22" s="519" t="s">
        <v>193</v>
      </c>
      <c r="L22" s="519" t="s">
        <v>193</v>
      </c>
      <c r="M22" s="540" t="s">
        <v>193</v>
      </c>
    </row>
    <row r="23" spans="1:24" ht="15.75" customHeight="1">
      <c r="A23" s="1521"/>
      <c r="B23" s="1525"/>
      <c r="C23" s="519" t="s">
        <v>496</v>
      </c>
      <c r="D23" s="520" t="s">
        <v>497</v>
      </c>
      <c r="E23" s="519" t="s">
        <v>498</v>
      </c>
      <c r="F23" s="1392" t="s">
        <v>822</v>
      </c>
      <c r="G23" s="1510"/>
      <c r="H23" s="1510"/>
      <c r="I23" s="1510"/>
      <c r="J23" s="1510"/>
      <c r="K23" s="1510"/>
      <c r="L23" s="1510"/>
      <c r="M23" s="1511"/>
      <c r="X23" s="56" t="s">
        <v>799</v>
      </c>
    </row>
    <row r="24" spans="1:24" ht="9.75" customHeight="1">
      <c r="A24" s="1521"/>
      <c r="B24" s="1526"/>
      <c r="C24" s="318" t="s">
        <v>193</v>
      </c>
      <c r="D24" s="318" t="s">
        <v>193</v>
      </c>
      <c r="E24" s="318" t="s">
        <v>193</v>
      </c>
      <c r="F24" s="318" t="s">
        <v>193</v>
      </c>
      <c r="G24" s="318" t="s">
        <v>193</v>
      </c>
      <c r="H24" s="318" t="s">
        <v>193</v>
      </c>
      <c r="I24" s="318" t="s">
        <v>193</v>
      </c>
      <c r="J24" s="318" t="s">
        <v>193</v>
      </c>
      <c r="K24" s="318" t="s">
        <v>193</v>
      </c>
      <c r="L24" s="318" t="s">
        <v>193</v>
      </c>
      <c r="M24" s="348" t="s">
        <v>193</v>
      </c>
    </row>
    <row r="25" spans="1:24" ht="15.75" customHeight="1">
      <c r="A25" s="1521"/>
      <c r="B25" s="1525" t="s">
        <v>500</v>
      </c>
      <c r="C25" s="519" t="s">
        <v>193</v>
      </c>
      <c r="D25" s="519" t="s">
        <v>193</v>
      </c>
      <c r="E25" s="519" t="s">
        <v>193</v>
      </c>
      <c r="F25" s="519" t="s">
        <v>193</v>
      </c>
      <c r="G25" s="519" t="s">
        <v>193</v>
      </c>
      <c r="H25" s="519" t="s">
        <v>193</v>
      </c>
      <c r="I25" s="519" t="s">
        <v>193</v>
      </c>
      <c r="J25" s="519" t="s">
        <v>193</v>
      </c>
      <c r="K25" s="519" t="s">
        <v>193</v>
      </c>
      <c r="L25" s="56" t="s">
        <v>193</v>
      </c>
      <c r="M25" s="349" t="s">
        <v>193</v>
      </c>
    </row>
    <row r="26" spans="1:24">
      <c r="A26" s="1521"/>
      <c r="B26" s="1525"/>
      <c r="C26" s="519" t="s">
        <v>501</v>
      </c>
      <c r="D26" s="521" t="s">
        <v>193</v>
      </c>
      <c r="E26" s="519" t="s">
        <v>193</v>
      </c>
      <c r="F26" s="519" t="s">
        <v>502</v>
      </c>
      <c r="G26" s="521" t="s">
        <v>193</v>
      </c>
      <c r="H26" s="519" t="s">
        <v>193</v>
      </c>
      <c r="I26" s="519" t="s">
        <v>503</v>
      </c>
      <c r="J26" s="521" t="s">
        <v>497</v>
      </c>
      <c r="K26" s="519" t="s">
        <v>193</v>
      </c>
      <c r="L26" s="56" t="s">
        <v>193</v>
      </c>
      <c r="M26" s="349" t="s">
        <v>193</v>
      </c>
    </row>
    <row r="27" spans="1:24" ht="31.5">
      <c r="A27" s="1521"/>
      <c r="B27" s="1525"/>
      <c r="C27" s="519" t="s">
        <v>504</v>
      </c>
      <c r="D27" s="522" t="s">
        <v>193</v>
      </c>
      <c r="E27" s="56" t="s">
        <v>193</v>
      </c>
      <c r="F27" s="519" t="s">
        <v>505</v>
      </c>
      <c r="G27" s="520" t="s">
        <v>193</v>
      </c>
      <c r="H27" s="56" t="s">
        <v>193</v>
      </c>
      <c r="I27" s="56" t="s">
        <v>193</v>
      </c>
      <c r="J27" s="56" t="s">
        <v>193</v>
      </c>
      <c r="K27" s="56" t="s">
        <v>193</v>
      </c>
      <c r="L27" s="56" t="s">
        <v>193</v>
      </c>
      <c r="M27" s="349" t="s">
        <v>193</v>
      </c>
    </row>
    <row r="28" spans="1:24">
      <c r="A28" s="1521"/>
      <c r="B28" s="1526"/>
      <c r="C28" s="318" t="s">
        <v>193</v>
      </c>
      <c r="D28" s="318" t="s">
        <v>193</v>
      </c>
      <c r="E28" s="318" t="s">
        <v>193</v>
      </c>
      <c r="F28" s="318" t="s">
        <v>193</v>
      </c>
      <c r="G28" s="318" t="s">
        <v>193</v>
      </c>
      <c r="H28" s="318" t="s">
        <v>193</v>
      </c>
      <c r="I28" s="318" t="s">
        <v>193</v>
      </c>
      <c r="J28" s="318" t="s">
        <v>193</v>
      </c>
      <c r="K28" s="318" t="s">
        <v>193</v>
      </c>
      <c r="L28" s="319" t="s">
        <v>193</v>
      </c>
      <c r="M28" s="350" t="s">
        <v>193</v>
      </c>
    </row>
    <row r="29" spans="1:24" ht="16.5" customHeight="1">
      <c r="A29" s="1521"/>
      <c r="B29" s="515" t="s">
        <v>506</v>
      </c>
      <c r="C29" s="519" t="s">
        <v>193</v>
      </c>
      <c r="D29" s="519" t="s">
        <v>193</v>
      </c>
      <c r="E29" s="519" t="s">
        <v>193</v>
      </c>
      <c r="F29" s="519" t="s">
        <v>193</v>
      </c>
      <c r="G29" s="519" t="s">
        <v>193</v>
      </c>
      <c r="H29" s="519" t="s">
        <v>193</v>
      </c>
      <c r="I29" s="519" t="s">
        <v>193</v>
      </c>
      <c r="J29" s="519" t="s">
        <v>193</v>
      </c>
      <c r="K29" s="519" t="s">
        <v>193</v>
      </c>
      <c r="L29" s="519" t="s">
        <v>193</v>
      </c>
      <c r="M29" s="540" t="s">
        <v>193</v>
      </c>
    </row>
    <row r="30" spans="1:24" ht="15.75" customHeight="1">
      <c r="A30" s="1521"/>
      <c r="B30" s="515" t="s">
        <v>193</v>
      </c>
      <c r="C30" s="523" t="s">
        <v>507</v>
      </c>
      <c r="D30" s="524">
        <v>0</v>
      </c>
      <c r="E30" s="519" t="s">
        <v>193</v>
      </c>
      <c r="F30" s="56" t="s">
        <v>508</v>
      </c>
      <c r="G30" s="521">
        <f>'Plan de Acción'!AJ49</f>
        <v>2021</v>
      </c>
      <c r="H30" s="519" t="s">
        <v>193</v>
      </c>
      <c r="I30" s="56" t="s">
        <v>509</v>
      </c>
      <c r="J30" s="531" t="s">
        <v>193</v>
      </c>
      <c r="K30" s="466" t="s">
        <v>193</v>
      </c>
      <c r="L30" s="529" t="s">
        <v>193</v>
      </c>
      <c r="M30" s="540" t="s">
        <v>193</v>
      </c>
    </row>
    <row r="31" spans="1:24">
      <c r="A31" s="1521"/>
      <c r="B31" s="514" t="s">
        <v>193</v>
      </c>
      <c r="C31" s="318" t="s">
        <v>193</v>
      </c>
      <c r="D31" s="318" t="s">
        <v>193</v>
      </c>
      <c r="E31" s="318" t="s">
        <v>193</v>
      </c>
      <c r="F31" s="318" t="s">
        <v>193</v>
      </c>
      <c r="G31" s="318" t="s">
        <v>193</v>
      </c>
      <c r="H31" s="318" t="s">
        <v>193</v>
      </c>
      <c r="I31" s="318" t="s">
        <v>193</v>
      </c>
      <c r="J31" s="318" t="s">
        <v>193</v>
      </c>
      <c r="K31" s="318" t="s">
        <v>193</v>
      </c>
      <c r="L31" s="318" t="s">
        <v>193</v>
      </c>
      <c r="M31" s="348" t="s">
        <v>193</v>
      </c>
    </row>
    <row r="32" spans="1:24" ht="15.75" customHeight="1">
      <c r="A32" s="1521"/>
      <c r="B32" s="1525" t="s">
        <v>511</v>
      </c>
      <c r="C32" s="525" t="s">
        <v>193</v>
      </c>
      <c r="D32" s="525" t="s">
        <v>193</v>
      </c>
      <c r="E32" s="525" t="s">
        <v>193</v>
      </c>
      <c r="F32" s="525" t="s">
        <v>193</v>
      </c>
      <c r="G32" s="522" t="s">
        <v>193</v>
      </c>
      <c r="H32" s="525" t="s">
        <v>193</v>
      </c>
      <c r="I32" s="525" t="s">
        <v>193</v>
      </c>
      <c r="J32" s="525" t="s">
        <v>193</v>
      </c>
      <c r="K32" s="525" t="s">
        <v>193</v>
      </c>
      <c r="L32" s="56" t="s">
        <v>193</v>
      </c>
      <c r="M32" s="349" t="s">
        <v>193</v>
      </c>
    </row>
    <row r="33" spans="1:13">
      <c r="A33" s="1521"/>
      <c r="B33" s="1525"/>
      <c r="C33" s="519" t="s">
        <v>512</v>
      </c>
      <c r="D33" s="526">
        <v>2024</v>
      </c>
      <c r="E33" s="525" t="s">
        <v>193</v>
      </c>
      <c r="F33" s="519" t="s">
        <v>513</v>
      </c>
      <c r="G33" s="522">
        <v>2032</v>
      </c>
      <c r="H33" s="525" t="s">
        <v>193</v>
      </c>
      <c r="I33" s="56" t="s">
        <v>193</v>
      </c>
      <c r="J33" s="525" t="s">
        <v>193</v>
      </c>
      <c r="K33" s="525" t="s">
        <v>193</v>
      </c>
      <c r="L33" s="56" t="s">
        <v>193</v>
      </c>
      <c r="M33" s="349" t="s">
        <v>193</v>
      </c>
    </row>
    <row r="34" spans="1:13">
      <c r="A34" s="1521"/>
      <c r="B34" s="1526"/>
      <c r="C34" s="318" t="s">
        <v>193</v>
      </c>
      <c r="D34" s="318" t="s">
        <v>193</v>
      </c>
      <c r="E34" s="527" t="s">
        <v>193</v>
      </c>
      <c r="F34" s="318" t="s">
        <v>193</v>
      </c>
      <c r="G34" s="527" t="s">
        <v>193</v>
      </c>
      <c r="H34" s="527" t="s">
        <v>193</v>
      </c>
      <c r="I34" s="319" t="s">
        <v>193</v>
      </c>
      <c r="J34" s="527" t="s">
        <v>193</v>
      </c>
      <c r="K34" s="527" t="s">
        <v>193</v>
      </c>
      <c r="L34" s="319" t="s">
        <v>193</v>
      </c>
      <c r="M34" s="350" t="s">
        <v>193</v>
      </c>
    </row>
    <row r="35" spans="1:13" ht="15.75" customHeight="1">
      <c r="A35" s="1521"/>
      <c r="B35" s="1525" t="s">
        <v>514</v>
      </c>
      <c r="C35" s="519" t="s">
        <v>193</v>
      </c>
      <c r="D35" s="519" t="s">
        <v>193</v>
      </c>
      <c r="E35" s="519" t="s">
        <v>193</v>
      </c>
      <c r="F35" s="519" t="s">
        <v>193</v>
      </c>
      <c r="G35" s="519" t="s">
        <v>193</v>
      </c>
      <c r="H35" s="519" t="s">
        <v>193</v>
      </c>
      <c r="I35" s="519" t="s">
        <v>193</v>
      </c>
      <c r="J35" s="519" t="s">
        <v>193</v>
      </c>
      <c r="K35" s="519" t="s">
        <v>193</v>
      </c>
      <c r="L35" s="519" t="s">
        <v>193</v>
      </c>
      <c r="M35" s="540" t="s">
        <v>193</v>
      </c>
    </row>
    <row r="36" spans="1:13">
      <c r="A36" s="1521"/>
      <c r="B36" s="1525"/>
      <c r="C36" s="519" t="s">
        <v>193</v>
      </c>
      <c r="D36" s="114">
        <v>2023</v>
      </c>
      <c r="E36" s="114"/>
      <c r="F36" s="114">
        <v>2024</v>
      </c>
      <c r="G36" s="114"/>
      <c r="H36" s="115">
        <v>2025</v>
      </c>
      <c r="I36" s="115"/>
      <c r="J36" s="115">
        <v>2026</v>
      </c>
      <c r="K36" s="114"/>
      <c r="L36" s="114">
        <v>2027</v>
      </c>
      <c r="M36" s="158"/>
    </row>
    <row r="37" spans="1:13">
      <c r="A37" s="1521"/>
      <c r="B37" s="1525"/>
      <c r="C37" s="519" t="s">
        <v>193</v>
      </c>
      <c r="D37" s="528"/>
      <c r="E37" s="529" t="s">
        <v>193</v>
      </c>
      <c r="F37" s="530">
        <v>1</v>
      </c>
      <c r="G37" s="529" t="s">
        <v>193</v>
      </c>
      <c r="H37" s="530">
        <v>1</v>
      </c>
      <c r="I37" s="529" t="s">
        <v>193</v>
      </c>
      <c r="J37" s="530">
        <v>1</v>
      </c>
      <c r="K37" s="529" t="s">
        <v>193</v>
      </c>
      <c r="L37" s="530">
        <v>1</v>
      </c>
      <c r="M37" s="491" t="s">
        <v>193</v>
      </c>
    </row>
    <row r="38" spans="1:13">
      <c r="A38" s="1521"/>
      <c r="B38" s="1525"/>
      <c r="C38" s="519" t="s">
        <v>193</v>
      </c>
      <c r="D38" s="114">
        <v>2028</v>
      </c>
      <c r="E38" s="114"/>
      <c r="F38" s="114">
        <v>2029</v>
      </c>
      <c r="G38" s="114"/>
      <c r="H38" s="115">
        <v>2030</v>
      </c>
      <c r="I38" s="115"/>
      <c r="J38" s="115">
        <v>2031</v>
      </c>
      <c r="K38" s="114"/>
      <c r="L38" s="114">
        <v>2032</v>
      </c>
      <c r="M38" s="147"/>
    </row>
    <row r="39" spans="1:13">
      <c r="A39" s="1521"/>
      <c r="B39" s="1525"/>
      <c r="C39" s="519" t="s">
        <v>193</v>
      </c>
      <c r="D39" s="528">
        <v>1</v>
      </c>
      <c r="E39" s="529" t="s">
        <v>193</v>
      </c>
      <c r="F39" s="530">
        <v>1</v>
      </c>
      <c r="G39" s="529" t="s">
        <v>193</v>
      </c>
      <c r="H39" s="530">
        <v>1</v>
      </c>
      <c r="I39" s="529" t="s">
        <v>193</v>
      </c>
      <c r="J39" s="530">
        <v>1</v>
      </c>
      <c r="K39" s="529" t="s">
        <v>193</v>
      </c>
      <c r="L39" s="530">
        <v>1</v>
      </c>
      <c r="M39" s="491" t="s">
        <v>193</v>
      </c>
    </row>
    <row r="40" spans="1:13">
      <c r="A40" s="1521"/>
      <c r="B40" s="1525"/>
      <c r="C40" s="519" t="s">
        <v>193</v>
      </c>
      <c r="D40" s="519" t="s">
        <v>525</v>
      </c>
      <c r="E40" s="519" t="s">
        <v>193</v>
      </c>
      <c r="F40" s="519" t="s">
        <v>526</v>
      </c>
      <c r="G40" s="519" t="s">
        <v>193</v>
      </c>
      <c r="H40" s="56" t="s">
        <v>527</v>
      </c>
      <c r="I40" s="56" t="s">
        <v>193</v>
      </c>
      <c r="J40" s="56" t="s">
        <v>528</v>
      </c>
      <c r="K40" s="519" t="s">
        <v>193</v>
      </c>
      <c r="L40" s="519" t="s">
        <v>529</v>
      </c>
      <c r="M40" s="540" t="s">
        <v>193</v>
      </c>
    </row>
    <row r="41" spans="1:13">
      <c r="A41" s="1521"/>
      <c r="B41" s="1525"/>
      <c r="C41" s="519" t="s">
        <v>193</v>
      </c>
      <c r="D41" s="531" t="s">
        <v>193</v>
      </c>
      <c r="E41" s="529" t="s">
        <v>193</v>
      </c>
      <c r="F41" s="466" t="s">
        <v>193</v>
      </c>
      <c r="G41" s="529" t="s">
        <v>193</v>
      </c>
      <c r="H41" s="466" t="s">
        <v>193</v>
      </c>
      <c r="I41" s="529" t="s">
        <v>193</v>
      </c>
      <c r="J41" s="466" t="s">
        <v>193</v>
      </c>
      <c r="K41" s="529" t="s">
        <v>193</v>
      </c>
      <c r="L41" s="466" t="s">
        <v>193</v>
      </c>
      <c r="M41" s="491" t="s">
        <v>193</v>
      </c>
    </row>
    <row r="42" spans="1:13">
      <c r="A42" s="1521"/>
      <c r="B42" s="1525"/>
      <c r="C42" s="519" t="s">
        <v>193</v>
      </c>
      <c r="D42" s="318" t="s">
        <v>529</v>
      </c>
      <c r="E42" s="318" t="s">
        <v>193</v>
      </c>
      <c r="F42" s="318" t="s">
        <v>530</v>
      </c>
      <c r="G42" s="318" t="s">
        <v>193</v>
      </c>
      <c r="H42" s="519" t="s">
        <v>193</v>
      </c>
      <c r="I42" s="519" t="s">
        <v>193</v>
      </c>
      <c r="J42" s="519" t="s">
        <v>193</v>
      </c>
      <c r="K42" s="519" t="s">
        <v>193</v>
      </c>
      <c r="L42" s="519" t="s">
        <v>193</v>
      </c>
      <c r="M42" s="540" t="s">
        <v>193</v>
      </c>
    </row>
    <row r="43" spans="1:13" ht="15.75" customHeight="1">
      <c r="A43" s="1521"/>
      <c r="B43" s="1525"/>
      <c r="C43" s="519" t="s">
        <v>193</v>
      </c>
      <c r="D43" s="532">
        <v>2032</v>
      </c>
      <c r="E43" s="313" t="s">
        <v>193</v>
      </c>
      <c r="F43" s="1447">
        <v>1</v>
      </c>
      <c r="G43" s="1385"/>
      <c r="H43" s="1449" t="s">
        <v>193</v>
      </c>
      <c r="I43" s="1449"/>
      <c r="J43" s="519" t="s">
        <v>193</v>
      </c>
      <c r="K43" s="519" t="s">
        <v>193</v>
      </c>
      <c r="L43" s="519" t="s">
        <v>193</v>
      </c>
      <c r="M43" s="540" t="s">
        <v>193</v>
      </c>
    </row>
    <row r="44" spans="1:13">
      <c r="A44" s="1521"/>
      <c r="B44" s="1525"/>
      <c r="C44" s="318" t="s">
        <v>193</v>
      </c>
      <c r="D44" s="318" t="s">
        <v>193</v>
      </c>
      <c r="E44" s="318" t="s">
        <v>193</v>
      </c>
      <c r="F44" s="318" t="s">
        <v>193</v>
      </c>
      <c r="G44" s="318" t="s">
        <v>193</v>
      </c>
      <c r="H44" s="318" t="s">
        <v>193</v>
      </c>
      <c r="I44" s="318" t="s">
        <v>193</v>
      </c>
      <c r="J44" s="318" t="s">
        <v>193</v>
      </c>
      <c r="K44" s="318" t="s">
        <v>193</v>
      </c>
      <c r="L44" s="318" t="s">
        <v>193</v>
      </c>
      <c r="M44" s="348" t="s">
        <v>193</v>
      </c>
    </row>
    <row r="45" spans="1:13" ht="18" customHeight="1">
      <c r="A45" s="1521"/>
      <c r="B45" s="1527" t="s">
        <v>531</v>
      </c>
      <c r="C45" s="519" t="s">
        <v>193</v>
      </c>
      <c r="D45" s="519" t="s">
        <v>193</v>
      </c>
      <c r="E45" s="519" t="s">
        <v>193</v>
      </c>
      <c r="F45" s="519" t="s">
        <v>193</v>
      </c>
      <c r="G45" s="519" t="s">
        <v>193</v>
      </c>
      <c r="H45" s="519" t="s">
        <v>193</v>
      </c>
      <c r="I45" s="519" t="s">
        <v>193</v>
      </c>
      <c r="J45" s="519" t="s">
        <v>193</v>
      </c>
      <c r="K45" s="519" t="s">
        <v>193</v>
      </c>
      <c r="L45" s="56" t="s">
        <v>193</v>
      </c>
      <c r="M45" s="349" t="s">
        <v>193</v>
      </c>
    </row>
    <row r="46" spans="1:13" ht="15.75" customHeight="1">
      <c r="A46" s="1521"/>
      <c r="B46" s="1523"/>
      <c r="C46" s="56" t="s">
        <v>193</v>
      </c>
      <c r="D46" s="519" t="s">
        <v>532</v>
      </c>
      <c r="E46" s="318" t="s">
        <v>533</v>
      </c>
      <c r="F46" s="1501" t="s">
        <v>534</v>
      </c>
      <c r="G46" s="1528" t="s">
        <v>823</v>
      </c>
      <c r="H46" s="1529"/>
      <c r="I46" s="1529"/>
      <c r="J46" s="1530"/>
      <c r="K46" s="519" t="s">
        <v>498</v>
      </c>
      <c r="L46" s="1490" t="s">
        <v>193</v>
      </c>
      <c r="M46" s="1512"/>
    </row>
    <row r="47" spans="1:13">
      <c r="A47" s="1521"/>
      <c r="B47" s="1523"/>
      <c r="C47" s="56" t="s">
        <v>193</v>
      </c>
      <c r="D47" s="533" t="s">
        <v>497</v>
      </c>
      <c r="E47" s="313"/>
      <c r="F47" s="1501"/>
      <c r="G47" s="1531"/>
      <c r="H47" s="1482"/>
      <c r="I47" s="1482"/>
      <c r="J47" s="1532"/>
      <c r="K47" s="56" t="s">
        <v>193</v>
      </c>
      <c r="L47" s="1513"/>
      <c r="M47" s="1514"/>
    </row>
    <row r="48" spans="1:13">
      <c r="A48" s="1521"/>
      <c r="B48" s="1524"/>
      <c r="C48" s="319" t="s">
        <v>193</v>
      </c>
      <c r="D48" s="319" t="s">
        <v>193</v>
      </c>
      <c r="E48" s="319" t="s">
        <v>193</v>
      </c>
      <c r="F48" s="319" t="s">
        <v>193</v>
      </c>
      <c r="G48" s="319" t="s">
        <v>193</v>
      </c>
      <c r="H48" s="319" t="s">
        <v>193</v>
      </c>
      <c r="I48" s="319" t="s">
        <v>193</v>
      </c>
      <c r="J48" s="319" t="s">
        <v>193</v>
      </c>
      <c r="K48" s="319" t="s">
        <v>193</v>
      </c>
      <c r="L48" s="56" t="s">
        <v>193</v>
      </c>
      <c r="M48" s="349" t="s">
        <v>193</v>
      </c>
    </row>
    <row r="49" spans="1:13" ht="123.95" customHeight="1">
      <c r="A49" s="1521"/>
      <c r="B49" s="514" t="s">
        <v>536</v>
      </c>
      <c r="C49" s="1148" t="s">
        <v>824</v>
      </c>
      <c r="D49" s="1149"/>
      <c r="E49" s="1149"/>
      <c r="F49" s="1149"/>
      <c r="G49" s="1149"/>
      <c r="H49" s="1149"/>
      <c r="I49" s="1149"/>
      <c r="J49" s="1149"/>
      <c r="K49" s="1149"/>
      <c r="L49" s="1149"/>
      <c r="M49" s="1150"/>
    </row>
    <row r="50" spans="1:13" ht="15.75" customHeight="1">
      <c r="A50" s="1521"/>
      <c r="B50" s="518" t="s">
        <v>538</v>
      </c>
      <c r="C50" s="1403" t="s">
        <v>801</v>
      </c>
      <c r="D50" s="1403"/>
      <c r="E50" s="1403"/>
      <c r="F50" s="1403"/>
      <c r="G50" s="1403"/>
      <c r="H50" s="1403"/>
      <c r="I50" s="1403"/>
      <c r="J50" s="1403"/>
      <c r="K50" s="1403"/>
      <c r="L50" s="1403"/>
      <c r="M50" s="1404"/>
    </row>
    <row r="51" spans="1:13" ht="16.5" customHeight="1">
      <c r="A51" s="1521"/>
      <c r="B51" s="518" t="s">
        <v>540</v>
      </c>
      <c r="C51" s="1487">
        <v>60</v>
      </c>
      <c r="D51" s="1487" t="s">
        <v>193</v>
      </c>
      <c r="E51" s="1487" t="s">
        <v>193</v>
      </c>
      <c r="F51" s="1487" t="s">
        <v>193</v>
      </c>
      <c r="G51" s="1487" t="s">
        <v>193</v>
      </c>
      <c r="H51" s="1487" t="s">
        <v>193</v>
      </c>
      <c r="I51" s="1487" t="s">
        <v>193</v>
      </c>
      <c r="J51" s="1487" t="s">
        <v>193</v>
      </c>
      <c r="K51" s="1487" t="s">
        <v>193</v>
      </c>
      <c r="L51" s="1487" t="s">
        <v>193</v>
      </c>
      <c r="M51" s="1515" t="s">
        <v>193</v>
      </c>
    </row>
    <row r="52" spans="1:13" ht="15.75" customHeight="1">
      <c r="A52" s="1521"/>
      <c r="B52" s="518" t="s">
        <v>541</v>
      </c>
      <c r="C52" s="1487">
        <v>2025</v>
      </c>
      <c r="D52" s="1487" t="s">
        <v>193</v>
      </c>
      <c r="E52" s="1487" t="s">
        <v>193</v>
      </c>
      <c r="F52" s="1487" t="s">
        <v>193</v>
      </c>
      <c r="G52" s="1487" t="s">
        <v>193</v>
      </c>
      <c r="H52" s="1487" t="s">
        <v>193</v>
      </c>
      <c r="I52" s="1487" t="s">
        <v>193</v>
      </c>
      <c r="J52" s="1487" t="s">
        <v>193</v>
      </c>
      <c r="K52" s="1487" t="s">
        <v>193</v>
      </c>
      <c r="L52" s="1487" t="s">
        <v>193</v>
      </c>
      <c r="M52" s="1515" t="s">
        <v>193</v>
      </c>
    </row>
    <row r="53" spans="1:13" ht="15.75" customHeight="1">
      <c r="A53" s="1518" t="s">
        <v>60</v>
      </c>
      <c r="B53" s="534" t="s">
        <v>542</v>
      </c>
      <c r="C53" s="1487" t="s">
        <v>543</v>
      </c>
      <c r="D53" s="1487"/>
      <c r="E53" s="1487"/>
      <c r="F53" s="1487"/>
      <c r="G53" s="1487"/>
      <c r="H53" s="1487"/>
      <c r="I53" s="1487"/>
      <c r="J53" s="1487"/>
      <c r="K53" s="1487"/>
      <c r="L53" s="1487"/>
      <c r="M53" s="1515"/>
    </row>
    <row r="54" spans="1:13" ht="15.75" customHeight="1">
      <c r="A54" s="1519"/>
      <c r="B54" s="534" t="s">
        <v>544</v>
      </c>
      <c r="C54" s="1487" t="s">
        <v>802</v>
      </c>
      <c r="D54" s="1487"/>
      <c r="E54" s="1487"/>
      <c r="F54" s="1487"/>
      <c r="G54" s="1487"/>
      <c r="H54" s="1487"/>
      <c r="I54" s="1487"/>
      <c r="J54" s="1487"/>
      <c r="K54" s="1487"/>
      <c r="L54" s="1487"/>
      <c r="M54" s="1515"/>
    </row>
    <row r="55" spans="1:13" ht="15.75" customHeight="1">
      <c r="A55" s="1519"/>
      <c r="B55" s="534" t="s">
        <v>546</v>
      </c>
      <c r="C55" s="1487" t="s">
        <v>547</v>
      </c>
      <c r="D55" s="1487"/>
      <c r="E55" s="1487"/>
      <c r="F55" s="1487"/>
      <c r="G55" s="1487"/>
      <c r="H55" s="1487"/>
      <c r="I55" s="1487"/>
      <c r="J55" s="1487"/>
      <c r="K55" s="1487"/>
      <c r="L55" s="1487"/>
      <c r="M55" s="1515"/>
    </row>
    <row r="56" spans="1:13" ht="15.75" customHeight="1">
      <c r="A56" s="1519"/>
      <c r="B56" s="534" t="s">
        <v>548</v>
      </c>
      <c r="C56" s="1487" t="s">
        <v>803</v>
      </c>
      <c r="D56" s="1487"/>
      <c r="E56" s="1487"/>
      <c r="F56" s="1487"/>
      <c r="G56" s="1487"/>
      <c r="H56" s="1487"/>
      <c r="I56" s="1487"/>
      <c r="J56" s="1487"/>
      <c r="K56" s="1487"/>
      <c r="L56" s="1487"/>
      <c r="M56" s="1515"/>
    </row>
    <row r="57" spans="1:13" ht="15.75" customHeight="1">
      <c r="A57" s="1519"/>
      <c r="B57" s="534" t="s">
        <v>550</v>
      </c>
      <c r="C57" s="1487" t="s">
        <v>201</v>
      </c>
      <c r="D57" s="1487"/>
      <c r="E57" s="1487"/>
      <c r="F57" s="1487"/>
      <c r="G57" s="1487"/>
      <c r="H57" s="1487"/>
      <c r="I57" s="1487"/>
      <c r="J57" s="1487"/>
      <c r="K57" s="1487"/>
      <c r="L57" s="1487"/>
      <c r="M57" s="1515"/>
    </row>
    <row r="58" spans="1:13" ht="15.75" customHeight="1">
      <c r="A58" s="1522"/>
      <c r="B58" s="534" t="s">
        <v>551</v>
      </c>
      <c r="C58" s="1487" t="s">
        <v>687</v>
      </c>
      <c r="D58" s="1487"/>
      <c r="E58" s="1487"/>
      <c r="F58" s="1487"/>
      <c r="G58" s="1487"/>
      <c r="H58" s="1487"/>
      <c r="I58" s="1487"/>
      <c r="J58" s="1487"/>
      <c r="K58" s="1487"/>
      <c r="L58" s="1487"/>
      <c r="M58" s="1515"/>
    </row>
    <row r="59" spans="1:13" ht="15.75" customHeight="1">
      <c r="A59" s="1518" t="s">
        <v>552</v>
      </c>
      <c r="B59" s="535" t="s">
        <v>553</v>
      </c>
      <c r="C59" s="1487" t="s">
        <v>554</v>
      </c>
      <c r="D59" s="1487"/>
      <c r="E59" s="1487"/>
      <c r="F59" s="1487"/>
      <c r="G59" s="1487"/>
      <c r="H59" s="1487"/>
      <c r="I59" s="1487"/>
      <c r="J59" s="1487"/>
      <c r="K59" s="1487"/>
      <c r="L59" s="1487"/>
      <c r="M59" s="1515"/>
    </row>
    <row r="60" spans="1:13" ht="30" customHeight="1">
      <c r="A60" s="1519"/>
      <c r="B60" s="535" t="s">
        <v>555</v>
      </c>
      <c r="C60" s="1487" t="s">
        <v>556</v>
      </c>
      <c r="D60" s="1487"/>
      <c r="E60" s="1487"/>
      <c r="F60" s="1487"/>
      <c r="G60" s="1487"/>
      <c r="H60" s="1487"/>
      <c r="I60" s="1487"/>
      <c r="J60" s="1487"/>
      <c r="K60" s="1487"/>
      <c r="L60" s="1487"/>
      <c r="M60" s="1515"/>
    </row>
    <row r="61" spans="1:13" ht="30" customHeight="1">
      <c r="A61" s="1519"/>
      <c r="B61" s="536" t="s">
        <v>154</v>
      </c>
      <c r="C61" s="1487" t="s">
        <v>547</v>
      </c>
      <c r="D61" s="1487"/>
      <c r="E61" s="1487"/>
      <c r="F61" s="1487"/>
      <c r="G61" s="1487"/>
      <c r="H61" s="1487"/>
      <c r="I61" s="1487"/>
      <c r="J61" s="1487"/>
      <c r="K61" s="1487"/>
      <c r="L61" s="1487"/>
      <c r="M61" s="1515"/>
    </row>
    <row r="62" spans="1:13" ht="16.5" customHeight="1">
      <c r="A62" s="537" t="s">
        <v>64</v>
      </c>
      <c r="B62" s="538" t="s">
        <v>193</v>
      </c>
      <c r="C62" s="1516" t="s">
        <v>193</v>
      </c>
      <c r="D62" s="1516"/>
      <c r="E62" s="1516"/>
      <c r="F62" s="1516"/>
      <c r="G62" s="1516"/>
      <c r="H62" s="1516"/>
      <c r="I62" s="1516"/>
      <c r="J62" s="1516"/>
      <c r="K62" s="1516"/>
      <c r="L62" s="1516"/>
      <c r="M62" s="1517"/>
    </row>
    <row r="63" spans="1:13">
      <c r="B63" s="539"/>
    </row>
    <row r="64" spans="1:13">
      <c r="B64" s="539"/>
    </row>
    <row r="65" spans="2:2">
      <c r="B65" s="539"/>
    </row>
    <row r="66" spans="2:2">
      <c r="B66" s="539"/>
    </row>
    <row r="67" spans="2:2">
      <c r="B67" s="539"/>
    </row>
    <row r="68" spans="2:2">
      <c r="B68" s="539"/>
    </row>
    <row r="69" spans="2:2">
      <c r="B69" s="539"/>
    </row>
    <row r="70" spans="2:2">
      <c r="B70" s="539"/>
    </row>
    <row r="71" spans="2:2">
      <c r="B71" s="539"/>
    </row>
    <row r="72" spans="2:2">
      <c r="B72" s="539"/>
    </row>
    <row r="73" spans="2:2">
      <c r="B73" s="539"/>
    </row>
    <row r="74" spans="2:2">
      <c r="B74" s="539"/>
    </row>
    <row r="75" spans="2:2">
      <c r="B75" s="539"/>
    </row>
    <row r="76" spans="2:2">
      <c r="B76" s="539"/>
    </row>
    <row r="77" spans="2:2">
      <c r="B77" s="539"/>
    </row>
    <row r="78" spans="2:2">
      <c r="B78" s="539"/>
    </row>
    <row r="79" spans="2:2">
      <c r="B79" s="539"/>
    </row>
    <row r="80" spans="2:2">
      <c r="B80" s="539"/>
    </row>
    <row r="81" spans="2:2">
      <c r="B81" s="539"/>
    </row>
    <row r="82" spans="2:2">
      <c r="B82" s="539"/>
    </row>
    <row r="83" spans="2:2">
      <c r="B83" s="539"/>
    </row>
    <row r="84" spans="2:2">
      <c r="B84" s="539"/>
    </row>
    <row r="85" spans="2:2">
      <c r="B85" s="539"/>
    </row>
    <row r="86" spans="2:2">
      <c r="B86" s="539"/>
    </row>
    <row r="87" spans="2:2">
      <c r="B87" s="539"/>
    </row>
    <row r="88" spans="2:2">
      <c r="B88" s="539"/>
    </row>
    <row r="89" spans="2:2">
      <c r="B89" s="539"/>
    </row>
    <row r="90" spans="2:2">
      <c r="B90" s="539"/>
    </row>
    <row r="91" spans="2:2">
      <c r="B91" s="539"/>
    </row>
    <row r="92" spans="2:2">
      <c r="B92" s="539"/>
    </row>
    <row r="93" spans="2:2">
      <c r="B93" s="539"/>
    </row>
    <row r="94" spans="2:2">
      <c r="B94" s="539"/>
    </row>
    <row r="95" spans="2:2">
      <c r="B95" s="539"/>
    </row>
    <row r="96" spans="2:2">
      <c r="B96" s="539"/>
    </row>
    <row r="97" spans="2:2">
      <c r="B97" s="539"/>
    </row>
    <row r="98" spans="2:2">
      <c r="B98" s="539"/>
    </row>
    <row r="99" spans="2:2">
      <c r="B99" s="539"/>
    </row>
    <row r="100" spans="2:2">
      <c r="B100" s="539"/>
    </row>
    <row r="101" spans="2:2">
      <c r="B101" s="539"/>
    </row>
    <row r="102" spans="2:2">
      <c r="B102" s="539"/>
    </row>
    <row r="103" spans="2:2">
      <c r="B103" s="539"/>
    </row>
    <row r="104" spans="2:2">
      <c r="B104" s="539"/>
    </row>
    <row r="105" spans="2:2">
      <c r="B105" s="539"/>
    </row>
    <row r="106" spans="2:2">
      <c r="B106" s="539"/>
    </row>
    <row r="107" spans="2:2">
      <c r="B107" s="539"/>
    </row>
    <row r="108" spans="2:2">
      <c r="B108" s="539"/>
    </row>
    <row r="109" spans="2:2">
      <c r="B109" s="539"/>
    </row>
    <row r="110" spans="2:2">
      <c r="B110" s="539"/>
    </row>
    <row r="111" spans="2:2">
      <c r="B111" s="539"/>
    </row>
    <row r="112" spans="2:2">
      <c r="B112" s="539"/>
    </row>
    <row r="113" spans="2:2">
      <c r="B113" s="539"/>
    </row>
    <row r="114" spans="2:2">
      <c r="B114" s="539"/>
    </row>
    <row r="115" spans="2:2">
      <c r="B115" s="539"/>
    </row>
    <row r="116" spans="2:2">
      <c r="B116" s="539"/>
    </row>
    <row r="117" spans="2:2">
      <c r="B117" s="539"/>
    </row>
    <row r="118" spans="2:2">
      <c r="B118" s="539"/>
    </row>
    <row r="119" spans="2:2">
      <c r="B119" s="539"/>
    </row>
    <row r="120" spans="2:2">
      <c r="B120" s="539"/>
    </row>
    <row r="121" spans="2:2">
      <c r="B121" s="539"/>
    </row>
    <row r="122" spans="2:2">
      <c r="B122" s="539"/>
    </row>
    <row r="123" spans="2:2">
      <c r="B123" s="539"/>
    </row>
    <row r="124" spans="2:2">
      <c r="B124" s="539"/>
    </row>
    <row r="125" spans="2:2">
      <c r="B125" s="539"/>
    </row>
    <row r="126" spans="2:2">
      <c r="B126" s="539"/>
    </row>
    <row r="127" spans="2:2">
      <c r="B127" s="539"/>
    </row>
    <row r="128" spans="2:2">
      <c r="B128" s="539"/>
    </row>
    <row r="129" spans="2:2">
      <c r="B129" s="539"/>
    </row>
    <row r="130" spans="2:2">
      <c r="B130" s="539"/>
    </row>
    <row r="131" spans="2:2">
      <c r="B131" s="539"/>
    </row>
    <row r="132" spans="2:2">
      <c r="B132" s="539"/>
    </row>
    <row r="133" spans="2:2">
      <c r="B133" s="539"/>
    </row>
    <row r="134" spans="2:2">
      <c r="B134" s="539"/>
    </row>
    <row r="135" spans="2:2">
      <c r="B135" s="539"/>
    </row>
    <row r="136" spans="2:2">
      <c r="B136" s="539"/>
    </row>
    <row r="137" spans="2:2">
      <c r="B137" s="539"/>
    </row>
    <row r="138" spans="2:2">
      <c r="B138" s="539"/>
    </row>
    <row r="139" spans="2:2">
      <c r="B139" s="539"/>
    </row>
    <row r="140" spans="2:2">
      <c r="B140" s="539"/>
    </row>
    <row r="141" spans="2:2">
      <c r="B141" s="539"/>
    </row>
    <row r="142" spans="2:2">
      <c r="B142" s="539"/>
    </row>
    <row r="143" spans="2:2">
      <c r="B143" s="539"/>
    </row>
    <row r="144" spans="2:2">
      <c r="B144" s="539"/>
    </row>
    <row r="145" spans="2:2">
      <c r="B145" s="539"/>
    </row>
    <row r="146" spans="2:2">
      <c r="B146" s="539"/>
    </row>
    <row r="147" spans="2:2">
      <c r="B147" s="539"/>
    </row>
    <row r="148" spans="2:2">
      <c r="B148" s="539"/>
    </row>
    <row r="149" spans="2:2">
      <c r="B149" s="539"/>
    </row>
    <row r="150" spans="2:2">
      <c r="B150" s="539"/>
    </row>
    <row r="151" spans="2:2">
      <c r="B151" s="539"/>
    </row>
    <row r="152" spans="2:2">
      <c r="B152" s="539"/>
    </row>
    <row r="153" spans="2:2">
      <c r="B153" s="539"/>
    </row>
    <row r="154" spans="2:2">
      <c r="B154" s="539"/>
    </row>
    <row r="155" spans="2:2">
      <c r="B155" s="539"/>
    </row>
    <row r="156" spans="2:2">
      <c r="B156" s="539"/>
    </row>
    <row r="157" spans="2:2">
      <c r="B157" s="539"/>
    </row>
    <row r="158" spans="2:2">
      <c r="B158" s="539"/>
    </row>
    <row r="159" spans="2:2">
      <c r="B159" s="539"/>
    </row>
    <row r="160" spans="2:2">
      <c r="B160" s="539"/>
    </row>
    <row r="161" spans="2:2">
      <c r="B161" s="539"/>
    </row>
    <row r="162" spans="2:2">
      <c r="B162" s="539"/>
    </row>
    <row r="163" spans="2:2">
      <c r="B163" s="539"/>
    </row>
    <row r="164" spans="2:2">
      <c r="B164" s="539"/>
    </row>
    <row r="165" spans="2:2">
      <c r="B165" s="539"/>
    </row>
    <row r="166" spans="2:2">
      <c r="B166" s="539"/>
    </row>
    <row r="167" spans="2:2">
      <c r="B167" s="539"/>
    </row>
    <row r="168" spans="2:2">
      <c r="B168" s="539"/>
    </row>
    <row r="169" spans="2:2">
      <c r="B169" s="539"/>
    </row>
    <row r="170" spans="2:2">
      <c r="B170" s="539"/>
    </row>
    <row r="171" spans="2:2">
      <c r="B171" s="539"/>
    </row>
    <row r="172" spans="2:2">
      <c r="B172" s="539"/>
    </row>
    <row r="173" spans="2:2">
      <c r="B173" s="539"/>
    </row>
    <row r="174" spans="2:2">
      <c r="B174" s="539"/>
    </row>
    <row r="175" spans="2:2">
      <c r="B175" s="539"/>
    </row>
    <row r="176" spans="2:2">
      <c r="B176" s="539"/>
    </row>
    <row r="177" spans="2:2">
      <c r="B177" s="539"/>
    </row>
    <row r="178" spans="2:2">
      <c r="B178" s="539"/>
    </row>
    <row r="179" spans="2:2">
      <c r="B179" s="539"/>
    </row>
    <row r="180" spans="2:2">
      <c r="B180" s="539"/>
    </row>
    <row r="181" spans="2:2">
      <c r="B181" s="539"/>
    </row>
    <row r="182" spans="2:2">
      <c r="B182" s="539"/>
    </row>
    <row r="183" spans="2:2">
      <c r="B183" s="539"/>
    </row>
    <row r="184" spans="2:2">
      <c r="B184" s="539"/>
    </row>
    <row r="185" spans="2:2">
      <c r="B185" s="539"/>
    </row>
    <row r="186" spans="2:2">
      <c r="B186" s="539"/>
    </row>
    <row r="187" spans="2:2">
      <c r="B187" s="539"/>
    </row>
    <row r="188" spans="2:2">
      <c r="B188" s="539"/>
    </row>
    <row r="189" spans="2:2">
      <c r="B189" s="539"/>
    </row>
    <row r="190" spans="2:2">
      <c r="B190" s="539"/>
    </row>
    <row r="191" spans="2:2">
      <c r="B191" s="539"/>
    </row>
    <row r="192" spans="2:2">
      <c r="B192" s="539"/>
    </row>
    <row r="193" spans="2:2">
      <c r="B193" s="539"/>
    </row>
    <row r="194" spans="2:2">
      <c r="B194" s="539"/>
    </row>
    <row r="195" spans="2:2">
      <c r="B195" s="539"/>
    </row>
    <row r="196" spans="2:2">
      <c r="B196" s="539"/>
    </row>
    <row r="197" spans="2:2">
      <c r="B197" s="539"/>
    </row>
    <row r="198" spans="2:2">
      <c r="B198" s="539"/>
    </row>
    <row r="199" spans="2:2">
      <c r="B199" s="539"/>
    </row>
    <row r="200" spans="2:2">
      <c r="B200" s="539"/>
    </row>
    <row r="201" spans="2:2">
      <c r="B201" s="539"/>
    </row>
    <row r="202" spans="2:2">
      <c r="B202" s="539"/>
    </row>
    <row r="203" spans="2:2">
      <c r="B203" s="539"/>
    </row>
    <row r="204" spans="2:2">
      <c r="B204" s="539"/>
    </row>
    <row r="205" spans="2:2">
      <c r="B205" s="539"/>
    </row>
    <row r="206" spans="2:2">
      <c r="B206" s="539"/>
    </row>
    <row r="207" spans="2:2">
      <c r="B207" s="539"/>
    </row>
    <row r="208" spans="2:2">
      <c r="B208" s="539"/>
    </row>
    <row r="209" spans="2:2">
      <c r="B209" s="539"/>
    </row>
    <row r="210" spans="2:2">
      <c r="B210" s="539"/>
    </row>
    <row r="211" spans="2:2">
      <c r="B211" s="539"/>
    </row>
    <row r="212" spans="2:2">
      <c r="B212" s="539"/>
    </row>
    <row r="213" spans="2:2">
      <c r="B213" s="539"/>
    </row>
    <row r="214" spans="2:2">
      <c r="B214" s="539"/>
    </row>
    <row r="215" spans="2:2">
      <c r="B215" s="539"/>
    </row>
    <row r="216" spans="2:2">
      <c r="B216" s="539"/>
    </row>
    <row r="217" spans="2:2">
      <c r="B217" s="539"/>
    </row>
    <row r="218" spans="2:2">
      <c r="B218" s="539"/>
    </row>
    <row r="219" spans="2:2">
      <c r="B219" s="539"/>
    </row>
    <row r="220" spans="2:2">
      <c r="B220" s="539"/>
    </row>
    <row r="221" spans="2:2">
      <c r="B221" s="539"/>
    </row>
    <row r="222" spans="2:2">
      <c r="B222" s="539"/>
    </row>
    <row r="223" spans="2:2">
      <c r="B223" s="539"/>
    </row>
    <row r="224" spans="2:2">
      <c r="B224" s="539"/>
    </row>
    <row r="225" spans="2:2">
      <c r="B225" s="539"/>
    </row>
    <row r="226" spans="2:2">
      <c r="B226" s="539"/>
    </row>
    <row r="227" spans="2:2">
      <c r="B227" s="539"/>
    </row>
    <row r="228" spans="2:2">
      <c r="B228" s="539"/>
    </row>
    <row r="229" spans="2:2">
      <c r="B229" s="539"/>
    </row>
    <row r="230" spans="2:2">
      <c r="B230" s="539"/>
    </row>
    <row r="231" spans="2:2">
      <c r="B231" s="539"/>
    </row>
    <row r="232" spans="2:2">
      <c r="B232" s="539"/>
    </row>
    <row r="233" spans="2:2">
      <c r="B233" s="539"/>
    </row>
    <row r="234" spans="2:2">
      <c r="B234" s="539"/>
    </row>
    <row r="235" spans="2:2">
      <c r="B235" s="539"/>
    </row>
    <row r="236" spans="2:2">
      <c r="B236" s="539"/>
    </row>
    <row r="237" spans="2:2">
      <c r="B237" s="539"/>
    </row>
    <row r="238" spans="2:2">
      <c r="B238" s="539"/>
    </row>
    <row r="239" spans="2:2">
      <c r="B239" s="539"/>
    </row>
    <row r="240" spans="2:2">
      <c r="B240" s="539"/>
    </row>
    <row r="241" spans="2:2">
      <c r="B241" s="539"/>
    </row>
    <row r="242" spans="2:2">
      <c r="B242" s="539"/>
    </row>
    <row r="243" spans="2:2">
      <c r="B243" s="539"/>
    </row>
    <row r="244" spans="2:2">
      <c r="B244" s="539"/>
    </row>
    <row r="245" spans="2:2">
      <c r="B245" s="539"/>
    </row>
    <row r="246" spans="2:2">
      <c r="B246" s="539"/>
    </row>
    <row r="247" spans="2:2">
      <c r="B247" s="539"/>
    </row>
    <row r="248" spans="2:2">
      <c r="B248" s="539"/>
    </row>
    <row r="249" spans="2:2">
      <c r="B249" s="539"/>
    </row>
    <row r="250" spans="2:2">
      <c r="B250" s="539"/>
    </row>
    <row r="251" spans="2:2">
      <c r="B251" s="539"/>
    </row>
    <row r="252" spans="2:2">
      <c r="B252" s="539"/>
    </row>
    <row r="253" spans="2:2">
      <c r="B253" s="539"/>
    </row>
    <row r="254" spans="2:2">
      <c r="B254" s="539"/>
    </row>
    <row r="255" spans="2:2">
      <c r="B255" s="539"/>
    </row>
    <row r="256" spans="2:2">
      <c r="B256" s="539"/>
    </row>
    <row r="257" spans="2:2">
      <c r="B257" s="539"/>
    </row>
    <row r="258" spans="2:2">
      <c r="B258" s="539"/>
    </row>
    <row r="259" spans="2:2">
      <c r="B259" s="539"/>
    </row>
    <row r="260" spans="2:2">
      <c r="B260" s="539"/>
    </row>
    <row r="261" spans="2:2">
      <c r="B261" s="539"/>
    </row>
    <row r="262" spans="2:2">
      <c r="B262" s="539"/>
    </row>
    <row r="263" spans="2:2">
      <c r="B263" s="539"/>
    </row>
    <row r="264" spans="2:2">
      <c r="B264" s="539"/>
    </row>
    <row r="265" spans="2:2">
      <c r="B265" s="539"/>
    </row>
    <row r="266" spans="2:2">
      <c r="B266" s="539"/>
    </row>
    <row r="267" spans="2:2">
      <c r="B267" s="539"/>
    </row>
    <row r="268" spans="2:2">
      <c r="B268" s="539"/>
    </row>
    <row r="269" spans="2:2">
      <c r="B269" s="539"/>
    </row>
    <row r="270" spans="2:2">
      <c r="B270" s="539"/>
    </row>
    <row r="271" spans="2:2">
      <c r="B271" s="539"/>
    </row>
    <row r="272" spans="2:2">
      <c r="B272" s="539"/>
    </row>
    <row r="273" spans="2:2">
      <c r="B273" s="539"/>
    </row>
    <row r="274" spans="2:2">
      <c r="B274" s="539"/>
    </row>
    <row r="275" spans="2:2">
      <c r="B275" s="539"/>
    </row>
    <row r="276" spans="2:2">
      <c r="B276" s="539"/>
    </row>
    <row r="277" spans="2:2">
      <c r="B277" s="539"/>
    </row>
    <row r="278" spans="2:2">
      <c r="B278" s="539"/>
    </row>
    <row r="279" spans="2:2">
      <c r="B279" s="539"/>
    </row>
    <row r="280" spans="2:2">
      <c r="B280" s="539"/>
    </row>
    <row r="281" spans="2:2">
      <c r="B281" s="539"/>
    </row>
    <row r="282" spans="2:2">
      <c r="B282" s="539"/>
    </row>
    <row r="283" spans="2:2">
      <c r="B283" s="539"/>
    </row>
    <row r="284" spans="2:2">
      <c r="B284" s="539"/>
    </row>
    <row r="285" spans="2:2">
      <c r="B285" s="539"/>
    </row>
    <row r="286" spans="2:2">
      <c r="B286" s="539"/>
    </row>
    <row r="287" spans="2:2">
      <c r="B287" s="539"/>
    </row>
    <row r="288" spans="2:2">
      <c r="B288" s="539"/>
    </row>
    <row r="289" spans="2:2">
      <c r="B289" s="539"/>
    </row>
    <row r="290" spans="2:2">
      <c r="B290" s="539"/>
    </row>
    <row r="291" spans="2:2">
      <c r="B291" s="539"/>
    </row>
    <row r="292" spans="2:2">
      <c r="B292" s="539"/>
    </row>
    <row r="293" spans="2:2">
      <c r="B293" s="539"/>
    </row>
    <row r="294" spans="2:2">
      <c r="B294" s="539"/>
    </row>
    <row r="295" spans="2:2">
      <c r="B295" s="539"/>
    </row>
    <row r="296" spans="2:2">
      <c r="B296" s="539"/>
    </row>
    <row r="297" spans="2:2">
      <c r="B297" s="539"/>
    </row>
    <row r="298" spans="2:2">
      <c r="B298" s="539"/>
    </row>
    <row r="299" spans="2:2">
      <c r="B299" s="539"/>
    </row>
    <row r="300" spans="2:2">
      <c r="B300" s="539"/>
    </row>
    <row r="301" spans="2:2">
      <c r="B301" s="539"/>
    </row>
    <row r="302" spans="2:2">
      <c r="B302" s="539"/>
    </row>
    <row r="303" spans="2:2">
      <c r="B303" s="539"/>
    </row>
    <row r="304" spans="2:2">
      <c r="B304" s="539"/>
    </row>
    <row r="305" spans="2:2">
      <c r="B305" s="539"/>
    </row>
    <row r="306" spans="2:2">
      <c r="B306" s="539"/>
    </row>
    <row r="307" spans="2:2">
      <c r="B307" s="539"/>
    </row>
    <row r="308" spans="2:2">
      <c r="B308" s="539"/>
    </row>
    <row r="309" spans="2:2">
      <c r="B309" s="539"/>
    </row>
    <row r="310" spans="2:2">
      <c r="B310" s="539"/>
    </row>
    <row r="311" spans="2:2">
      <c r="B311" s="539"/>
    </row>
    <row r="312" spans="2:2">
      <c r="B312" s="539"/>
    </row>
    <row r="313" spans="2:2">
      <c r="B313" s="539"/>
    </row>
    <row r="314" spans="2:2">
      <c r="B314" s="539"/>
    </row>
    <row r="315" spans="2:2">
      <c r="B315" s="539"/>
    </row>
    <row r="316" spans="2:2">
      <c r="B316" s="539"/>
    </row>
    <row r="317" spans="2:2">
      <c r="B317" s="539"/>
    </row>
    <row r="318" spans="2:2">
      <c r="B318" s="539"/>
    </row>
    <row r="319" spans="2:2">
      <c r="B319" s="539"/>
    </row>
    <row r="320" spans="2:2">
      <c r="B320" s="539"/>
    </row>
    <row r="321" spans="2:2">
      <c r="B321" s="539"/>
    </row>
    <row r="322" spans="2:2">
      <c r="B322" s="539"/>
    </row>
    <row r="323" spans="2:2">
      <c r="B323" s="539"/>
    </row>
    <row r="324" spans="2:2">
      <c r="B324" s="539"/>
    </row>
    <row r="325" spans="2:2">
      <c r="B325" s="539"/>
    </row>
    <row r="326" spans="2:2">
      <c r="B326" s="539"/>
    </row>
    <row r="327" spans="2:2">
      <c r="B327" s="539"/>
    </row>
    <row r="328" spans="2:2">
      <c r="B328" s="539"/>
    </row>
    <row r="329" spans="2:2">
      <c r="B329" s="539"/>
    </row>
    <row r="330" spans="2:2">
      <c r="B330" s="539"/>
    </row>
    <row r="331" spans="2:2">
      <c r="B331" s="539"/>
    </row>
    <row r="332" spans="2:2">
      <c r="B332" s="539"/>
    </row>
    <row r="333" spans="2:2">
      <c r="B333" s="539"/>
    </row>
    <row r="334" spans="2:2">
      <c r="B334" s="539"/>
    </row>
    <row r="335" spans="2:2">
      <c r="B335" s="539"/>
    </row>
    <row r="336" spans="2:2">
      <c r="B336" s="539"/>
    </row>
    <row r="337" spans="2:2">
      <c r="B337" s="539"/>
    </row>
    <row r="338" spans="2:2">
      <c r="B338" s="539"/>
    </row>
    <row r="339" spans="2:2">
      <c r="B339" s="539"/>
    </row>
    <row r="340" spans="2:2">
      <c r="B340" s="539"/>
    </row>
    <row r="341" spans="2:2">
      <c r="B341" s="539"/>
    </row>
    <row r="342" spans="2:2">
      <c r="B342" s="539"/>
    </row>
    <row r="343" spans="2:2">
      <c r="B343" s="539"/>
    </row>
    <row r="344" spans="2:2">
      <c r="B344" s="539"/>
    </row>
    <row r="345" spans="2:2">
      <c r="B345" s="539"/>
    </row>
    <row r="346" spans="2:2">
      <c r="B346" s="539"/>
    </row>
    <row r="347" spans="2:2">
      <c r="B347" s="539"/>
    </row>
    <row r="348" spans="2:2">
      <c r="B348" s="539"/>
    </row>
    <row r="349" spans="2:2">
      <c r="B349" s="539"/>
    </row>
    <row r="350" spans="2:2">
      <c r="B350" s="539"/>
    </row>
    <row r="351" spans="2:2">
      <c r="B351" s="539"/>
    </row>
    <row r="352" spans="2:2">
      <c r="B352" s="539"/>
    </row>
    <row r="353" spans="2:2">
      <c r="B353" s="539"/>
    </row>
    <row r="354" spans="2:2">
      <c r="B354" s="539"/>
    </row>
    <row r="355" spans="2:2">
      <c r="B355" s="539"/>
    </row>
    <row r="356" spans="2:2">
      <c r="B356" s="539"/>
    </row>
    <row r="357" spans="2:2">
      <c r="B357" s="539"/>
    </row>
    <row r="358" spans="2:2">
      <c r="B358" s="539"/>
    </row>
    <row r="359" spans="2:2">
      <c r="B359" s="539"/>
    </row>
    <row r="360" spans="2:2">
      <c r="B360" s="539"/>
    </row>
    <row r="361" spans="2:2">
      <c r="B361" s="539"/>
    </row>
    <row r="362" spans="2:2">
      <c r="B362" s="539"/>
    </row>
    <row r="363" spans="2:2">
      <c r="B363" s="539"/>
    </row>
    <row r="364" spans="2:2">
      <c r="B364" s="539"/>
    </row>
    <row r="365" spans="2:2">
      <c r="B365" s="539"/>
    </row>
    <row r="366" spans="2:2">
      <c r="B366" s="539"/>
    </row>
    <row r="367" spans="2:2">
      <c r="B367" s="539"/>
    </row>
    <row r="368" spans="2:2">
      <c r="B368" s="539"/>
    </row>
    <row r="369" spans="2:2">
      <c r="B369" s="539"/>
    </row>
    <row r="370" spans="2:2">
      <c r="B370" s="539"/>
    </row>
    <row r="371" spans="2:2">
      <c r="B371" s="539"/>
    </row>
    <row r="372" spans="2:2">
      <c r="B372" s="539"/>
    </row>
    <row r="373" spans="2:2">
      <c r="B373" s="539"/>
    </row>
    <row r="374" spans="2:2">
      <c r="B374" s="539"/>
    </row>
    <row r="375" spans="2:2">
      <c r="B375" s="539"/>
    </row>
    <row r="376" spans="2:2">
      <c r="B376" s="539"/>
    </row>
    <row r="377" spans="2:2">
      <c r="B377" s="539"/>
    </row>
    <row r="378" spans="2:2">
      <c r="B378" s="539"/>
    </row>
    <row r="379" spans="2:2">
      <c r="B379" s="539"/>
    </row>
    <row r="380" spans="2:2">
      <c r="B380" s="539"/>
    </row>
    <row r="381" spans="2:2">
      <c r="B381" s="539"/>
    </row>
    <row r="382" spans="2:2">
      <c r="B382" s="539"/>
    </row>
    <row r="383" spans="2:2">
      <c r="B383" s="539"/>
    </row>
    <row r="384" spans="2:2">
      <c r="B384" s="539"/>
    </row>
    <row r="385" spans="2:2">
      <c r="B385" s="539"/>
    </row>
    <row r="386" spans="2:2">
      <c r="B386" s="539"/>
    </row>
    <row r="387" spans="2:2">
      <c r="B387" s="539"/>
    </row>
    <row r="388" spans="2:2">
      <c r="B388" s="539"/>
    </row>
    <row r="389" spans="2:2">
      <c r="B389" s="539"/>
    </row>
    <row r="390" spans="2:2">
      <c r="B390" s="539"/>
    </row>
    <row r="391" spans="2:2">
      <c r="B391" s="539"/>
    </row>
    <row r="392" spans="2:2">
      <c r="B392" s="539"/>
    </row>
    <row r="393" spans="2:2">
      <c r="B393" s="539"/>
    </row>
    <row r="394" spans="2:2">
      <c r="B394" s="539"/>
    </row>
    <row r="395" spans="2:2">
      <c r="B395" s="539"/>
    </row>
    <row r="396" spans="2:2">
      <c r="B396" s="539"/>
    </row>
    <row r="397" spans="2:2">
      <c r="B397" s="539"/>
    </row>
    <row r="398" spans="2:2">
      <c r="B398" s="539"/>
    </row>
    <row r="399" spans="2:2">
      <c r="B399" s="539"/>
    </row>
    <row r="400" spans="2:2">
      <c r="B400" s="539"/>
    </row>
    <row r="401" spans="2:2">
      <c r="B401" s="539"/>
    </row>
    <row r="402" spans="2:2">
      <c r="B402" s="539"/>
    </row>
    <row r="403" spans="2:2">
      <c r="B403" s="539"/>
    </row>
    <row r="404" spans="2:2">
      <c r="B404" s="539"/>
    </row>
    <row r="405" spans="2:2">
      <c r="B405" s="539"/>
    </row>
    <row r="406" spans="2:2">
      <c r="B406" s="539"/>
    </row>
    <row r="407" spans="2:2">
      <c r="B407" s="539"/>
    </row>
    <row r="408" spans="2:2">
      <c r="B408" s="539"/>
    </row>
    <row r="409" spans="2:2">
      <c r="B409" s="539"/>
    </row>
    <row r="410" spans="2:2">
      <c r="B410" s="539"/>
    </row>
    <row r="411" spans="2:2">
      <c r="B411" s="539"/>
    </row>
    <row r="412" spans="2:2">
      <c r="B412" s="539"/>
    </row>
    <row r="413" spans="2:2">
      <c r="B413" s="539"/>
    </row>
    <row r="414" spans="2:2">
      <c r="B414" s="539"/>
    </row>
    <row r="415" spans="2:2">
      <c r="B415" s="539"/>
    </row>
    <row r="416" spans="2:2">
      <c r="B416" s="539"/>
    </row>
    <row r="417" spans="2:2">
      <c r="B417" s="539"/>
    </row>
    <row r="418" spans="2:2">
      <c r="B418" s="539"/>
    </row>
    <row r="419" spans="2:2">
      <c r="B419" s="539"/>
    </row>
    <row r="420" spans="2:2">
      <c r="B420" s="539"/>
    </row>
    <row r="421" spans="2:2">
      <c r="B421" s="539"/>
    </row>
    <row r="422" spans="2:2">
      <c r="B422" s="539"/>
    </row>
    <row r="423" spans="2:2">
      <c r="B423" s="539"/>
    </row>
    <row r="424" spans="2:2">
      <c r="B424" s="539"/>
    </row>
    <row r="425" spans="2:2">
      <c r="B425" s="539"/>
    </row>
    <row r="426" spans="2:2">
      <c r="B426" s="539"/>
    </row>
    <row r="427" spans="2:2">
      <c r="B427" s="539"/>
    </row>
    <row r="428" spans="2:2">
      <c r="B428" s="539"/>
    </row>
    <row r="429" spans="2:2">
      <c r="B429" s="539"/>
    </row>
    <row r="430" spans="2:2">
      <c r="B430" s="539"/>
    </row>
    <row r="431" spans="2:2">
      <c r="B431" s="539"/>
    </row>
    <row r="432" spans="2:2">
      <c r="B432" s="539"/>
    </row>
    <row r="433" spans="2:2">
      <c r="B433" s="539"/>
    </row>
    <row r="434" spans="2:2">
      <c r="B434" s="539"/>
    </row>
    <row r="435" spans="2:2">
      <c r="B435" s="539"/>
    </row>
    <row r="436" spans="2:2">
      <c r="B436" s="539"/>
    </row>
    <row r="437" spans="2:2">
      <c r="B437" s="539"/>
    </row>
    <row r="438" spans="2:2">
      <c r="B438" s="539"/>
    </row>
    <row r="439" spans="2:2">
      <c r="B439" s="539"/>
    </row>
    <row r="440" spans="2:2">
      <c r="B440" s="539"/>
    </row>
    <row r="441" spans="2:2">
      <c r="B441" s="539"/>
    </row>
    <row r="442" spans="2:2">
      <c r="B442" s="539"/>
    </row>
    <row r="443" spans="2:2">
      <c r="B443" s="539"/>
    </row>
    <row r="444" spans="2:2">
      <c r="B444" s="539"/>
    </row>
    <row r="445" spans="2:2">
      <c r="B445" s="539"/>
    </row>
    <row r="446" spans="2:2">
      <c r="B446" s="539"/>
    </row>
    <row r="447" spans="2:2">
      <c r="B447" s="539"/>
    </row>
    <row r="448" spans="2:2">
      <c r="B448" s="539"/>
    </row>
    <row r="449" spans="2:2">
      <c r="B449" s="539"/>
    </row>
    <row r="450" spans="2:2">
      <c r="B450" s="539"/>
    </row>
    <row r="451" spans="2:2">
      <c r="B451" s="539"/>
    </row>
    <row r="452" spans="2:2">
      <c r="B452" s="539"/>
    </row>
    <row r="453" spans="2:2">
      <c r="B453" s="539"/>
    </row>
    <row r="454" spans="2:2">
      <c r="B454" s="539"/>
    </row>
    <row r="455" spans="2:2">
      <c r="B455" s="539"/>
    </row>
    <row r="456" spans="2:2">
      <c r="B456" s="539"/>
    </row>
    <row r="457" spans="2:2">
      <c r="B457" s="539"/>
    </row>
    <row r="458" spans="2:2">
      <c r="B458" s="539"/>
    </row>
    <row r="459" spans="2:2">
      <c r="B459" s="539"/>
    </row>
    <row r="460" spans="2:2">
      <c r="B460" s="539"/>
    </row>
    <row r="461" spans="2:2">
      <c r="B461" s="539"/>
    </row>
    <row r="462" spans="2:2">
      <c r="B462" s="539"/>
    </row>
    <row r="463" spans="2:2">
      <c r="B463" s="539"/>
    </row>
    <row r="464" spans="2:2">
      <c r="B464" s="539"/>
    </row>
    <row r="465" spans="2:2">
      <c r="B465" s="539"/>
    </row>
    <row r="466" spans="2:2">
      <c r="B466" s="539"/>
    </row>
    <row r="467" spans="2:2">
      <c r="B467" s="539"/>
    </row>
    <row r="468" spans="2:2">
      <c r="B468" s="539"/>
    </row>
    <row r="469" spans="2:2">
      <c r="B469" s="539"/>
    </row>
    <row r="470" spans="2:2">
      <c r="B470" s="539"/>
    </row>
    <row r="471" spans="2:2">
      <c r="B471" s="539"/>
    </row>
    <row r="472" spans="2:2">
      <c r="B472" s="539"/>
    </row>
    <row r="473" spans="2:2">
      <c r="B473" s="539"/>
    </row>
    <row r="474" spans="2:2">
      <c r="B474" s="539"/>
    </row>
    <row r="475" spans="2:2">
      <c r="B475" s="539"/>
    </row>
    <row r="476" spans="2:2">
      <c r="B476" s="539"/>
    </row>
    <row r="477" spans="2:2">
      <c r="B477" s="539"/>
    </row>
    <row r="478" spans="2:2">
      <c r="B478" s="539"/>
    </row>
    <row r="479" spans="2:2">
      <c r="B479" s="539"/>
    </row>
    <row r="480" spans="2:2">
      <c r="B480" s="539"/>
    </row>
    <row r="481" spans="2:2">
      <c r="B481" s="539"/>
    </row>
    <row r="482" spans="2:2">
      <c r="B482" s="539"/>
    </row>
    <row r="483" spans="2:2">
      <c r="B483" s="539"/>
    </row>
    <row r="484" spans="2:2">
      <c r="B484" s="539"/>
    </row>
    <row r="485" spans="2:2">
      <c r="B485" s="539"/>
    </row>
    <row r="486" spans="2:2">
      <c r="B486" s="539"/>
    </row>
    <row r="487" spans="2:2">
      <c r="B487" s="539"/>
    </row>
    <row r="488" spans="2:2">
      <c r="B488" s="539"/>
    </row>
    <row r="489" spans="2:2">
      <c r="B489" s="539"/>
    </row>
    <row r="490" spans="2:2">
      <c r="B490" s="539"/>
    </row>
    <row r="491" spans="2:2">
      <c r="B491" s="539"/>
    </row>
    <row r="492" spans="2:2">
      <c r="B492" s="539"/>
    </row>
    <row r="493" spans="2:2">
      <c r="B493" s="539"/>
    </row>
    <row r="494" spans="2:2">
      <c r="B494" s="539"/>
    </row>
    <row r="495" spans="2:2">
      <c r="B495" s="539"/>
    </row>
    <row r="496" spans="2:2">
      <c r="B496" s="539"/>
    </row>
    <row r="497" spans="2:2">
      <c r="B497" s="539"/>
    </row>
    <row r="498" spans="2:2">
      <c r="B498" s="539"/>
    </row>
    <row r="499" spans="2:2">
      <c r="B499" s="539"/>
    </row>
    <row r="500" spans="2:2">
      <c r="B500" s="539"/>
    </row>
    <row r="501" spans="2:2">
      <c r="B501" s="539"/>
    </row>
    <row r="502" spans="2:2">
      <c r="B502" s="539"/>
    </row>
    <row r="503" spans="2:2">
      <c r="B503" s="539"/>
    </row>
    <row r="504" spans="2:2">
      <c r="B504" s="539"/>
    </row>
    <row r="505" spans="2:2">
      <c r="B505" s="539"/>
    </row>
    <row r="506" spans="2:2">
      <c r="B506" s="539"/>
    </row>
    <row r="507" spans="2:2">
      <c r="B507" s="539"/>
    </row>
    <row r="508" spans="2:2">
      <c r="B508" s="539"/>
    </row>
    <row r="509" spans="2:2">
      <c r="B509" s="539"/>
    </row>
    <row r="510" spans="2:2">
      <c r="B510" s="539"/>
    </row>
    <row r="511" spans="2:2">
      <c r="B511" s="539"/>
    </row>
    <row r="512" spans="2:2">
      <c r="B512" s="539"/>
    </row>
    <row r="513" spans="2:2">
      <c r="B513" s="539"/>
    </row>
    <row r="514" spans="2:2">
      <c r="B514" s="539"/>
    </row>
    <row r="515" spans="2:2">
      <c r="B515" s="539"/>
    </row>
    <row r="516" spans="2:2">
      <c r="B516" s="539"/>
    </row>
    <row r="517" spans="2:2">
      <c r="B517" s="539"/>
    </row>
    <row r="518" spans="2:2">
      <c r="B518" s="539"/>
    </row>
    <row r="519" spans="2:2">
      <c r="B519" s="539"/>
    </row>
    <row r="520" spans="2:2">
      <c r="B520" s="539"/>
    </row>
    <row r="521" spans="2:2">
      <c r="B521" s="539"/>
    </row>
    <row r="522" spans="2:2">
      <c r="B522" s="539"/>
    </row>
    <row r="523" spans="2:2">
      <c r="B523" s="539"/>
    </row>
    <row r="524" spans="2:2">
      <c r="B524" s="539"/>
    </row>
    <row r="525" spans="2:2">
      <c r="B525" s="539"/>
    </row>
    <row r="526" spans="2:2">
      <c r="B526" s="539"/>
    </row>
    <row r="527" spans="2:2">
      <c r="B527" s="539"/>
    </row>
    <row r="528" spans="2:2">
      <c r="B528" s="539"/>
    </row>
    <row r="529" spans="2:2">
      <c r="B529" s="539"/>
    </row>
    <row r="530" spans="2:2">
      <c r="B530" s="539"/>
    </row>
    <row r="531" spans="2:2">
      <c r="B531" s="539"/>
    </row>
    <row r="532" spans="2:2">
      <c r="B532" s="539"/>
    </row>
    <row r="533" spans="2:2">
      <c r="B533" s="539"/>
    </row>
    <row r="534" spans="2:2">
      <c r="B534" s="539"/>
    </row>
    <row r="535" spans="2:2">
      <c r="B535" s="539"/>
    </row>
    <row r="536" spans="2:2">
      <c r="B536" s="539"/>
    </row>
    <row r="537" spans="2:2">
      <c r="B537" s="539"/>
    </row>
    <row r="538" spans="2:2">
      <c r="B538" s="539"/>
    </row>
    <row r="539" spans="2:2">
      <c r="B539" s="539"/>
    </row>
    <row r="540" spans="2:2">
      <c r="B540" s="539"/>
    </row>
    <row r="541" spans="2:2">
      <c r="B541" s="539"/>
    </row>
    <row r="542" spans="2:2">
      <c r="B542" s="539"/>
    </row>
    <row r="543" spans="2:2">
      <c r="B543" s="539"/>
    </row>
    <row r="544" spans="2:2">
      <c r="B544" s="539"/>
    </row>
    <row r="545" spans="2:2">
      <c r="B545" s="539"/>
    </row>
    <row r="546" spans="2:2">
      <c r="B546" s="539"/>
    </row>
    <row r="547" spans="2:2">
      <c r="B547" s="539"/>
    </row>
    <row r="548" spans="2:2">
      <c r="B548" s="539"/>
    </row>
    <row r="549" spans="2:2">
      <c r="B549" s="539"/>
    </row>
    <row r="550" spans="2:2">
      <c r="B550" s="539"/>
    </row>
    <row r="551" spans="2:2">
      <c r="B551" s="539"/>
    </row>
    <row r="552" spans="2:2">
      <c r="B552" s="539"/>
    </row>
    <row r="553" spans="2:2">
      <c r="B553" s="539"/>
    </row>
    <row r="554" spans="2:2">
      <c r="B554" s="539"/>
    </row>
    <row r="555" spans="2:2">
      <c r="B555" s="539"/>
    </row>
    <row r="556" spans="2:2">
      <c r="B556" s="539"/>
    </row>
    <row r="557" spans="2:2">
      <c r="B557" s="539"/>
    </row>
    <row r="558" spans="2:2">
      <c r="B558" s="539"/>
    </row>
    <row r="559" spans="2:2">
      <c r="B559" s="539"/>
    </row>
    <row r="560" spans="2:2">
      <c r="B560" s="539"/>
    </row>
    <row r="561" spans="2:2">
      <c r="B561" s="539"/>
    </row>
    <row r="562" spans="2:2">
      <c r="B562" s="539"/>
    </row>
    <row r="563" spans="2:2">
      <c r="B563" s="539"/>
    </row>
    <row r="564" spans="2:2">
      <c r="B564" s="539"/>
    </row>
    <row r="565" spans="2:2">
      <c r="B565" s="539"/>
    </row>
    <row r="566" spans="2:2">
      <c r="B566" s="539"/>
    </row>
    <row r="567" spans="2:2">
      <c r="B567" s="539"/>
    </row>
    <row r="568" spans="2:2">
      <c r="B568" s="539"/>
    </row>
    <row r="569" spans="2:2">
      <c r="B569" s="539"/>
    </row>
    <row r="570" spans="2:2">
      <c r="B570" s="539"/>
    </row>
    <row r="571" spans="2:2">
      <c r="B571" s="539"/>
    </row>
    <row r="572" spans="2:2">
      <c r="B572" s="539"/>
    </row>
    <row r="573" spans="2:2">
      <c r="B573" s="539"/>
    </row>
    <row r="574" spans="2:2">
      <c r="B574" s="539"/>
    </row>
    <row r="575" spans="2:2">
      <c r="B575" s="539"/>
    </row>
    <row r="576" spans="2:2">
      <c r="B576" s="539"/>
    </row>
    <row r="577" spans="2:2">
      <c r="B577" s="539"/>
    </row>
    <row r="578" spans="2:2">
      <c r="B578" s="539"/>
    </row>
    <row r="579" spans="2:2">
      <c r="B579" s="539"/>
    </row>
    <row r="580" spans="2:2">
      <c r="B580" s="539"/>
    </row>
    <row r="581" spans="2:2">
      <c r="B581" s="539"/>
    </row>
    <row r="582" spans="2:2">
      <c r="B582" s="539"/>
    </row>
    <row r="583" spans="2:2">
      <c r="B583" s="539"/>
    </row>
    <row r="584" spans="2:2">
      <c r="B584" s="539"/>
    </row>
    <row r="585" spans="2:2">
      <c r="B585" s="539"/>
    </row>
    <row r="586" spans="2:2">
      <c r="B586" s="539"/>
    </row>
    <row r="587" spans="2:2">
      <c r="B587" s="539"/>
    </row>
    <row r="588" spans="2:2">
      <c r="B588" s="539"/>
    </row>
    <row r="589" spans="2:2">
      <c r="B589" s="539"/>
    </row>
    <row r="590" spans="2:2">
      <c r="B590" s="539"/>
    </row>
    <row r="591" spans="2:2">
      <c r="B591" s="539"/>
    </row>
    <row r="592" spans="2:2">
      <c r="B592" s="539"/>
    </row>
    <row r="593" spans="2:2">
      <c r="B593" s="539"/>
    </row>
    <row r="594" spans="2:2">
      <c r="B594" s="539"/>
    </row>
    <row r="595" spans="2:2">
      <c r="B595" s="539"/>
    </row>
    <row r="596" spans="2:2">
      <c r="B596" s="539"/>
    </row>
    <row r="597" spans="2:2">
      <c r="B597" s="539"/>
    </row>
    <row r="598" spans="2:2">
      <c r="B598" s="539"/>
    </row>
    <row r="599" spans="2:2">
      <c r="B599" s="539"/>
    </row>
    <row r="600" spans="2:2">
      <c r="B600" s="539"/>
    </row>
    <row r="601" spans="2:2">
      <c r="B601" s="539"/>
    </row>
    <row r="602" spans="2:2">
      <c r="B602" s="539"/>
    </row>
    <row r="603" spans="2:2">
      <c r="B603" s="539"/>
    </row>
    <row r="604" spans="2:2">
      <c r="B604" s="539"/>
    </row>
    <row r="605" spans="2:2">
      <c r="B605" s="539"/>
    </row>
    <row r="606" spans="2:2">
      <c r="B606" s="539"/>
    </row>
    <row r="607" spans="2:2">
      <c r="B607" s="539"/>
    </row>
    <row r="608" spans="2:2">
      <c r="B608" s="539"/>
    </row>
    <row r="609" spans="2:2">
      <c r="B609" s="539"/>
    </row>
    <row r="610" spans="2:2">
      <c r="B610" s="539"/>
    </row>
    <row r="611" spans="2:2">
      <c r="B611" s="539"/>
    </row>
    <row r="612" spans="2:2">
      <c r="B612" s="539"/>
    </row>
    <row r="613" spans="2:2">
      <c r="B613" s="539"/>
    </row>
    <row r="614" spans="2:2">
      <c r="B614" s="539"/>
    </row>
    <row r="615" spans="2:2">
      <c r="B615" s="539"/>
    </row>
    <row r="616" spans="2:2">
      <c r="B616" s="539"/>
    </row>
    <row r="617" spans="2:2">
      <c r="B617" s="539"/>
    </row>
    <row r="618" spans="2:2">
      <c r="B618" s="539"/>
    </row>
    <row r="619" spans="2:2">
      <c r="B619" s="539"/>
    </row>
    <row r="620" spans="2:2">
      <c r="B620" s="539"/>
    </row>
    <row r="621" spans="2:2">
      <c r="B621" s="539"/>
    </row>
    <row r="622" spans="2:2">
      <c r="B622" s="539"/>
    </row>
    <row r="623" spans="2:2">
      <c r="B623" s="539"/>
    </row>
    <row r="624" spans="2:2">
      <c r="B624" s="539"/>
    </row>
    <row r="625" spans="2:2">
      <c r="B625" s="539"/>
    </row>
    <row r="626" spans="2:2">
      <c r="B626" s="539"/>
    </row>
    <row r="627" spans="2:2">
      <c r="B627" s="539"/>
    </row>
    <row r="628" spans="2:2">
      <c r="B628" s="539"/>
    </row>
    <row r="629" spans="2:2">
      <c r="B629" s="539"/>
    </row>
    <row r="630" spans="2:2">
      <c r="B630" s="539"/>
    </row>
    <row r="631" spans="2:2">
      <c r="B631" s="539"/>
    </row>
    <row r="632" spans="2:2">
      <c r="B632" s="539"/>
    </row>
    <row r="633" spans="2:2">
      <c r="B633" s="539"/>
    </row>
    <row r="634" spans="2:2">
      <c r="B634" s="539"/>
    </row>
    <row r="635" spans="2:2">
      <c r="B635" s="539"/>
    </row>
    <row r="636" spans="2:2">
      <c r="B636" s="539"/>
    </row>
    <row r="637" spans="2:2">
      <c r="B637" s="539"/>
    </row>
    <row r="638" spans="2:2">
      <c r="B638" s="539"/>
    </row>
    <row r="639" spans="2:2">
      <c r="B639" s="539"/>
    </row>
    <row r="640" spans="2:2">
      <c r="B640" s="539"/>
    </row>
    <row r="641" spans="2:2">
      <c r="B641" s="539"/>
    </row>
    <row r="642" spans="2:2">
      <c r="B642" s="539"/>
    </row>
    <row r="643" spans="2:2">
      <c r="B643" s="539"/>
    </row>
    <row r="644" spans="2:2">
      <c r="B644" s="539"/>
    </row>
    <row r="645" spans="2:2">
      <c r="B645" s="539"/>
    </row>
    <row r="646" spans="2:2">
      <c r="B646" s="539"/>
    </row>
    <row r="647" spans="2:2">
      <c r="B647" s="539"/>
    </row>
    <row r="648" spans="2:2">
      <c r="B648" s="539"/>
    </row>
    <row r="649" spans="2:2">
      <c r="B649" s="539"/>
    </row>
    <row r="650" spans="2:2">
      <c r="B650" s="539"/>
    </row>
    <row r="651" spans="2:2">
      <c r="B651" s="539"/>
    </row>
    <row r="652" spans="2:2">
      <c r="B652" s="539"/>
    </row>
    <row r="653" spans="2:2">
      <c r="B653" s="539"/>
    </row>
    <row r="654" spans="2:2">
      <c r="B654" s="539"/>
    </row>
    <row r="655" spans="2:2">
      <c r="B655" s="539"/>
    </row>
    <row r="656" spans="2:2">
      <c r="B656" s="539"/>
    </row>
    <row r="657" spans="2:2">
      <c r="B657" s="539"/>
    </row>
    <row r="658" spans="2:2">
      <c r="B658" s="539"/>
    </row>
    <row r="659" spans="2:2">
      <c r="B659" s="539"/>
    </row>
    <row r="660" spans="2:2">
      <c r="B660" s="539"/>
    </row>
    <row r="661" spans="2:2">
      <c r="B661" s="539"/>
    </row>
    <row r="662" spans="2:2">
      <c r="B662" s="539"/>
    </row>
    <row r="663" spans="2:2">
      <c r="B663" s="539"/>
    </row>
    <row r="664" spans="2:2">
      <c r="B664" s="539"/>
    </row>
    <row r="665" spans="2:2">
      <c r="B665" s="539"/>
    </row>
    <row r="666" spans="2:2">
      <c r="B666" s="539"/>
    </row>
    <row r="667" spans="2:2">
      <c r="B667" s="539"/>
    </row>
    <row r="668" spans="2:2">
      <c r="B668" s="539"/>
    </row>
    <row r="669" spans="2:2">
      <c r="B669" s="539"/>
    </row>
    <row r="670" spans="2:2">
      <c r="B670" s="539"/>
    </row>
    <row r="671" spans="2:2">
      <c r="B671" s="539"/>
    </row>
    <row r="672" spans="2:2">
      <c r="B672" s="539"/>
    </row>
    <row r="673" spans="2:2">
      <c r="B673" s="539"/>
    </row>
    <row r="674" spans="2:2">
      <c r="B674" s="539"/>
    </row>
    <row r="675" spans="2:2">
      <c r="B675" s="539"/>
    </row>
    <row r="676" spans="2:2">
      <c r="B676" s="539"/>
    </row>
    <row r="677" spans="2:2">
      <c r="B677" s="539"/>
    </row>
    <row r="678" spans="2:2">
      <c r="B678" s="539"/>
    </row>
    <row r="679" spans="2:2">
      <c r="B679" s="539"/>
    </row>
    <row r="680" spans="2:2">
      <c r="B680" s="539"/>
    </row>
    <row r="681" spans="2:2">
      <c r="B681" s="539"/>
    </row>
    <row r="682" spans="2:2">
      <c r="B682" s="539"/>
    </row>
    <row r="683" spans="2:2">
      <c r="B683" s="539"/>
    </row>
    <row r="684" spans="2:2">
      <c r="B684" s="539"/>
    </row>
    <row r="685" spans="2:2">
      <c r="B685" s="539"/>
    </row>
    <row r="686" spans="2:2">
      <c r="B686" s="539"/>
    </row>
    <row r="687" spans="2:2">
      <c r="B687" s="539"/>
    </row>
    <row r="688" spans="2:2">
      <c r="B688" s="539"/>
    </row>
    <row r="689" spans="2:2">
      <c r="B689" s="539"/>
    </row>
    <row r="690" spans="2:2">
      <c r="B690" s="539"/>
    </row>
    <row r="691" spans="2:2">
      <c r="B691" s="539"/>
    </row>
    <row r="692" spans="2:2">
      <c r="B692" s="539"/>
    </row>
    <row r="693" spans="2:2">
      <c r="B693" s="539"/>
    </row>
    <row r="694" spans="2:2">
      <c r="B694" s="539"/>
    </row>
    <row r="695" spans="2:2">
      <c r="B695" s="539"/>
    </row>
    <row r="696" spans="2:2">
      <c r="B696" s="539"/>
    </row>
    <row r="697" spans="2:2">
      <c r="B697" s="539"/>
    </row>
    <row r="698" spans="2:2">
      <c r="B698" s="539"/>
    </row>
    <row r="699" spans="2:2">
      <c r="B699" s="539"/>
    </row>
    <row r="700" spans="2:2">
      <c r="B700" s="539"/>
    </row>
    <row r="701" spans="2:2">
      <c r="B701" s="539"/>
    </row>
    <row r="702" spans="2:2">
      <c r="B702" s="539"/>
    </row>
    <row r="703" spans="2:2">
      <c r="B703" s="539"/>
    </row>
    <row r="704" spans="2:2">
      <c r="B704" s="539"/>
    </row>
    <row r="705" spans="2:2">
      <c r="B705" s="539"/>
    </row>
    <row r="706" spans="2:2">
      <c r="B706" s="539"/>
    </row>
    <row r="707" spans="2:2">
      <c r="B707" s="539"/>
    </row>
    <row r="708" spans="2:2">
      <c r="B708" s="539"/>
    </row>
    <row r="709" spans="2:2">
      <c r="B709" s="539"/>
    </row>
    <row r="710" spans="2:2">
      <c r="B710" s="539"/>
    </row>
    <row r="711" spans="2:2">
      <c r="B711" s="539"/>
    </row>
    <row r="712" spans="2:2">
      <c r="B712" s="539"/>
    </row>
    <row r="713" spans="2:2">
      <c r="B713" s="539"/>
    </row>
    <row r="714" spans="2:2">
      <c r="B714" s="539"/>
    </row>
    <row r="715" spans="2:2">
      <c r="B715" s="539"/>
    </row>
    <row r="716" spans="2:2">
      <c r="B716" s="539"/>
    </row>
    <row r="717" spans="2:2">
      <c r="B717" s="539"/>
    </row>
    <row r="718" spans="2:2">
      <c r="B718" s="539"/>
    </row>
    <row r="719" spans="2:2">
      <c r="B719" s="539"/>
    </row>
    <row r="720" spans="2:2">
      <c r="B720" s="539"/>
    </row>
    <row r="721" spans="2:2">
      <c r="B721" s="539"/>
    </row>
    <row r="722" spans="2:2">
      <c r="B722" s="539"/>
    </row>
    <row r="723" spans="2:2">
      <c r="B723" s="539"/>
    </row>
    <row r="724" spans="2:2">
      <c r="B724" s="539"/>
    </row>
    <row r="725" spans="2:2">
      <c r="B725" s="539"/>
    </row>
    <row r="726" spans="2:2">
      <c r="B726" s="539"/>
    </row>
    <row r="727" spans="2:2">
      <c r="B727" s="539"/>
    </row>
    <row r="728" spans="2:2">
      <c r="B728" s="539"/>
    </row>
    <row r="729" spans="2:2">
      <c r="B729" s="539"/>
    </row>
    <row r="730" spans="2:2">
      <c r="B730" s="539"/>
    </row>
    <row r="731" spans="2:2">
      <c r="B731" s="539"/>
    </row>
    <row r="732" spans="2:2">
      <c r="B732" s="539"/>
    </row>
    <row r="733" spans="2:2">
      <c r="B733" s="539"/>
    </row>
    <row r="734" spans="2:2">
      <c r="B734" s="539"/>
    </row>
    <row r="735" spans="2:2">
      <c r="B735" s="539"/>
    </row>
    <row r="736" spans="2:2">
      <c r="B736" s="539"/>
    </row>
    <row r="737" spans="2:2">
      <c r="B737" s="539"/>
    </row>
    <row r="738" spans="2:2">
      <c r="B738" s="539"/>
    </row>
    <row r="739" spans="2:2">
      <c r="B739" s="539"/>
    </row>
    <row r="740" spans="2:2">
      <c r="B740" s="539"/>
    </row>
    <row r="741" spans="2:2">
      <c r="B741" s="539"/>
    </row>
    <row r="742" spans="2:2">
      <c r="B742" s="539"/>
    </row>
    <row r="743" spans="2:2">
      <c r="B743" s="539"/>
    </row>
    <row r="744" spans="2:2">
      <c r="B744" s="539"/>
    </row>
    <row r="745" spans="2:2">
      <c r="B745" s="539"/>
    </row>
    <row r="746" spans="2:2">
      <c r="B746" s="539"/>
    </row>
    <row r="747" spans="2:2">
      <c r="B747" s="539"/>
    </row>
    <row r="748" spans="2:2">
      <c r="B748" s="539"/>
    </row>
    <row r="749" spans="2:2">
      <c r="B749" s="539"/>
    </row>
    <row r="750" spans="2:2">
      <c r="B750" s="539"/>
    </row>
    <row r="751" spans="2:2">
      <c r="B751" s="539"/>
    </row>
    <row r="752" spans="2:2">
      <c r="B752" s="539"/>
    </row>
    <row r="753" spans="2:2">
      <c r="B753" s="539"/>
    </row>
    <row r="754" spans="2:2">
      <c r="B754" s="539"/>
    </row>
    <row r="755" spans="2:2">
      <c r="B755" s="539"/>
    </row>
    <row r="756" spans="2:2">
      <c r="B756" s="539"/>
    </row>
    <row r="757" spans="2:2">
      <c r="B757" s="539"/>
    </row>
    <row r="758" spans="2:2">
      <c r="B758" s="539"/>
    </row>
    <row r="759" spans="2:2">
      <c r="B759" s="539"/>
    </row>
    <row r="760" spans="2:2">
      <c r="B760" s="539"/>
    </row>
    <row r="761" spans="2:2">
      <c r="B761" s="539"/>
    </row>
    <row r="762" spans="2:2">
      <c r="B762" s="539"/>
    </row>
    <row r="763" spans="2:2">
      <c r="B763" s="539"/>
    </row>
    <row r="764" spans="2:2">
      <c r="B764" s="539"/>
    </row>
    <row r="765" spans="2:2">
      <c r="B765" s="539"/>
    </row>
    <row r="766" spans="2:2">
      <c r="B766" s="539"/>
    </row>
    <row r="767" spans="2:2">
      <c r="B767" s="539"/>
    </row>
    <row r="768" spans="2:2">
      <c r="B768" s="539"/>
    </row>
    <row r="769" spans="2:2">
      <c r="B769" s="539"/>
    </row>
    <row r="770" spans="2:2">
      <c r="B770" s="539"/>
    </row>
    <row r="771" spans="2:2">
      <c r="B771" s="539"/>
    </row>
    <row r="772" spans="2:2">
      <c r="B772" s="539"/>
    </row>
    <row r="773" spans="2:2">
      <c r="B773" s="539"/>
    </row>
    <row r="774" spans="2:2">
      <c r="B774" s="539"/>
    </row>
    <row r="775" spans="2:2">
      <c r="B775" s="539"/>
    </row>
    <row r="776" spans="2:2">
      <c r="B776" s="539"/>
    </row>
    <row r="777" spans="2:2">
      <c r="B777" s="539"/>
    </row>
    <row r="778" spans="2:2">
      <c r="B778" s="539"/>
    </row>
    <row r="779" spans="2:2">
      <c r="B779" s="539"/>
    </row>
    <row r="780" spans="2:2">
      <c r="B780" s="539"/>
    </row>
    <row r="781" spans="2:2">
      <c r="B781" s="539"/>
    </row>
    <row r="782" spans="2:2">
      <c r="B782" s="539"/>
    </row>
    <row r="783" spans="2:2">
      <c r="B783" s="539"/>
    </row>
    <row r="784" spans="2:2">
      <c r="B784" s="539"/>
    </row>
    <row r="785" spans="2:2">
      <c r="B785" s="539"/>
    </row>
    <row r="786" spans="2:2">
      <c r="B786" s="539"/>
    </row>
    <row r="787" spans="2:2">
      <c r="B787" s="539"/>
    </row>
    <row r="788" spans="2:2">
      <c r="B788" s="539"/>
    </row>
    <row r="789" spans="2:2">
      <c r="B789" s="539"/>
    </row>
    <row r="790" spans="2:2">
      <c r="B790" s="539"/>
    </row>
    <row r="791" spans="2:2">
      <c r="B791" s="539"/>
    </row>
    <row r="792" spans="2:2">
      <c r="B792" s="539"/>
    </row>
    <row r="793" spans="2:2">
      <c r="B793" s="539"/>
    </row>
    <row r="794" spans="2:2">
      <c r="B794" s="539"/>
    </row>
    <row r="795" spans="2:2">
      <c r="B795" s="539"/>
    </row>
    <row r="796" spans="2:2">
      <c r="B796" s="539"/>
    </row>
    <row r="797" spans="2:2">
      <c r="B797" s="539"/>
    </row>
    <row r="798" spans="2:2">
      <c r="B798" s="539"/>
    </row>
    <row r="799" spans="2:2">
      <c r="B799" s="539"/>
    </row>
    <row r="800" spans="2:2">
      <c r="B800" s="539"/>
    </row>
    <row r="801" spans="2:2">
      <c r="B801" s="539"/>
    </row>
    <row r="802" spans="2:2">
      <c r="B802" s="539"/>
    </row>
    <row r="803" spans="2:2">
      <c r="B803" s="539"/>
    </row>
    <row r="804" spans="2:2">
      <c r="B804" s="539"/>
    </row>
    <row r="805" spans="2:2">
      <c r="B805" s="539"/>
    </row>
    <row r="806" spans="2:2">
      <c r="B806" s="539"/>
    </row>
    <row r="807" spans="2:2">
      <c r="B807" s="539"/>
    </row>
    <row r="808" spans="2:2">
      <c r="B808" s="539"/>
    </row>
    <row r="809" spans="2:2">
      <c r="B809" s="539"/>
    </row>
    <row r="810" spans="2:2">
      <c r="B810" s="539"/>
    </row>
    <row r="811" spans="2:2">
      <c r="B811" s="539"/>
    </row>
    <row r="812" spans="2:2">
      <c r="B812" s="539"/>
    </row>
    <row r="813" spans="2:2">
      <c r="B813" s="539"/>
    </row>
    <row r="814" spans="2:2">
      <c r="B814" s="539"/>
    </row>
    <row r="815" spans="2:2">
      <c r="B815" s="539"/>
    </row>
    <row r="816" spans="2:2">
      <c r="B816" s="539"/>
    </row>
    <row r="817" spans="2:2">
      <c r="B817" s="539"/>
    </row>
    <row r="818" spans="2:2">
      <c r="B818" s="539"/>
    </row>
    <row r="819" spans="2:2">
      <c r="B819" s="539"/>
    </row>
    <row r="820" spans="2:2">
      <c r="B820" s="539"/>
    </row>
    <row r="821" spans="2:2">
      <c r="B821" s="539"/>
    </row>
    <row r="822" spans="2:2">
      <c r="B822" s="539"/>
    </row>
    <row r="823" spans="2:2">
      <c r="B823" s="539"/>
    </row>
    <row r="824" spans="2:2">
      <c r="B824" s="539"/>
    </row>
    <row r="825" spans="2:2">
      <c r="B825" s="539"/>
    </row>
    <row r="826" spans="2:2">
      <c r="B826" s="539"/>
    </row>
    <row r="827" spans="2:2">
      <c r="B827" s="539"/>
    </row>
    <row r="828" spans="2:2">
      <c r="B828" s="539"/>
    </row>
    <row r="829" spans="2:2">
      <c r="B829" s="539"/>
    </row>
    <row r="830" spans="2:2">
      <c r="B830" s="539"/>
    </row>
    <row r="831" spans="2:2">
      <c r="B831" s="539"/>
    </row>
    <row r="832" spans="2:2">
      <c r="B832" s="539"/>
    </row>
    <row r="833" spans="2:2">
      <c r="B833" s="539"/>
    </row>
    <row r="834" spans="2:2">
      <c r="B834" s="539"/>
    </row>
    <row r="835" spans="2:2">
      <c r="B835" s="539"/>
    </row>
    <row r="836" spans="2:2">
      <c r="B836" s="539"/>
    </row>
    <row r="837" spans="2:2">
      <c r="B837" s="539"/>
    </row>
    <row r="838" spans="2:2">
      <c r="B838" s="539"/>
    </row>
    <row r="839" spans="2:2">
      <c r="B839" s="539"/>
    </row>
    <row r="840" spans="2:2">
      <c r="B840" s="539"/>
    </row>
    <row r="841" spans="2:2">
      <c r="B841" s="539"/>
    </row>
    <row r="842" spans="2:2">
      <c r="B842" s="539"/>
    </row>
    <row r="843" spans="2:2">
      <c r="B843" s="539"/>
    </row>
    <row r="844" spans="2:2">
      <c r="B844" s="539"/>
    </row>
    <row r="845" spans="2:2">
      <c r="B845" s="539"/>
    </row>
    <row r="846" spans="2:2">
      <c r="B846" s="539"/>
    </row>
    <row r="847" spans="2:2">
      <c r="B847" s="539"/>
    </row>
    <row r="848" spans="2:2">
      <c r="B848" s="539"/>
    </row>
    <row r="849" spans="2:2">
      <c r="B849" s="539"/>
    </row>
    <row r="850" spans="2:2">
      <c r="B850" s="539"/>
    </row>
    <row r="851" spans="2:2">
      <c r="B851" s="539"/>
    </row>
    <row r="852" spans="2:2">
      <c r="B852" s="539"/>
    </row>
    <row r="853" spans="2:2">
      <c r="B853" s="539"/>
    </row>
    <row r="854" spans="2:2">
      <c r="B854" s="539"/>
    </row>
    <row r="855" spans="2:2">
      <c r="B855" s="539"/>
    </row>
    <row r="856" spans="2:2">
      <c r="B856" s="539"/>
    </row>
    <row r="857" spans="2:2">
      <c r="B857" s="539"/>
    </row>
    <row r="858" spans="2:2">
      <c r="B858" s="539"/>
    </row>
    <row r="859" spans="2:2">
      <c r="B859" s="539"/>
    </row>
    <row r="860" spans="2:2">
      <c r="B860" s="539"/>
    </row>
    <row r="861" spans="2:2">
      <c r="B861" s="539"/>
    </row>
    <row r="862" spans="2:2">
      <c r="B862" s="539"/>
    </row>
    <row r="863" spans="2:2">
      <c r="B863" s="539"/>
    </row>
    <row r="864" spans="2:2">
      <c r="B864" s="539"/>
    </row>
    <row r="865" spans="2:2">
      <c r="B865" s="539"/>
    </row>
    <row r="866" spans="2:2">
      <c r="B866" s="539"/>
    </row>
    <row r="867" spans="2:2">
      <c r="B867" s="539"/>
    </row>
    <row r="868" spans="2:2">
      <c r="B868" s="539"/>
    </row>
    <row r="869" spans="2:2">
      <c r="B869" s="539"/>
    </row>
    <row r="870" spans="2:2">
      <c r="B870" s="539"/>
    </row>
    <row r="871" spans="2:2">
      <c r="B871" s="539"/>
    </row>
    <row r="872" spans="2:2">
      <c r="B872" s="539"/>
    </row>
    <row r="873" spans="2:2">
      <c r="B873" s="539"/>
    </row>
    <row r="874" spans="2:2">
      <c r="B874" s="539"/>
    </row>
    <row r="875" spans="2:2">
      <c r="B875" s="539"/>
    </row>
    <row r="876" spans="2:2">
      <c r="B876" s="539"/>
    </row>
    <row r="877" spans="2:2">
      <c r="B877" s="539"/>
    </row>
    <row r="878" spans="2:2">
      <c r="B878" s="539"/>
    </row>
    <row r="879" spans="2:2">
      <c r="B879" s="539"/>
    </row>
    <row r="880" spans="2:2">
      <c r="B880" s="539"/>
    </row>
    <row r="881" spans="2:2">
      <c r="B881" s="539"/>
    </row>
    <row r="882" spans="2:2">
      <c r="B882" s="539"/>
    </row>
    <row r="883" spans="2:2">
      <c r="B883" s="539"/>
    </row>
    <row r="884" spans="2:2">
      <c r="B884" s="539"/>
    </row>
    <row r="885" spans="2:2">
      <c r="B885" s="539"/>
    </row>
    <row r="886" spans="2:2">
      <c r="B886" s="539"/>
    </row>
    <row r="887" spans="2:2">
      <c r="B887" s="539"/>
    </row>
    <row r="888" spans="2:2">
      <c r="B888" s="539"/>
    </row>
    <row r="889" spans="2:2">
      <c r="B889" s="539"/>
    </row>
    <row r="890" spans="2:2">
      <c r="B890" s="539"/>
    </row>
    <row r="891" spans="2:2">
      <c r="B891" s="539"/>
    </row>
    <row r="892" spans="2:2">
      <c r="B892" s="539"/>
    </row>
    <row r="893" spans="2:2">
      <c r="B893" s="539"/>
    </row>
    <row r="894" spans="2:2">
      <c r="B894" s="539"/>
    </row>
    <row r="895" spans="2:2">
      <c r="B895" s="539"/>
    </row>
    <row r="896" spans="2:2">
      <c r="B896" s="539"/>
    </row>
    <row r="897" spans="2:2">
      <c r="B897" s="539"/>
    </row>
    <row r="898" spans="2:2">
      <c r="B898" s="539"/>
    </row>
    <row r="899" spans="2:2">
      <c r="B899" s="539"/>
    </row>
    <row r="900" spans="2:2">
      <c r="B900" s="539"/>
    </row>
    <row r="901" spans="2:2">
      <c r="B901" s="539"/>
    </row>
    <row r="902" spans="2:2">
      <c r="B902" s="539"/>
    </row>
    <row r="903" spans="2:2">
      <c r="B903" s="539"/>
    </row>
    <row r="904" spans="2:2">
      <c r="B904" s="539"/>
    </row>
    <row r="905" spans="2:2">
      <c r="B905" s="539"/>
    </row>
    <row r="906" spans="2:2">
      <c r="B906" s="539"/>
    </row>
    <row r="907" spans="2:2">
      <c r="B907" s="539"/>
    </row>
    <row r="908" spans="2:2">
      <c r="B908" s="539"/>
    </row>
    <row r="909" spans="2:2">
      <c r="B909" s="539"/>
    </row>
    <row r="910" spans="2:2">
      <c r="B910" s="539"/>
    </row>
    <row r="911" spans="2:2">
      <c r="B911" s="539"/>
    </row>
    <row r="912" spans="2:2">
      <c r="B912" s="539"/>
    </row>
    <row r="913" spans="2:2">
      <c r="B913" s="539"/>
    </row>
    <row r="914" spans="2:2">
      <c r="B914" s="539"/>
    </row>
    <row r="915" spans="2:2">
      <c r="B915" s="539"/>
    </row>
    <row r="916" spans="2:2">
      <c r="B916" s="539"/>
    </row>
    <row r="917" spans="2:2">
      <c r="B917" s="539"/>
    </row>
    <row r="918" spans="2:2">
      <c r="B918" s="539"/>
    </row>
    <row r="919" spans="2:2">
      <c r="B919" s="539"/>
    </row>
    <row r="920" spans="2:2">
      <c r="B920" s="539"/>
    </row>
    <row r="921" spans="2:2">
      <c r="B921" s="539"/>
    </row>
    <row r="922" spans="2:2">
      <c r="B922" s="539"/>
    </row>
    <row r="923" spans="2:2">
      <c r="B923" s="539"/>
    </row>
    <row r="924" spans="2:2">
      <c r="B924" s="539"/>
    </row>
    <row r="925" spans="2:2">
      <c r="B925" s="539"/>
    </row>
    <row r="926" spans="2:2">
      <c r="B926" s="539"/>
    </row>
    <row r="927" spans="2:2">
      <c r="B927" s="539"/>
    </row>
    <row r="928" spans="2:2">
      <c r="B928" s="539"/>
    </row>
    <row r="929" spans="2:2">
      <c r="B929" s="539"/>
    </row>
    <row r="930" spans="2:2">
      <c r="B930" s="539"/>
    </row>
    <row r="931" spans="2:2">
      <c r="B931" s="539"/>
    </row>
    <row r="932" spans="2:2">
      <c r="B932" s="539"/>
    </row>
    <row r="933" spans="2:2">
      <c r="B933" s="539"/>
    </row>
    <row r="934" spans="2:2">
      <c r="B934" s="539"/>
    </row>
    <row r="935" spans="2:2">
      <c r="B935" s="539"/>
    </row>
    <row r="936" spans="2:2">
      <c r="B936" s="539"/>
    </row>
    <row r="937" spans="2:2">
      <c r="B937" s="539"/>
    </row>
    <row r="938" spans="2:2">
      <c r="B938" s="539"/>
    </row>
    <row r="939" spans="2:2">
      <c r="B939" s="539"/>
    </row>
    <row r="940" spans="2:2">
      <c r="B940" s="539"/>
    </row>
    <row r="941" spans="2:2">
      <c r="B941" s="539"/>
    </row>
    <row r="942" spans="2:2">
      <c r="B942" s="539"/>
    </row>
    <row r="943" spans="2:2">
      <c r="B943" s="539"/>
    </row>
    <row r="944" spans="2:2">
      <c r="B944" s="539"/>
    </row>
    <row r="945" spans="2:2">
      <c r="B945" s="539"/>
    </row>
    <row r="946" spans="2:2">
      <c r="B946" s="539"/>
    </row>
    <row r="947" spans="2:2">
      <c r="B947" s="539"/>
    </row>
    <row r="948" spans="2:2">
      <c r="B948" s="539"/>
    </row>
    <row r="949" spans="2:2">
      <c r="B949" s="539"/>
    </row>
    <row r="950" spans="2:2">
      <c r="B950" s="539"/>
    </row>
    <row r="951" spans="2:2">
      <c r="B951" s="539"/>
    </row>
    <row r="952" spans="2:2">
      <c r="B952" s="539"/>
    </row>
    <row r="953" spans="2:2">
      <c r="B953" s="539"/>
    </row>
    <row r="954" spans="2:2">
      <c r="B954" s="539"/>
    </row>
    <row r="955" spans="2:2">
      <c r="B955" s="539"/>
    </row>
    <row r="956" spans="2:2">
      <c r="B956" s="539"/>
    </row>
    <row r="957" spans="2:2">
      <c r="B957" s="539"/>
    </row>
    <row r="958" spans="2:2">
      <c r="B958" s="539"/>
    </row>
    <row r="959" spans="2:2">
      <c r="B959" s="539"/>
    </row>
    <row r="960" spans="2:2">
      <c r="B960" s="539"/>
    </row>
    <row r="961" spans="2:2">
      <c r="B961" s="539"/>
    </row>
    <row r="962" spans="2:2">
      <c r="B962" s="539"/>
    </row>
    <row r="963" spans="2:2">
      <c r="B963" s="539"/>
    </row>
    <row r="964" spans="2:2">
      <c r="B964" s="539"/>
    </row>
    <row r="965" spans="2:2">
      <c r="B965" s="539"/>
    </row>
    <row r="966" spans="2:2">
      <c r="B966" s="539"/>
    </row>
    <row r="967" spans="2:2">
      <c r="B967" s="539"/>
    </row>
    <row r="968" spans="2:2">
      <c r="B968" s="539"/>
    </row>
    <row r="969" spans="2:2">
      <c r="B969" s="539"/>
    </row>
    <row r="970" spans="2:2">
      <c r="B970" s="539"/>
    </row>
    <row r="971" spans="2:2">
      <c r="B971" s="539"/>
    </row>
    <row r="972" spans="2:2">
      <c r="B972" s="539"/>
    </row>
    <row r="973" spans="2:2">
      <c r="B973" s="539"/>
    </row>
    <row r="974" spans="2:2">
      <c r="B974" s="539"/>
    </row>
    <row r="975" spans="2:2">
      <c r="B975" s="539"/>
    </row>
    <row r="976" spans="2:2">
      <c r="B976" s="539"/>
    </row>
    <row r="977" spans="2:2">
      <c r="B977" s="539"/>
    </row>
    <row r="978" spans="2:2">
      <c r="B978" s="539"/>
    </row>
    <row r="979" spans="2:2">
      <c r="B979" s="539"/>
    </row>
    <row r="980" spans="2:2">
      <c r="B980" s="539"/>
    </row>
    <row r="981" spans="2:2">
      <c r="B981" s="539"/>
    </row>
    <row r="982" spans="2:2">
      <c r="B982" s="539"/>
    </row>
    <row r="983" spans="2:2">
      <c r="B983" s="539"/>
    </row>
    <row r="984" spans="2:2">
      <c r="B984" s="539"/>
    </row>
    <row r="985" spans="2:2">
      <c r="B985" s="539"/>
    </row>
    <row r="986" spans="2:2">
      <c r="B986" s="539"/>
    </row>
    <row r="987" spans="2:2">
      <c r="B987" s="539"/>
    </row>
    <row r="988" spans="2:2">
      <c r="B988" s="539"/>
    </row>
    <row r="989" spans="2:2">
      <c r="B989" s="539"/>
    </row>
    <row r="990" spans="2:2">
      <c r="B990" s="539"/>
    </row>
    <row r="991" spans="2:2">
      <c r="B991" s="539"/>
    </row>
    <row r="992" spans="2:2">
      <c r="B992" s="539"/>
    </row>
    <row r="993" spans="2:2">
      <c r="B993" s="539"/>
    </row>
    <row r="994" spans="2:2">
      <c r="B994" s="539"/>
    </row>
    <row r="995" spans="2:2">
      <c r="B995" s="539"/>
    </row>
    <row r="996" spans="2:2">
      <c r="B996" s="539"/>
    </row>
    <row r="997" spans="2:2">
      <c r="B997" s="539"/>
    </row>
    <row r="998" spans="2:2">
      <c r="B998" s="539"/>
    </row>
    <row r="999" spans="2:2">
      <c r="B999" s="539"/>
    </row>
    <row r="1000" spans="2:2">
      <c r="B1000" s="539"/>
    </row>
  </sheetData>
  <mergeCells count="54">
    <mergeCell ref="C60:M60"/>
    <mergeCell ref="C61:M61"/>
    <mergeCell ref="C62:M62"/>
    <mergeCell ref="A2:A15"/>
    <mergeCell ref="A16:A52"/>
    <mergeCell ref="A53:A58"/>
    <mergeCell ref="A59:A61"/>
    <mergeCell ref="B8:B10"/>
    <mergeCell ref="B14:B15"/>
    <mergeCell ref="B18:B24"/>
    <mergeCell ref="B25:B28"/>
    <mergeCell ref="B32:B34"/>
    <mergeCell ref="B35:B44"/>
    <mergeCell ref="B45:B48"/>
    <mergeCell ref="F46:F47"/>
    <mergeCell ref="G46:J47"/>
    <mergeCell ref="C55:M55"/>
    <mergeCell ref="C56:M56"/>
    <mergeCell ref="C57:M57"/>
    <mergeCell ref="C58:M58"/>
    <mergeCell ref="C59:M59"/>
    <mergeCell ref="C50:M50"/>
    <mergeCell ref="C51:M51"/>
    <mergeCell ref="C52:M52"/>
    <mergeCell ref="C53:M53"/>
    <mergeCell ref="C54:M54"/>
    <mergeCell ref="C17:M17"/>
    <mergeCell ref="F23:M23"/>
    <mergeCell ref="F43:G43"/>
    <mergeCell ref="H43:I43"/>
    <mergeCell ref="C49:M49"/>
    <mergeCell ref="L46:M47"/>
    <mergeCell ref="C13:M13"/>
    <mergeCell ref="C14:D14"/>
    <mergeCell ref="F14:M14"/>
    <mergeCell ref="C15:M15"/>
    <mergeCell ref="C16:M16"/>
    <mergeCell ref="C10:D10"/>
    <mergeCell ref="F10:G10"/>
    <mergeCell ref="I10:J10"/>
    <mergeCell ref="C11:M11"/>
    <mergeCell ref="C12:M12"/>
    <mergeCell ref="C5:M5"/>
    <mergeCell ref="C6:M6"/>
    <mergeCell ref="C7:D7"/>
    <mergeCell ref="I7:M7"/>
    <mergeCell ref="C9:D9"/>
    <mergeCell ref="F9:G9"/>
    <mergeCell ref="I9:J9"/>
    <mergeCell ref="B1:M1"/>
    <mergeCell ref="C2:M2"/>
    <mergeCell ref="C3:M3"/>
    <mergeCell ref="C4:E4"/>
    <mergeCell ref="F4:G4"/>
  </mergeCells>
  <hyperlinks>
    <hyperlink ref="C57" r:id="rId1"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62"/>
  <sheetViews>
    <sheetView workbookViewId="0">
      <selection activeCell="C4" sqref="C4:E4"/>
    </sheetView>
  </sheetViews>
  <sheetFormatPr baseColWidth="10" defaultColWidth="11.42578125" defaultRowHeight="15.75"/>
  <cols>
    <col min="1" max="1" width="25.140625" style="1" customWidth="1"/>
    <col min="2" max="2" width="39.140625" style="2" customWidth="1"/>
    <col min="3" max="3" width="20.42578125" style="1" customWidth="1"/>
    <col min="4" max="6" width="9.140625" style="1"/>
    <col min="7" max="7" width="12.140625" style="1" customWidth="1"/>
    <col min="8" max="13" width="9.140625" style="1"/>
    <col min="14" max="16384" width="11.42578125" style="1"/>
  </cols>
  <sheetData>
    <row r="1" spans="1:13">
      <c r="A1" s="3"/>
      <c r="B1" s="4" t="s">
        <v>825</v>
      </c>
      <c r="C1" s="5"/>
      <c r="D1" s="5"/>
      <c r="E1" s="5"/>
      <c r="F1" s="5"/>
      <c r="G1" s="5"/>
      <c r="H1" s="5"/>
      <c r="I1" s="5"/>
      <c r="J1" s="5"/>
      <c r="K1" s="5"/>
      <c r="L1" s="5"/>
      <c r="M1" s="43"/>
    </row>
    <row r="2" spans="1:13" ht="48.75" customHeight="1">
      <c r="A2" s="1567" t="s">
        <v>470</v>
      </c>
      <c r="B2" s="6" t="s">
        <v>471</v>
      </c>
      <c r="C2" s="1533" t="s">
        <v>381</v>
      </c>
      <c r="D2" s="1533"/>
      <c r="E2" s="1533"/>
      <c r="F2" s="1533"/>
      <c r="G2" s="1533"/>
      <c r="H2" s="1533"/>
      <c r="I2" s="1533"/>
      <c r="J2" s="1533"/>
      <c r="K2" s="1533"/>
      <c r="L2" s="1533"/>
      <c r="M2" s="1534"/>
    </row>
    <row r="3" spans="1:13" ht="48" customHeight="1">
      <c r="A3" s="1568"/>
      <c r="B3" s="7" t="s">
        <v>600</v>
      </c>
      <c r="C3" s="1535" t="s">
        <v>826</v>
      </c>
      <c r="D3" s="1535"/>
      <c r="E3" s="1535"/>
      <c r="F3" s="1535"/>
      <c r="G3" s="1535"/>
      <c r="H3" s="1535"/>
      <c r="I3" s="1535"/>
      <c r="J3" s="1535"/>
      <c r="K3" s="1535"/>
      <c r="L3" s="1535"/>
      <c r="M3" s="1536"/>
    </row>
    <row r="4" spans="1:13" ht="30" customHeight="1">
      <c r="A4" s="1568"/>
      <c r="B4" s="9" t="s">
        <v>150</v>
      </c>
      <c r="C4" s="1166" t="s">
        <v>191</v>
      </c>
      <c r="D4" s="1167"/>
      <c r="E4" s="1168"/>
      <c r="F4" s="1537" t="s">
        <v>151</v>
      </c>
      <c r="G4" s="1538"/>
      <c r="H4" s="189">
        <f>+'Plan de Acción'!AH51</f>
        <v>469</v>
      </c>
      <c r="I4" s="174" t="s">
        <v>193</v>
      </c>
      <c r="J4" s="174" t="s">
        <v>193</v>
      </c>
      <c r="K4" s="174" t="s">
        <v>193</v>
      </c>
      <c r="L4" s="174" t="s">
        <v>193</v>
      </c>
      <c r="M4" s="192" t="s">
        <v>193</v>
      </c>
    </row>
    <row r="5" spans="1:13" ht="48.95" customHeight="1">
      <c r="A5" s="1568"/>
      <c r="B5" s="9" t="s">
        <v>475</v>
      </c>
      <c r="C5" s="1171" t="s">
        <v>476</v>
      </c>
      <c r="D5" s="1172"/>
      <c r="E5" s="1172"/>
      <c r="F5" s="1172"/>
      <c r="G5" s="1172"/>
      <c r="H5" s="1172"/>
      <c r="I5" s="1172"/>
      <c r="J5" s="1172"/>
      <c r="K5" s="1172"/>
      <c r="L5" s="1172"/>
      <c r="M5" s="1173"/>
    </row>
    <row r="6" spans="1:13" ht="16.5" customHeight="1">
      <c r="A6" s="1568"/>
      <c r="B6" s="9" t="s">
        <v>477</v>
      </c>
      <c r="C6" s="1384" t="s">
        <v>478</v>
      </c>
      <c r="D6" s="1384"/>
      <c r="E6" s="1384"/>
      <c r="F6" s="1384"/>
      <c r="G6" s="1384"/>
      <c r="H6" s="1384"/>
      <c r="I6" s="1384"/>
      <c r="J6" s="1384"/>
      <c r="K6" s="1384"/>
      <c r="L6" s="1384"/>
      <c r="M6" s="1388"/>
    </row>
    <row r="7" spans="1:13" ht="17.100000000000001" customHeight="1">
      <c r="A7" s="1568"/>
      <c r="B7" s="9" t="s">
        <v>479</v>
      </c>
      <c r="C7" s="1539" t="s">
        <v>73</v>
      </c>
      <c r="D7" s="1539"/>
      <c r="E7" s="169" t="s">
        <v>193</v>
      </c>
      <c r="F7" s="169" t="s">
        <v>193</v>
      </c>
      <c r="G7" s="496" t="s">
        <v>193</v>
      </c>
      <c r="H7" s="168" t="s">
        <v>154</v>
      </c>
      <c r="I7" s="1334" t="s">
        <v>480</v>
      </c>
      <c r="J7" s="1335"/>
      <c r="K7" s="1335"/>
      <c r="L7" s="1335"/>
      <c r="M7" s="1335"/>
    </row>
    <row r="8" spans="1:13" ht="15.75" customHeight="1">
      <c r="A8" s="1568"/>
      <c r="B8" s="1265" t="s">
        <v>481</v>
      </c>
      <c r="C8" s="169" t="s">
        <v>193</v>
      </c>
      <c r="D8" s="169" t="s">
        <v>193</v>
      </c>
      <c r="E8" s="170" t="s">
        <v>193</v>
      </c>
      <c r="F8" s="170" t="s">
        <v>193</v>
      </c>
      <c r="G8" s="170" t="s">
        <v>193</v>
      </c>
      <c r="H8" s="170" t="s">
        <v>193</v>
      </c>
      <c r="I8" s="170" t="s">
        <v>193</v>
      </c>
      <c r="J8" s="169" t="s">
        <v>193</v>
      </c>
      <c r="K8" s="169" t="s">
        <v>193</v>
      </c>
      <c r="L8" s="169" t="s">
        <v>193</v>
      </c>
      <c r="M8" s="193" t="s">
        <v>193</v>
      </c>
    </row>
    <row r="9" spans="1:13" ht="32.450000000000003" customHeight="1">
      <c r="A9" s="1568"/>
      <c r="B9" s="1265"/>
      <c r="C9" s="497"/>
      <c r="D9" s="498"/>
      <c r="E9" s="169" t="s">
        <v>193</v>
      </c>
      <c r="F9" s="1540"/>
      <c r="G9" s="1540"/>
      <c r="H9" s="169" t="s">
        <v>193</v>
      </c>
      <c r="I9" s="1541" t="s">
        <v>193</v>
      </c>
      <c r="J9" s="1541"/>
      <c r="K9" s="169" t="s">
        <v>193</v>
      </c>
      <c r="L9" s="169" t="s">
        <v>193</v>
      </c>
      <c r="M9" s="193" t="s">
        <v>193</v>
      </c>
    </row>
    <row r="10" spans="1:13" ht="15.75" customHeight="1">
      <c r="A10" s="1568"/>
      <c r="B10" s="1266"/>
      <c r="C10" s="499" t="s">
        <v>482</v>
      </c>
      <c r="D10" s="499" t="s">
        <v>193</v>
      </c>
      <c r="E10" s="500" t="s">
        <v>193</v>
      </c>
      <c r="F10" s="1542" t="s">
        <v>482</v>
      </c>
      <c r="G10" s="1542"/>
      <c r="H10" s="500" t="s">
        <v>193</v>
      </c>
      <c r="I10" s="1542" t="s">
        <v>482</v>
      </c>
      <c r="J10" s="1542"/>
      <c r="K10" s="171" t="s">
        <v>193</v>
      </c>
      <c r="L10" s="171" t="s">
        <v>193</v>
      </c>
      <c r="M10" s="194" t="s">
        <v>193</v>
      </c>
    </row>
    <row r="11" spans="1:13" ht="38.1" customHeight="1">
      <c r="A11" s="1568"/>
      <c r="B11" s="9" t="s">
        <v>483</v>
      </c>
      <c r="C11" s="1543" t="s">
        <v>827</v>
      </c>
      <c r="D11" s="1543"/>
      <c r="E11" s="1543"/>
      <c r="F11" s="1543"/>
      <c r="G11" s="1543"/>
      <c r="H11" s="1543"/>
      <c r="I11" s="1543"/>
      <c r="J11" s="1543"/>
      <c r="K11" s="1543"/>
      <c r="L11" s="1543"/>
      <c r="M11" s="1544"/>
    </row>
    <row r="12" spans="1:13" ht="42.95" customHeight="1">
      <c r="A12" s="1568"/>
      <c r="B12" s="9" t="s">
        <v>603</v>
      </c>
      <c r="C12" s="1543" t="s">
        <v>828</v>
      </c>
      <c r="D12" s="1543"/>
      <c r="E12" s="1543"/>
      <c r="F12" s="1543"/>
      <c r="G12" s="1543"/>
      <c r="H12" s="1543"/>
      <c r="I12" s="1543"/>
      <c r="J12" s="1543"/>
      <c r="K12" s="1543"/>
      <c r="L12" s="1543"/>
      <c r="M12" s="1544"/>
    </row>
    <row r="13" spans="1:13" ht="47.25" customHeight="1">
      <c r="A13" s="1568"/>
      <c r="B13" s="9" t="s">
        <v>605</v>
      </c>
      <c r="C13" s="1381" t="s">
        <v>798</v>
      </c>
      <c r="D13" s="1381"/>
      <c r="E13" s="1381"/>
      <c r="F13" s="1381"/>
      <c r="G13" s="1381"/>
      <c r="H13" s="1381"/>
      <c r="I13" s="1381"/>
      <c r="J13" s="1381"/>
      <c r="K13" s="1381"/>
      <c r="L13" s="1381"/>
      <c r="M13" s="1395"/>
    </row>
    <row r="14" spans="1:13" ht="32.25" customHeight="1">
      <c r="A14" s="1568"/>
      <c r="B14" s="1265" t="s">
        <v>607</v>
      </c>
      <c r="C14" s="1545" t="str">
        <f>+'Plan de Acción'!AC51</f>
        <v>Paz justicia e instituciones sólidas</v>
      </c>
      <c r="D14" s="1545"/>
      <c r="E14" s="172" t="s">
        <v>608</v>
      </c>
      <c r="F14" s="1546" t="s">
        <v>268</v>
      </c>
      <c r="G14" s="1547"/>
      <c r="H14" s="1547"/>
      <c r="I14" s="1547"/>
      <c r="J14" s="1547"/>
      <c r="K14" s="1547"/>
      <c r="L14" s="1547"/>
      <c r="M14" s="1548"/>
    </row>
    <row r="15" spans="1:13">
      <c r="A15" s="1569"/>
      <c r="B15" s="1265"/>
      <c r="C15" s="1545" t="s">
        <v>193</v>
      </c>
      <c r="D15" s="1545"/>
      <c r="E15" s="1545"/>
      <c r="F15" s="1545"/>
      <c r="G15" s="1545"/>
      <c r="H15" s="1545"/>
      <c r="I15" s="1545"/>
      <c r="J15" s="1545"/>
      <c r="K15" s="1545"/>
      <c r="L15" s="1545"/>
      <c r="M15" s="1549"/>
    </row>
    <row r="16" spans="1:13" ht="15.75" customHeight="1">
      <c r="A16" s="1570" t="s">
        <v>48</v>
      </c>
      <c r="B16" s="17" t="s">
        <v>138</v>
      </c>
      <c r="C16" s="1550" t="s">
        <v>383</v>
      </c>
      <c r="D16" s="1545"/>
      <c r="E16" s="1545"/>
      <c r="F16" s="1545"/>
      <c r="G16" s="1545"/>
      <c r="H16" s="1545"/>
      <c r="I16" s="1545"/>
      <c r="J16" s="1545"/>
      <c r="K16" s="1545"/>
      <c r="L16" s="1545"/>
      <c r="M16" s="1549"/>
    </row>
    <row r="17" spans="1:13" ht="44.25" customHeight="1">
      <c r="A17" s="1571"/>
      <c r="B17" s="18" t="s">
        <v>609</v>
      </c>
      <c r="C17" s="1551" t="str">
        <f>'Plan de Acción'!AA50</f>
        <v>Número de trámites, servicios e información estratégica integrada en la plataforma omnicanal en una vigencia* 100 / Número de trámites, servicios e información estratégica a programados para integrar en la plataforma omnicanal en una vigencia</v>
      </c>
      <c r="D17" s="1552"/>
      <c r="E17" s="1552"/>
      <c r="F17" s="1552"/>
      <c r="G17" s="1552"/>
      <c r="H17" s="1552"/>
      <c r="I17" s="1552"/>
      <c r="J17" s="1552"/>
      <c r="K17" s="1552"/>
      <c r="L17" s="1552"/>
      <c r="M17" s="1553"/>
    </row>
    <row r="18" spans="1:13" ht="8.25" customHeight="1">
      <c r="A18" s="1571"/>
      <c r="B18" s="1269" t="s">
        <v>486</v>
      </c>
      <c r="C18" s="169" t="s">
        <v>193</v>
      </c>
      <c r="D18" s="173" t="s">
        <v>193</v>
      </c>
      <c r="E18" s="173" t="s">
        <v>193</v>
      </c>
      <c r="F18" s="173" t="s">
        <v>193</v>
      </c>
      <c r="G18" s="173" t="s">
        <v>193</v>
      </c>
      <c r="H18" s="173" t="s">
        <v>193</v>
      </c>
      <c r="I18" s="173" t="s">
        <v>193</v>
      </c>
      <c r="J18" s="173" t="s">
        <v>193</v>
      </c>
      <c r="K18" s="173" t="s">
        <v>193</v>
      </c>
      <c r="L18" s="173" t="s">
        <v>193</v>
      </c>
      <c r="M18" s="195" t="s">
        <v>193</v>
      </c>
    </row>
    <row r="19" spans="1:13" ht="9" customHeight="1">
      <c r="A19" s="1571"/>
      <c r="B19" s="1269"/>
      <c r="C19" s="169" t="s">
        <v>193</v>
      </c>
      <c r="D19" s="174" t="s">
        <v>193</v>
      </c>
      <c r="E19" s="173" t="s">
        <v>193</v>
      </c>
      <c r="F19" s="174" t="s">
        <v>193</v>
      </c>
      <c r="G19" s="173" t="s">
        <v>193</v>
      </c>
      <c r="H19" s="174" t="s">
        <v>193</v>
      </c>
      <c r="I19" s="173" t="s">
        <v>193</v>
      </c>
      <c r="J19" s="174" t="s">
        <v>193</v>
      </c>
      <c r="K19" s="173" t="s">
        <v>193</v>
      </c>
      <c r="L19" s="173" t="s">
        <v>193</v>
      </c>
      <c r="M19" s="195" t="s">
        <v>193</v>
      </c>
    </row>
    <row r="20" spans="1:13" ht="18.75" customHeight="1">
      <c r="A20" s="1571"/>
      <c r="B20" s="1269"/>
      <c r="C20" s="173" t="s">
        <v>487</v>
      </c>
      <c r="D20" s="175" t="s">
        <v>193</v>
      </c>
      <c r="E20" s="173" t="s">
        <v>488</v>
      </c>
      <c r="F20" s="175" t="s">
        <v>193</v>
      </c>
      <c r="G20" s="173" t="s">
        <v>489</v>
      </c>
      <c r="H20" s="175" t="s">
        <v>193</v>
      </c>
      <c r="I20" s="173" t="s">
        <v>490</v>
      </c>
      <c r="J20" s="175" t="s">
        <v>193</v>
      </c>
      <c r="K20" s="173" t="s">
        <v>193</v>
      </c>
      <c r="L20" s="173" t="s">
        <v>193</v>
      </c>
      <c r="M20" s="195" t="s">
        <v>193</v>
      </c>
    </row>
    <row r="21" spans="1:13" ht="18" customHeight="1">
      <c r="A21" s="1571"/>
      <c r="B21" s="1269"/>
      <c r="C21" s="173" t="s">
        <v>491</v>
      </c>
      <c r="D21" s="175" t="s">
        <v>193</v>
      </c>
      <c r="E21" s="173" t="s">
        <v>492</v>
      </c>
      <c r="F21" s="175" t="s">
        <v>193</v>
      </c>
      <c r="G21" s="173" t="s">
        <v>493</v>
      </c>
      <c r="H21" s="175" t="s">
        <v>193</v>
      </c>
      <c r="I21" s="173" t="s">
        <v>193</v>
      </c>
      <c r="J21" s="173" t="s">
        <v>193</v>
      </c>
      <c r="K21" s="173" t="s">
        <v>193</v>
      </c>
      <c r="L21" s="173" t="s">
        <v>193</v>
      </c>
      <c r="M21" s="195" t="s">
        <v>193</v>
      </c>
    </row>
    <row r="22" spans="1:13" ht="31.5">
      <c r="A22" s="1571"/>
      <c r="B22" s="1269"/>
      <c r="C22" s="173" t="s">
        <v>494</v>
      </c>
      <c r="D22" s="501"/>
      <c r="E22" s="173" t="s">
        <v>495</v>
      </c>
      <c r="F22" s="175" t="s">
        <v>193</v>
      </c>
      <c r="G22" s="173" t="s">
        <v>193</v>
      </c>
      <c r="H22" s="173" t="s">
        <v>193</v>
      </c>
      <c r="I22" s="173" t="s">
        <v>193</v>
      </c>
      <c r="J22" s="173" t="s">
        <v>193</v>
      </c>
      <c r="K22" s="173" t="s">
        <v>193</v>
      </c>
      <c r="L22" s="173" t="s">
        <v>193</v>
      </c>
      <c r="M22" s="195" t="s">
        <v>193</v>
      </c>
    </row>
    <row r="23" spans="1:13">
      <c r="A23" s="1571"/>
      <c r="B23" s="1269"/>
      <c r="C23" s="173" t="s">
        <v>496</v>
      </c>
      <c r="D23" s="502" t="s">
        <v>497</v>
      </c>
      <c r="E23" s="173" t="s">
        <v>498</v>
      </c>
      <c r="F23" s="503" t="s">
        <v>563</v>
      </c>
      <c r="G23" s="171" t="s">
        <v>193</v>
      </c>
      <c r="H23" s="171" t="s">
        <v>193</v>
      </c>
      <c r="I23" s="171" t="s">
        <v>193</v>
      </c>
      <c r="J23" s="171" t="s">
        <v>193</v>
      </c>
      <c r="K23" s="171" t="s">
        <v>193</v>
      </c>
      <c r="L23" s="171" t="s">
        <v>193</v>
      </c>
      <c r="M23" s="194" t="s">
        <v>193</v>
      </c>
    </row>
    <row r="24" spans="1:13" ht="9.75" customHeight="1">
      <c r="A24" s="1571"/>
      <c r="B24" s="1270"/>
      <c r="C24" s="174" t="s">
        <v>193</v>
      </c>
      <c r="D24" s="174" t="s">
        <v>193</v>
      </c>
      <c r="E24" s="174" t="s">
        <v>193</v>
      </c>
      <c r="F24" s="174" t="s">
        <v>193</v>
      </c>
      <c r="G24" s="174" t="s">
        <v>193</v>
      </c>
      <c r="H24" s="174" t="s">
        <v>193</v>
      </c>
      <c r="I24" s="174" t="s">
        <v>193</v>
      </c>
      <c r="J24" s="174" t="s">
        <v>193</v>
      </c>
      <c r="K24" s="174" t="s">
        <v>193</v>
      </c>
      <c r="L24" s="174" t="s">
        <v>193</v>
      </c>
      <c r="M24" s="192" t="s">
        <v>193</v>
      </c>
    </row>
    <row r="25" spans="1:13" ht="15.75" customHeight="1">
      <c r="A25" s="1571"/>
      <c r="B25" s="1269" t="s">
        <v>500</v>
      </c>
      <c r="C25" s="173" t="s">
        <v>193</v>
      </c>
      <c r="D25" s="173" t="s">
        <v>193</v>
      </c>
      <c r="E25" s="173" t="s">
        <v>193</v>
      </c>
      <c r="F25" s="173" t="s">
        <v>193</v>
      </c>
      <c r="G25" s="173" t="s">
        <v>193</v>
      </c>
      <c r="H25" s="173" t="s">
        <v>193</v>
      </c>
      <c r="I25" s="173" t="s">
        <v>193</v>
      </c>
      <c r="J25" s="173" t="s">
        <v>193</v>
      </c>
      <c r="K25" s="173" t="s">
        <v>193</v>
      </c>
      <c r="L25" s="169" t="s">
        <v>193</v>
      </c>
      <c r="M25" s="193" t="s">
        <v>193</v>
      </c>
    </row>
    <row r="26" spans="1:13">
      <c r="A26" s="1571"/>
      <c r="B26" s="1269"/>
      <c r="C26" s="173" t="s">
        <v>501</v>
      </c>
      <c r="D26" s="176" t="s">
        <v>193</v>
      </c>
      <c r="E26" s="173" t="s">
        <v>193</v>
      </c>
      <c r="F26" s="173" t="s">
        <v>502</v>
      </c>
      <c r="G26" s="176" t="s">
        <v>816</v>
      </c>
      <c r="H26" s="173" t="s">
        <v>193</v>
      </c>
      <c r="I26" s="173" t="s">
        <v>503</v>
      </c>
      <c r="J26" s="510" t="s">
        <v>497</v>
      </c>
      <c r="K26" s="173" t="s">
        <v>193</v>
      </c>
      <c r="L26" s="169" t="s">
        <v>193</v>
      </c>
      <c r="M26" s="193" t="s">
        <v>193</v>
      </c>
    </row>
    <row r="27" spans="1:13" ht="31.5">
      <c r="A27" s="1571"/>
      <c r="B27" s="1269"/>
      <c r="C27" s="173" t="s">
        <v>504</v>
      </c>
      <c r="D27" s="177" t="s">
        <v>193</v>
      </c>
      <c r="E27" s="169" t="s">
        <v>193</v>
      </c>
      <c r="F27" s="173" t="s">
        <v>505</v>
      </c>
      <c r="G27" s="175" t="s">
        <v>193</v>
      </c>
      <c r="H27" s="169" t="s">
        <v>193</v>
      </c>
      <c r="I27" s="169" t="s">
        <v>193</v>
      </c>
      <c r="J27" s="169" t="s">
        <v>193</v>
      </c>
      <c r="K27" s="169" t="s">
        <v>193</v>
      </c>
      <c r="L27" s="169" t="s">
        <v>193</v>
      </c>
      <c r="M27" s="193" t="s">
        <v>193</v>
      </c>
    </row>
    <row r="28" spans="1:13">
      <c r="A28" s="1571"/>
      <c r="B28" s="1270"/>
      <c r="C28" s="174" t="s">
        <v>193</v>
      </c>
      <c r="D28" s="174" t="s">
        <v>193</v>
      </c>
      <c r="E28" s="174" t="s">
        <v>193</v>
      </c>
      <c r="F28" s="174" t="s">
        <v>193</v>
      </c>
      <c r="G28" s="174" t="s">
        <v>193</v>
      </c>
      <c r="H28" s="174" t="s">
        <v>193</v>
      </c>
      <c r="I28" s="174" t="s">
        <v>193</v>
      </c>
      <c r="J28" s="174" t="s">
        <v>193</v>
      </c>
      <c r="K28" s="174" t="s">
        <v>193</v>
      </c>
      <c r="L28" s="171" t="s">
        <v>193</v>
      </c>
      <c r="M28" s="194" t="s">
        <v>193</v>
      </c>
    </row>
    <row r="29" spans="1:13" ht="16.5" customHeight="1">
      <c r="A29" s="1571"/>
      <c r="B29" s="13" t="s">
        <v>506</v>
      </c>
      <c r="C29" s="173" t="s">
        <v>193</v>
      </c>
      <c r="D29" s="173" t="s">
        <v>193</v>
      </c>
      <c r="E29" s="173" t="s">
        <v>193</v>
      </c>
      <c r="F29" s="173" t="s">
        <v>193</v>
      </c>
      <c r="G29" s="173" t="s">
        <v>193</v>
      </c>
      <c r="H29" s="173" t="s">
        <v>193</v>
      </c>
      <c r="I29" s="173" t="s">
        <v>193</v>
      </c>
      <c r="J29" s="173" t="s">
        <v>193</v>
      </c>
      <c r="K29" s="173" t="s">
        <v>193</v>
      </c>
      <c r="L29" s="173" t="s">
        <v>193</v>
      </c>
      <c r="M29" s="195" t="s">
        <v>193</v>
      </c>
    </row>
    <row r="30" spans="1:13" ht="15.75" customHeight="1">
      <c r="A30" s="1571"/>
      <c r="B30" s="13" t="s">
        <v>193</v>
      </c>
      <c r="C30" s="178" t="s">
        <v>507</v>
      </c>
      <c r="D30" s="504">
        <v>0</v>
      </c>
      <c r="E30" s="173" t="s">
        <v>193</v>
      </c>
      <c r="F30" s="169" t="s">
        <v>508</v>
      </c>
      <c r="G30" s="505">
        <v>2021</v>
      </c>
      <c r="H30" s="173" t="s">
        <v>193</v>
      </c>
      <c r="I30" s="169" t="s">
        <v>509</v>
      </c>
      <c r="J30" s="1554" t="s">
        <v>193</v>
      </c>
      <c r="K30" s="1545"/>
      <c r="L30" s="1555"/>
      <c r="M30" s="195" t="s">
        <v>193</v>
      </c>
    </row>
    <row r="31" spans="1:13">
      <c r="A31" s="1571"/>
      <c r="B31" s="9" t="s">
        <v>193</v>
      </c>
      <c r="C31" s="174" t="s">
        <v>193</v>
      </c>
      <c r="D31" s="174" t="s">
        <v>193</v>
      </c>
      <c r="E31" s="174" t="s">
        <v>193</v>
      </c>
      <c r="F31" s="174" t="s">
        <v>193</v>
      </c>
      <c r="G31" s="174" t="s">
        <v>193</v>
      </c>
      <c r="H31" s="174" t="s">
        <v>193</v>
      </c>
      <c r="I31" s="174" t="s">
        <v>193</v>
      </c>
      <c r="J31" s="174" t="s">
        <v>193</v>
      </c>
      <c r="K31" s="174" t="s">
        <v>193</v>
      </c>
      <c r="L31" s="174" t="s">
        <v>193</v>
      </c>
      <c r="M31" s="192" t="s">
        <v>193</v>
      </c>
    </row>
    <row r="32" spans="1:13" ht="15.75" customHeight="1">
      <c r="A32" s="1571"/>
      <c r="B32" s="1269" t="s">
        <v>511</v>
      </c>
      <c r="C32" s="180" t="s">
        <v>193</v>
      </c>
      <c r="D32" s="180" t="s">
        <v>193</v>
      </c>
      <c r="E32" s="180" t="s">
        <v>193</v>
      </c>
      <c r="F32" s="180" t="s">
        <v>193</v>
      </c>
      <c r="G32" s="180" t="s">
        <v>193</v>
      </c>
      <c r="H32" s="180" t="s">
        <v>193</v>
      </c>
      <c r="I32" s="180" t="s">
        <v>193</v>
      </c>
      <c r="J32" s="180" t="s">
        <v>193</v>
      </c>
      <c r="K32" s="180" t="s">
        <v>193</v>
      </c>
      <c r="L32" s="169" t="s">
        <v>193</v>
      </c>
      <c r="M32" s="193" t="s">
        <v>193</v>
      </c>
    </row>
    <row r="33" spans="1:13">
      <c r="A33" s="1571"/>
      <c r="B33" s="1269"/>
      <c r="C33" s="173" t="s">
        <v>512</v>
      </c>
      <c r="D33" s="506">
        <v>2023</v>
      </c>
      <c r="E33" s="180" t="s">
        <v>193</v>
      </c>
      <c r="F33" s="173" t="s">
        <v>513</v>
      </c>
      <c r="G33" s="507">
        <v>2032</v>
      </c>
      <c r="H33" s="180" t="s">
        <v>193</v>
      </c>
      <c r="I33" s="169" t="s">
        <v>193</v>
      </c>
      <c r="J33" s="180" t="s">
        <v>193</v>
      </c>
      <c r="K33" s="180" t="s">
        <v>193</v>
      </c>
      <c r="L33" s="169" t="s">
        <v>193</v>
      </c>
      <c r="M33" s="193" t="s">
        <v>193</v>
      </c>
    </row>
    <row r="34" spans="1:13">
      <c r="A34" s="1571"/>
      <c r="B34" s="1270"/>
      <c r="C34" s="174" t="s">
        <v>193</v>
      </c>
      <c r="D34" s="174" t="s">
        <v>193</v>
      </c>
      <c r="E34" s="182" t="s">
        <v>193</v>
      </c>
      <c r="F34" s="174" t="s">
        <v>193</v>
      </c>
      <c r="G34" s="182" t="s">
        <v>193</v>
      </c>
      <c r="H34" s="182" t="s">
        <v>193</v>
      </c>
      <c r="I34" s="171" t="s">
        <v>193</v>
      </c>
      <c r="J34" s="182" t="s">
        <v>193</v>
      </c>
      <c r="K34" s="182" t="s">
        <v>193</v>
      </c>
      <c r="L34" s="171" t="s">
        <v>193</v>
      </c>
      <c r="M34" s="194" t="s">
        <v>193</v>
      </c>
    </row>
    <row r="35" spans="1:13" ht="15.75" customHeight="1">
      <c r="A35" s="1571"/>
      <c r="B35" s="1269" t="s">
        <v>514</v>
      </c>
      <c r="C35" s="173" t="s">
        <v>193</v>
      </c>
      <c r="D35" s="173" t="s">
        <v>193</v>
      </c>
      <c r="E35" s="173" t="s">
        <v>193</v>
      </c>
      <c r="F35" s="173" t="s">
        <v>193</v>
      </c>
      <c r="G35" s="173" t="s">
        <v>193</v>
      </c>
      <c r="H35" s="173" t="s">
        <v>193</v>
      </c>
      <c r="I35" s="173" t="s">
        <v>193</v>
      </c>
      <c r="J35" s="173" t="s">
        <v>193</v>
      </c>
      <c r="K35" s="173" t="s">
        <v>193</v>
      </c>
      <c r="L35" s="173" t="s">
        <v>193</v>
      </c>
      <c r="M35" s="195" t="s">
        <v>193</v>
      </c>
    </row>
    <row r="36" spans="1:13">
      <c r="A36" s="1571"/>
      <c r="B36" s="1269"/>
      <c r="C36" s="173" t="s">
        <v>193</v>
      </c>
      <c r="D36" s="173" t="s">
        <v>515</v>
      </c>
      <c r="E36" s="173" t="s">
        <v>193</v>
      </c>
      <c r="F36" s="173">
        <v>2024</v>
      </c>
      <c r="G36" s="173" t="s">
        <v>193</v>
      </c>
      <c r="H36" s="169" t="s">
        <v>517</v>
      </c>
      <c r="I36" s="169" t="s">
        <v>193</v>
      </c>
      <c r="J36" s="169">
        <v>2026</v>
      </c>
      <c r="K36" s="173" t="s">
        <v>193</v>
      </c>
      <c r="L36" s="173" t="s">
        <v>519</v>
      </c>
      <c r="M36" s="195" t="s">
        <v>193</v>
      </c>
    </row>
    <row r="37" spans="1:13">
      <c r="A37" s="1571"/>
      <c r="B37" s="1269"/>
      <c r="C37" s="173" t="s">
        <v>193</v>
      </c>
      <c r="D37" s="508">
        <v>0.8</v>
      </c>
      <c r="E37" s="185" t="s">
        <v>193</v>
      </c>
      <c r="F37" s="508">
        <v>0.8</v>
      </c>
      <c r="G37" s="185" t="s">
        <v>193</v>
      </c>
      <c r="H37" s="508">
        <v>0.8</v>
      </c>
      <c r="I37" s="185" t="s">
        <v>193</v>
      </c>
      <c r="J37" s="508">
        <v>0.8</v>
      </c>
      <c r="K37" s="185" t="s">
        <v>193</v>
      </c>
      <c r="L37" s="508">
        <v>0.8</v>
      </c>
      <c r="M37" s="185" t="s">
        <v>193</v>
      </c>
    </row>
    <row r="38" spans="1:13">
      <c r="A38" s="1571"/>
      <c r="B38" s="1269"/>
      <c r="C38" s="173" t="s">
        <v>193</v>
      </c>
      <c r="D38" s="173">
        <v>2028</v>
      </c>
      <c r="E38" s="173" t="s">
        <v>193</v>
      </c>
      <c r="F38" s="173" t="s">
        <v>521</v>
      </c>
      <c r="G38" s="173" t="s">
        <v>193</v>
      </c>
      <c r="H38" s="169" t="s">
        <v>522</v>
      </c>
      <c r="I38" s="169" t="s">
        <v>193</v>
      </c>
      <c r="J38" s="169" t="s">
        <v>523</v>
      </c>
      <c r="K38" s="173" t="s">
        <v>193</v>
      </c>
      <c r="L38" s="173" t="s">
        <v>524</v>
      </c>
      <c r="M38" s="195" t="s">
        <v>193</v>
      </c>
    </row>
    <row r="39" spans="1:13">
      <c r="A39" s="1571"/>
      <c r="B39" s="1269"/>
      <c r="C39" s="173" t="s">
        <v>193</v>
      </c>
      <c r="D39" s="508">
        <v>0.8</v>
      </c>
      <c r="E39" s="185" t="s">
        <v>193</v>
      </c>
      <c r="F39" s="508">
        <v>0.8</v>
      </c>
      <c r="G39" s="185" t="s">
        <v>193</v>
      </c>
      <c r="H39" s="508">
        <v>0.8</v>
      </c>
      <c r="I39" s="185" t="s">
        <v>193</v>
      </c>
      <c r="J39" s="508">
        <v>0.8</v>
      </c>
      <c r="K39" s="185" t="s">
        <v>193</v>
      </c>
      <c r="L39" s="508">
        <v>0.8</v>
      </c>
      <c r="M39" s="185" t="s">
        <v>193</v>
      </c>
    </row>
    <row r="40" spans="1:13">
      <c r="A40" s="1571"/>
      <c r="B40" s="1269"/>
      <c r="C40" s="173" t="s">
        <v>193</v>
      </c>
      <c r="D40" s="173" t="s">
        <v>525</v>
      </c>
      <c r="E40" s="173" t="s">
        <v>193</v>
      </c>
      <c r="F40" s="173" t="s">
        <v>526</v>
      </c>
      <c r="G40" s="173" t="s">
        <v>193</v>
      </c>
      <c r="H40" s="169" t="s">
        <v>527</v>
      </c>
      <c r="I40" s="169" t="s">
        <v>193</v>
      </c>
      <c r="J40" s="169" t="s">
        <v>528</v>
      </c>
      <c r="K40" s="173" t="s">
        <v>193</v>
      </c>
      <c r="L40" s="173" t="s">
        <v>529</v>
      </c>
      <c r="M40" s="195" t="s">
        <v>193</v>
      </c>
    </row>
    <row r="41" spans="1:13">
      <c r="A41" s="1571"/>
      <c r="B41" s="1269"/>
      <c r="C41" s="173" t="s">
        <v>193</v>
      </c>
      <c r="D41" s="184" t="s">
        <v>193</v>
      </c>
      <c r="E41" s="185" t="s">
        <v>193</v>
      </c>
      <c r="F41" s="167" t="s">
        <v>193</v>
      </c>
      <c r="G41" s="185" t="s">
        <v>193</v>
      </c>
      <c r="H41" s="167" t="s">
        <v>193</v>
      </c>
      <c r="I41" s="185" t="s">
        <v>193</v>
      </c>
      <c r="J41" s="167" t="s">
        <v>193</v>
      </c>
      <c r="K41" s="185" t="s">
        <v>193</v>
      </c>
      <c r="L41" s="167" t="s">
        <v>193</v>
      </c>
      <c r="M41" s="187" t="s">
        <v>193</v>
      </c>
    </row>
    <row r="42" spans="1:13">
      <c r="A42" s="1571"/>
      <c r="B42" s="1269"/>
      <c r="C42" s="173" t="s">
        <v>193</v>
      </c>
      <c r="D42" s="174" t="s">
        <v>529</v>
      </c>
      <c r="E42" s="174" t="s">
        <v>193</v>
      </c>
      <c r="F42" s="174" t="s">
        <v>530</v>
      </c>
      <c r="G42" s="174" t="s">
        <v>193</v>
      </c>
      <c r="H42" s="173" t="s">
        <v>193</v>
      </c>
      <c r="I42" s="173" t="s">
        <v>193</v>
      </c>
      <c r="J42" s="173" t="s">
        <v>193</v>
      </c>
      <c r="K42" s="173" t="s">
        <v>193</v>
      </c>
      <c r="L42" s="173" t="s">
        <v>193</v>
      </c>
      <c r="M42" s="195" t="s">
        <v>193</v>
      </c>
    </row>
    <row r="43" spans="1:13" ht="15.75" customHeight="1">
      <c r="A43" s="1571"/>
      <c r="B43" s="1269"/>
      <c r="C43" s="173" t="s">
        <v>193</v>
      </c>
      <c r="D43" s="509">
        <v>2032</v>
      </c>
      <c r="E43" s="189" t="s">
        <v>193</v>
      </c>
      <c r="F43" s="1556">
        <v>0.8</v>
      </c>
      <c r="G43" s="1555"/>
      <c r="H43" s="1557" t="s">
        <v>193</v>
      </c>
      <c r="I43" s="1557"/>
      <c r="J43" s="173" t="s">
        <v>193</v>
      </c>
      <c r="K43" s="173" t="s">
        <v>193</v>
      </c>
      <c r="L43" s="173" t="s">
        <v>193</v>
      </c>
      <c r="M43" s="195" t="s">
        <v>193</v>
      </c>
    </row>
    <row r="44" spans="1:13">
      <c r="A44" s="1571"/>
      <c r="B44" s="1269"/>
      <c r="C44" s="174" t="s">
        <v>193</v>
      </c>
      <c r="D44" s="174" t="s">
        <v>193</v>
      </c>
      <c r="E44" s="174" t="s">
        <v>193</v>
      </c>
      <c r="F44" s="174" t="s">
        <v>193</v>
      </c>
      <c r="G44" s="174" t="s">
        <v>193</v>
      </c>
      <c r="H44" s="174" t="s">
        <v>193</v>
      </c>
      <c r="I44" s="174" t="s">
        <v>193</v>
      </c>
      <c r="J44" s="174" t="s">
        <v>193</v>
      </c>
      <c r="K44" s="174" t="s">
        <v>193</v>
      </c>
      <c r="L44" s="174" t="s">
        <v>193</v>
      </c>
      <c r="M44" s="192" t="s">
        <v>193</v>
      </c>
    </row>
    <row r="45" spans="1:13" ht="18" customHeight="1">
      <c r="A45" s="1571"/>
      <c r="B45" s="1268" t="s">
        <v>531</v>
      </c>
      <c r="C45" s="173" t="s">
        <v>193</v>
      </c>
      <c r="D45" s="173" t="s">
        <v>193</v>
      </c>
      <c r="E45" s="173" t="s">
        <v>193</v>
      </c>
      <c r="F45" s="173" t="s">
        <v>193</v>
      </c>
      <c r="G45" s="173" t="s">
        <v>193</v>
      </c>
      <c r="H45" s="173" t="s">
        <v>193</v>
      </c>
      <c r="I45" s="173" t="s">
        <v>193</v>
      </c>
      <c r="J45" s="173" t="s">
        <v>193</v>
      </c>
      <c r="K45" s="173" t="s">
        <v>193</v>
      </c>
      <c r="L45" s="169" t="s">
        <v>193</v>
      </c>
      <c r="M45" s="193" t="s">
        <v>193</v>
      </c>
    </row>
    <row r="46" spans="1:13" ht="15.75" customHeight="1">
      <c r="A46" s="1571"/>
      <c r="B46" s="1269"/>
      <c r="C46" s="169" t="s">
        <v>193</v>
      </c>
      <c r="D46" s="173" t="s">
        <v>532</v>
      </c>
      <c r="E46" s="174" t="s">
        <v>533</v>
      </c>
      <c r="F46" s="1577" t="s">
        <v>534</v>
      </c>
      <c r="G46" s="1582" t="s">
        <v>193</v>
      </c>
      <c r="H46" s="1583"/>
      <c r="I46" s="1583"/>
      <c r="J46" s="1584"/>
      <c r="K46" s="173" t="s">
        <v>498</v>
      </c>
      <c r="L46" s="1578" t="s">
        <v>193</v>
      </c>
      <c r="M46" s="1579"/>
    </row>
    <row r="47" spans="1:13">
      <c r="A47" s="1571"/>
      <c r="B47" s="1269"/>
      <c r="C47" s="169" t="s">
        <v>193</v>
      </c>
      <c r="D47" s="202" t="s">
        <v>193</v>
      </c>
      <c r="E47" s="189" t="s">
        <v>497</v>
      </c>
      <c r="F47" s="1577"/>
      <c r="G47" s="1585"/>
      <c r="H47" s="1586"/>
      <c r="I47" s="1586"/>
      <c r="J47" s="1587"/>
      <c r="K47" s="169" t="s">
        <v>193</v>
      </c>
      <c r="L47" s="1580"/>
      <c r="M47" s="1581"/>
    </row>
    <row r="48" spans="1:13">
      <c r="A48" s="1571"/>
      <c r="B48" s="1270"/>
      <c r="C48" s="171" t="s">
        <v>193</v>
      </c>
      <c r="D48" s="171" t="s">
        <v>193</v>
      </c>
      <c r="E48" s="171" t="s">
        <v>193</v>
      </c>
      <c r="F48" s="171" t="s">
        <v>193</v>
      </c>
      <c r="G48" s="171" t="s">
        <v>193</v>
      </c>
      <c r="H48" s="171" t="s">
        <v>193</v>
      </c>
      <c r="I48" s="171" t="s">
        <v>193</v>
      </c>
      <c r="J48" s="171" t="s">
        <v>193</v>
      </c>
      <c r="K48" s="171" t="s">
        <v>193</v>
      </c>
      <c r="L48" s="169" t="s">
        <v>193</v>
      </c>
      <c r="M48" s="193" t="s">
        <v>193</v>
      </c>
    </row>
    <row r="49" spans="1:13" ht="129" customHeight="1">
      <c r="A49" s="1571"/>
      <c r="B49" s="9" t="s">
        <v>536</v>
      </c>
      <c r="C49" s="1558" t="s">
        <v>829</v>
      </c>
      <c r="D49" s="1558"/>
      <c r="E49" s="1558"/>
      <c r="F49" s="1558"/>
      <c r="G49" s="1558"/>
      <c r="H49" s="1558"/>
      <c r="I49" s="1558"/>
      <c r="J49" s="1558"/>
      <c r="K49" s="1558"/>
      <c r="L49" s="1558"/>
      <c r="M49" s="1559"/>
    </row>
    <row r="50" spans="1:13" ht="15.75" customHeight="1">
      <c r="A50" s="1571"/>
      <c r="B50" s="18" t="s">
        <v>538</v>
      </c>
      <c r="C50" s="1560" t="s">
        <v>830</v>
      </c>
      <c r="D50" s="1560"/>
      <c r="E50" s="1560"/>
      <c r="F50" s="1560"/>
      <c r="G50" s="1560"/>
      <c r="H50" s="1560"/>
      <c r="I50" s="1560"/>
      <c r="J50" s="1560"/>
      <c r="K50" s="1560"/>
      <c r="L50" s="1560"/>
      <c r="M50" s="1561"/>
    </row>
    <row r="51" spans="1:13" ht="16.5" customHeight="1">
      <c r="A51" s="1571"/>
      <c r="B51" s="18" t="s">
        <v>540</v>
      </c>
      <c r="C51" s="1562">
        <v>60</v>
      </c>
      <c r="D51" s="1560"/>
      <c r="E51" s="1560"/>
      <c r="F51" s="1560"/>
      <c r="G51" s="1560"/>
      <c r="H51" s="1560"/>
      <c r="I51" s="1560"/>
      <c r="J51" s="1560"/>
      <c r="K51" s="1560"/>
      <c r="L51" s="1560"/>
      <c r="M51" s="1561"/>
    </row>
    <row r="52" spans="1:13" ht="15.75" customHeight="1">
      <c r="A52" s="1572"/>
      <c r="B52" s="18" t="s">
        <v>541</v>
      </c>
      <c r="C52" s="1562">
        <v>2024</v>
      </c>
      <c r="D52" s="1560" t="s">
        <v>193</v>
      </c>
      <c r="E52" s="1560" t="s">
        <v>193</v>
      </c>
      <c r="F52" s="1560" t="s">
        <v>193</v>
      </c>
      <c r="G52" s="1560" t="s">
        <v>193</v>
      </c>
      <c r="H52" s="1560" t="s">
        <v>193</v>
      </c>
      <c r="I52" s="1560" t="s">
        <v>193</v>
      </c>
      <c r="J52" s="1560" t="s">
        <v>193</v>
      </c>
      <c r="K52" s="1560" t="s">
        <v>193</v>
      </c>
      <c r="L52" s="1560" t="s">
        <v>193</v>
      </c>
      <c r="M52" s="1561" t="s">
        <v>193</v>
      </c>
    </row>
    <row r="53" spans="1:13" ht="15.75" customHeight="1">
      <c r="A53" s="1573" t="s">
        <v>60</v>
      </c>
      <c r="B53" s="38" t="s">
        <v>542</v>
      </c>
      <c r="C53" s="1560" t="s">
        <v>543</v>
      </c>
      <c r="D53" s="1560"/>
      <c r="E53" s="1560"/>
      <c r="F53" s="1560"/>
      <c r="G53" s="1560"/>
      <c r="H53" s="1560"/>
      <c r="I53" s="1560"/>
      <c r="J53" s="1560"/>
      <c r="K53" s="1560"/>
      <c r="L53" s="1560"/>
      <c r="M53" s="1561"/>
    </row>
    <row r="54" spans="1:13" ht="15.75" customHeight="1">
      <c r="A54" s="1574"/>
      <c r="B54" s="38" t="s">
        <v>544</v>
      </c>
      <c r="C54" s="1560" t="s">
        <v>802</v>
      </c>
      <c r="D54" s="1560"/>
      <c r="E54" s="1560"/>
      <c r="F54" s="1560"/>
      <c r="G54" s="1560"/>
      <c r="H54" s="1560"/>
      <c r="I54" s="1560"/>
      <c r="J54" s="1560"/>
      <c r="K54" s="1560"/>
      <c r="L54" s="1560"/>
      <c r="M54" s="1561"/>
    </row>
    <row r="55" spans="1:13" ht="15.75" customHeight="1">
      <c r="A55" s="1574"/>
      <c r="B55" s="38" t="s">
        <v>546</v>
      </c>
      <c r="C55" s="1560" t="s">
        <v>547</v>
      </c>
      <c r="D55" s="1560"/>
      <c r="E55" s="1560"/>
      <c r="F55" s="1560"/>
      <c r="G55" s="1560"/>
      <c r="H55" s="1560"/>
      <c r="I55" s="1560"/>
      <c r="J55" s="1560"/>
      <c r="K55" s="1560"/>
      <c r="L55" s="1560"/>
      <c r="M55" s="1561"/>
    </row>
    <row r="56" spans="1:13" ht="15.75" customHeight="1">
      <c r="A56" s="1574"/>
      <c r="B56" s="38" t="s">
        <v>548</v>
      </c>
      <c r="C56" s="1560" t="s">
        <v>803</v>
      </c>
      <c r="D56" s="1560"/>
      <c r="E56" s="1560"/>
      <c r="F56" s="1560"/>
      <c r="G56" s="1560"/>
      <c r="H56" s="1560"/>
      <c r="I56" s="1560"/>
      <c r="J56" s="1560"/>
      <c r="K56" s="1560"/>
      <c r="L56" s="1560"/>
      <c r="M56" s="1561"/>
    </row>
    <row r="57" spans="1:13" ht="15.75" customHeight="1">
      <c r="A57" s="1574"/>
      <c r="B57" s="38" t="s">
        <v>550</v>
      </c>
      <c r="C57" s="1563" t="s">
        <v>201</v>
      </c>
      <c r="D57" s="1563"/>
      <c r="E57" s="1563"/>
      <c r="F57" s="1563"/>
      <c r="G57" s="1563"/>
      <c r="H57" s="1563"/>
      <c r="I57" s="1563"/>
      <c r="J57" s="1563"/>
      <c r="K57" s="1563"/>
      <c r="L57" s="1563"/>
      <c r="M57" s="1564"/>
    </row>
    <row r="58" spans="1:13" ht="15.75" customHeight="1">
      <c r="A58" s="1575"/>
      <c r="B58" s="38" t="s">
        <v>551</v>
      </c>
      <c r="C58" s="1560" t="s">
        <v>687</v>
      </c>
      <c r="D58" s="1560"/>
      <c r="E58" s="1560"/>
      <c r="F58" s="1560"/>
      <c r="G58" s="1560"/>
      <c r="H58" s="1560"/>
      <c r="I58" s="1560"/>
      <c r="J58" s="1560"/>
      <c r="K58" s="1560"/>
      <c r="L58" s="1560"/>
      <c r="M58" s="1561"/>
    </row>
    <row r="59" spans="1:13" ht="15.75" customHeight="1">
      <c r="A59" s="1576" t="s">
        <v>552</v>
      </c>
      <c r="B59" s="39" t="s">
        <v>553</v>
      </c>
      <c r="C59" s="1403" t="s">
        <v>554</v>
      </c>
      <c r="D59" s="1403"/>
      <c r="E59" s="1403"/>
      <c r="F59" s="1403"/>
      <c r="G59" s="1403"/>
      <c r="H59" s="1403"/>
      <c r="I59" s="1403"/>
      <c r="J59" s="1403"/>
      <c r="K59" s="1403"/>
      <c r="L59" s="1403"/>
      <c r="M59" s="1404"/>
    </row>
    <row r="60" spans="1:13" ht="30" customHeight="1">
      <c r="A60" s="1574"/>
      <c r="B60" s="39" t="s">
        <v>555</v>
      </c>
      <c r="C60" s="1403" t="s">
        <v>556</v>
      </c>
      <c r="D60" s="1403"/>
      <c r="E60" s="1403"/>
      <c r="F60" s="1403"/>
      <c r="G60" s="1403"/>
      <c r="H60" s="1403"/>
      <c r="I60" s="1403"/>
      <c r="J60" s="1403"/>
      <c r="K60" s="1403"/>
      <c r="L60" s="1403"/>
      <c r="M60" s="1404"/>
    </row>
    <row r="61" spans="1:13" ht="30" customHeight="1">
      <c r="A61" s="1575"/>
      <c r="B61" s="40" t="s">
        <v>154</v>
      </c>
      <c r="C61" s="1403" t="s">
        <v>547</v>
      </c>
      <c r="D61" s="1403"/>
      <c r="E61" s="1403"/>
      <c r="F61" s="1403"/>
      <c r="G61" s="1403"/>
      <c r="H61" s="1403"/>
      <c r="I61" s="1403"/>
      <c r="J61" s="1403"/>
      <c r="K61" s="1403"/>
      <c r="L61" s="1403"/>
      <c r="M61" s="1404"/>
    </row>
    <row r="62" spans="1:13" ht="16.5" customHeight="1">
      <c r="A62" s="41" t="s">
        <v>64</v>
      </c>
      <c r="B62" s="42" t="s">
        <v>193</v>
      </c>
      <c r="C62" s="1565" t="s">
        <v>193</v>
      </c>
      <c r="D62" s="1565"/>
      <c r="E62" s="1565"/>
      <c r="F62" s="1565"/>
      <c r="G62" s="1565"/>
      <c r="H62" s="1565"/>
      <c r="I62" s="1565"/>
      <c r="J62" s="1565"/>
      <c r="K62" s="1565"/>
      <c r="L62" s="1565"/>
      <c r="M62" s="1566"/>
    </row>
  </sheetData>
  <mergeCells count="51">
    <mergeCell ref="C61:M61"/>
    <mergeCell ref="C62:M62"/>
    <mergeCell ref="A2:A15"/>
    <mergeCell ref="A16:A52"/>
    <mergeCell ref="A53:A58"/>
    <mergeCell ref="A59:A61"/>
    <mergeCell ref="B8:B10"/>
    <mergeCell ref="B14:B15"/>
    <mergeCell ref="B18:B24"/>
    <mergeCell ref="B25:B28"/>
    <mergeCell ref="B32:B34"/>
    <mergeCell ref="B35:B44"/>
    <mergeCell ref="B45:B48"/>
    <mergeCell ref="F46:F47"/>
    <mergeCell ref="L46:M47"/>
    <mergeCell ref="G46:J47"/>
    <mergeCell ref="C56:M56"/>
    <mergeCell ref="C57:M57"/>
    <mergeCell ref="C58:M58"/>
    <mergeCell ref="C59:M59"/>
    <mergeCell ref="C60:M60"/>
    <mergeCell ref="C51:M51"/>
    <mergeCell ref="C52:M52"/>
    <mergeCell ref="C53:M53"/>
    <mergeCell ref="C54:M54"/>
    <mergeCell ref="C55:M55"/>
    <mergeCell ref="J30:L30"/>
    <mergeCell ref="F43:G43"/>
    <mergeCell ref="H43:I43"/>
    <mergeCell ref="C49:M49"/>
    <mergeCell ref="C50:M50"/>
    <mergeCell ref="C14:D14"/>
    <mergeCell ref="F14:M14"/>
    <mergeCell ref="C15:M15"/>
    <mergeCell ref="C16:M16"/>
    <mergeCell ref="C17:M17"/>
    <mergeCell ref="F10:G10"/>
    <mergeCell ref="I10:J10"/>
    <mergeCell ref="C11:M11"/>
    <mergeCell ref="C12:M12"/>
    <mergeCell ref="C13:M13"/>
    <mergeCell ref="C6:M6"/>
    <mergeCell ref="C7:D7"/>
    <mergeCell ref="I7:M7"/>
    <mergeCell ref="F9:G9"/>
    <mergeCell ref="I9:J9"/>
    <mergeCell ref="C2:M2"/>
    <mergeCell ref="C3:M3"/>
    <mergeCell ref="C4:E4"/>
    <mergeCell ref="F4:G4"/>
    <mergeCell ref="C5:M5"/>
  </mergeCells>
  <dataValidations count="1">
    <dataValidation allowBlank="1" showInputMessage="1" showErrorMessage="1" prompt="Incluir una ficha por cada indicador, ya sea de producto o de resultado" sqref="B1" xr:uid="{00000000-0002-0000-2400-000000000000}"/>
  </dataValidations>
  <hyperlinks>
    <hyperlink ref="C57" r:id="rId1"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62"/>
  <sheetViews>
    <sheetView workbookViewId="0">
      <selection activeCell="C4" sqref="C4:E4"/>
    </sheetView>
  </sheetViews>
  <sheetFormatPr baseColWidth="10" defaultColWidth="11.42578125" defaultRowHeight="15.75"/>
  <cols>
    <col min="1" max="1" width="25.140625" style="1" customWidth="1"/>
    <col min="2" max="2" width="39.140625" style="2" customWidth="1"/>
    <col min="3" max="3" width="20.42578125" style="1" customWidth="1"/>
    <col min="4" max="6" width="11.42578125" style="1"/>
    <col min="7" max="7" width="12.140625" style="1" customWidth="1"/>
    <col min="8" max="16384" width="11.42578125" style="1"/>
  </cols>
  <sheetData>
    <row r="1" spans="1:13">
      <c r="A1" s="3"/>
      <c r="B1" s="4" t="s">
        <v>831</v>
      </c>
      <c r="C1" s="5"/>
      <c r="D1" s="5"/>
      <c r="E1" s="5"/>
      <c r="F1" s="5"/>
      <c r="G1" s="5"/>
      <c r="H1" s="5"/>
      <c r="I1" s="5"/>
      <c r="J1" s="5"/>
      <c r="K1" s="5"/>
      <c r="L1" s="5"/>
      <c r="M1" s="43"/>
    </row>
    <row r="2" spans="1:13" ht="48.75" customHeight="1">
      <c r="A2" s="1567" t="s">
        <v>470</v>
      </c>
      <c r="B2" s="6" t="s">
        <v>471</v>
      </c>
      <c r="C2" s="1588" t="str">
        <f>'Plan de Acción'!Z51</f>
        <v>Porcentaje de diseño de protocolos para producción, publicación y reutilización de recursos de Información geográfica bajo la iniciativa de dato abierto.</v>
      </c>
      <c r="D2" s="1588"/>
      <c r="E2" s="1588"/>
      <c r="F2" s="1588"/>
      <c r="G2" s="1588"/>
      <c r="H2" s="1588"/>
      <c r="I2" s="1588"/>
      <c r="J2" s="1588"/>
      <c r="K2" s="1588"/>
      <c r="L2" s="1588"/>
      <c r="M2" s="1589"/>
    </row>
    <row r="3" spans="1:13" ht="36.6" customHeight="1">
      <c r="A3" s="1568"/>
      <c r="B3" s="7" t="s">
        <v>600</v>
      </c>
      <c r="C3" s="1590" t="s">
        <v>832</v>
      </c>
      <c r="D3" s="1590"/>
      <c r="E3" s="1590"/>
      <c r="F3" s="1590"/>
      <c r="G3" s="1590"/>
      <c r="H3" s="1590"/>
      <c r="I3" s="1590"/>
      <c r="J3" s="1590"/>
      <c r="K3" s="1590"/>
      <c r="L3" s="1590"/>
      <c r="M3" s="1591"/>
    </row>
    <row r="4" spans="1:13" ht="30" customHeight="1">
      <c r="A4" s="1568"/>
      <c r="B4" s="9" t="s">
        <v>150</v>
      </c>
      <c r="C4" s="1592" t="s">
        <v>191</v>
      </c>
      <c r="D4" s="1593"/>
      <c r="E4" s="1594"/>
      <c r="F4" s="1595" t="s">
        <v>151</v>
      </c>
      <c r="G4" s="1596"/>
      <c r="H4" s="456">
        <f>+'Plan de Acción'!AH51</f>
        <v>469</v>
      </c>
      <c r="I4" s="473" t="s">
        <v>193</v>
      </c>
      <c r="J4" s="473" t="s">
        <v>193</v>
      </c>
      <c r="K4" s="473" t="s">
        <v>193</v>
      </c>
      <c r="L4" s="473" t="s">
        <v>193</v>
      </c>
      <c r="M4" s="490" t="s">
        <v>193</v>
      </c>
    </row>
    <row r="5" spans="1:13" ht="48.95" customHeight="1">
      <c r="A5" s="1568"/>
      <c r="B5" s="9" t="s">
        <v>475</v>
      </c>
      <c r="C5" s="1011" t="s">
        <v>476</v>
      </c>
      <c r="D5" s="1012"/>
      <c r="E5" s="1012"/>
      <c r="F5" s="1012"/>
      <c r="G5" s="1012"/>
      <c r="H5" s="1012"/>
      <c r="I5" s="1012"/>
      <c r="J5" s="1012"/>
      <c r="K5" s="1012"/>
      <c r="L5" s="1012"/>
      <c r="M5" s="1016"/>
    </row>
    <row r="6" spans="1:13" ht="16.5" customHeight="1">
      <c r="A6" s="1568"/>
      <c r="B6" s="9" t="s">
        <v>477</v>
      </c>
      <c r="C6" s="1384" t="s">
        <v>478</v>
      </c>
      <c r="D6" s="1384"/>
      <c r="E6" s="1384"/>
      <c r="F6" s="1384"/>
      <c r="G6" s="1384"/>
      <c r="H6" s="1384"/>
      <c r="I6" s="1384"/>
      <c r="J6" s="1384"/>
      <c r="K6" s="1384"/>
      <c r="L6" s="1384"/>
      <c r="M6" s="1388"/>
    </row>
    <row r="7" spans="1:13" ht="17.100000000000001" customHeight="1">
      <c r="A7" s="1568"/>
      <c r="B7" s="9" t="s">
        <v>479</v>
      </c>
      <c r="C7" s="1597" t="s">
        <v>99</v>
      </c>
      <c r="D7" s="1597"/>
      <c r="E7" s="1" t="s">
        <v>193</v>
      </c>
      <c r="F7" s="1" t="s">
        <v>193</v>
      </c>
      <c r="G7" s="467" t="s">
        <v>193</v>
      </c>
      <c r="H7" s="468" t="s">
        <v>154</v>
      </c>
      <c r="I7" s="1598" t="s">
        <v>833</v>
      </c>
      <c r="J7" s="1599"/>
      <c r="K7" s="1599"/>
      <c r="L7" s="1599"/>
      <c r="M7" s="1600"/>
    </row>
    <row r="8" spans="1:13" ht="15.75" customHeight="1">
      <c r="A8" s="1568"/>
      <c r="B8" s="1265" t="s">
        <v>481</v>
      </c>
      <c r="C8" s="1" t="s">
        <v>193</v>
      </c>
      <c r="D8" s="1" t="s">
        <v>193</v>
      </c>
      <c r="E8" s="469" t="s">
        <v>193</v>
      </c>
      <c r="F8" s="469" t="s">
        <v>193</v>
      </c>
      <c r="G8" s="469" t="s">
        <v>193</v>
      </c>
      <c r="H8" s="469" t="s">
        <v>193</v>
      </c>
      <c r="I8" s="469" t="s">
        <v>193</v>
      </c>
      <c r="J8" s="1" t="s">
        <v>193</v>
      </c>
      <c r="K8" s="1" t="s">
        <v>193</v>
      </c>
      <c r="L8" s="1" t="s">
        <v>193</v>
      </c>
      <c r="M8" s="492" t="s">
        <v>193</v>
      </c>
    </row>
    <row r="9" spans="1:13" ht="32.450000000000003" customHeight="1">
      <c r="A9" s="1568"/>
      <c r="B9" s="1265"/>
      <c r="C9" s="1601" t="s">
        <v>834</v>
      </c>
      <c r="D9" s="1602"/>
      <c r="E9" s="1" t="s">
        <v>193</v>
      </c>
      <c r="F9" s="1603"/>
      <c r="G9" s="1603"/>
      <c r="H9" s="1" t="s">
        <v>193</v>
      </c>
      <c r="I9" s="1604" t="s">
        <v>193</v>
      </c>
      <c r="J9" s="1604"/>
      <c r="K9" s="1" t="s">
        <v>193</v>
      </c>
      <c r="L9" s="1" t="s">
        <v>193</v>
      </c>
      <c r="M9" s="492" t="s">
        <v>193</v>
      </c>
    </row>
    <row r="10" spans="1:13" ht="15.75" customHeight="1">
      <c r="A10" s="1568"/>
      <c r="B10" s="1266"/>
      <c r="C10" s="470" t="s">
        <v>482</v>
      </c>
      <c r="D10" s="470" t="s">
        <v>193</v>
      </c>
      <c r="E10" s="471" t="s">
        <v>193</v>
      </c>
      <c r="F10" s="1605" t="s">
        <v>482</v>
      </c>
      <c r="G10" s="1605"/>
      <c r="H10" s="471" t="s">
        <v>193</v>
      </c>
      <c r="I10" s="1605" t="s">
        <v>482</v>
      </c>
      <c r="J10" s="1605"/>
      <c r="K10" s="476" t="s">
        <v>193</v>
      </c>
      <c r="L10" s="476" t="s">
        <v>193</v>
      </c>
      <c r="M10" s="493" t="s">
        <v>193</v>
      </c>
    </row>
    <row r="11" spans="1:13" ht="60" customHeight="1">
      <c r="A11" s="1568"/>
      <c r="B11" s="9" t="s">
        <v>483</v>
      </c>
      <c r="C11" s="1606" t="s">
        <v>835</v>
      </c>
      <c r="D11" s="1606"/>
      <c r="E11" s="1606"/>
      <c r="F11" s="1606"/>
      <c r="G11" s="1606"/>
      <c r="H11" s="1606"/>
      <c r="I11" s="1606"/>
      <c r="J11" s="1606"/>
      <c r="K11" s="1606"/>
      <c r="L11" s="1606"/>
      <c r="M11" s="1607"/>
    </row>
    <row r="12" spans="1:13" ht="84" customHeight="1">
      <c r="A12" s="1568"/>
      <c r="B12" s="9" t="s">
        <v>603</v>
      </c>
      <c r="C12" s="1590" t="s">
        <v>836</v>
      </c>
      <c r="D12" s="1590"/>
      <c r="E12" s="1590"/>
      <c r="F12" s="1590"/>
      <c r="G12" s="1590"/>
      <c r="H12" s="1590"/>
      <c r="I12" s="1590"/>
      <c r="J12" s="1590"/>
      <c r="K12" s="1590"/>
      <c r="L12" s="1590"/>
      <c r="M12" s="1591"/>
    </row>
    <row r="13" spans="1:13" ht="47.25" customHeight="1">
      <c r="A13" s="1568"/>
      <c r="B13" s="9" t="s">
        <v>605</v>
      </c>
      <c r="C13" s="1381" t="s">
        <v>798</v>
      </c>
      <c r="D13" s="1381"/>
      <c r="E13" s="1381"/>
      <c r="F13" s="1381"/>
      <c r="G13" s="1381"/>
      <c r="H13" s="1381"/>
      <c r="I13" s="1381"/>
      <c r="J13" s="1381"/>
      <c r="K13" s="1381"/>
      <c r="L13" s="1381"/>
      <c r="M13" s="1395"/>
    </row>
    <row r="14" spans="1:13" ht="32.25" customHeight="1">
      <c r="A14" s="1568"/>
      <c r="B14" s="1265" t="s">
        <v>607</v>
      </c>
      <c r="C14" s="1608" t="str">
        <f>+'Plan de Acción'!AC51</f>
        <v>Paz justicia e instituciones sólidas</v>
      </c>
      <c r="D14" s="1608"/>
      <c r="E14" s="462" t="s">
        <v>608</v>
      </c>
      <c r="F14" s="1609" t="str">
        <f>+'Plan de Acción'!AD51</f>
        <v>Acceso a información y libertades fundamentales</v>
      </c>
      <c r="G14" s="1610"/>
      <c r="H14" s="1610"/>
      <c r="I14" s="1610"/>
      <c r="J14" s="1610"/>
      <c r="K14" s="1610"/>
      <c r="L14" s="1610"/>
      <c r="M14" s="1611"/>
    </row>
    <row r="15" spans="1:13">
      <c r="A15" s="1569"/>
      <c r="B15" s="1265"/>
      <c r="C15" s="1608" t="s">
        <v>193</v>
      </c>
      <c r="D15" s="1608"/>
      <c r="E15" s="1608"/>
      <c r="F15" s="1608"/>
      <c r="G15" s="1608"/>
      <c r="H15" s="1608"/>
      <c r="I15" s="1608"/>
      <c r="J15" s="1608"/>
      <c r="K15" s="1608"/>
      <c r="L15" s="1608"/>
      <c r="M15" s="1612"/>
    </row>
    <row r="16" spans="1:13" ht="15.75" customHeight="1">
      <c r="A16" s="1570" t="s">
        <v>48</v>
      </c>
      <c r="B16" s="17" t="s">
        <v>138</v>
      </c>
      <c r="C16" s="1608" t="str">
        <f>'Plan de Acción'!AE51</f>
        <v>N/A</v>
      </c>
      <c r="D16" s="1608"/>
      <c r="E16" s="1608"/>
      <c r="F16" s="1608"/>
      <c r="G16" s="1608"/>
      <c r="H16" s="1608"/>
      <c r="I16" s="1608"/>
      <c r="J16" s="1608"/>
      <c r="K16" s="1608"/>
      <c r="L16" s="1608"/>
      <c r="M16" s="1612"/>
    </row>
    <row r="17" spans="1:13" ht="29.25" customHeight="1">
      <c r="A17" s="1571"/>
      <c r="B17" s="18" t="s">
        <v>609</v>
      </c>
      <c r="C17" s="1613" t="str">
        <f>'Plan de Acción'!AA51</f>
        <v>Porcentaje de avance en el diseño de protocolos de producción, publicación y reutilización de los recursos de Información bajo la iniciativa de dato abierto.</v>
      </c>
      <c r="D17" s="1614"/>
      <c r="E17" s="1614"/>
      <c r="F17" s="1614"/>
      <c r="G17" s="1614"/>
      <c r="H17" s="1614"/>
      <c r="I17" s="1614"/>
      <c r="J17" s="1614"/>
      <c r="K17" s="1614"/>
      <c r="L17" s="1614"/>
      <c r="M17" s="1615"/>
    </row>
    <row r="18" spans="1:13" ht="8.25" customHeight="1">
      <c r="A18" s="1571"/>
      <c r="B18" s="1269" t="s">
        <v>486</v>
      </c>
      <c r="C18" s="1" t="s">
        <v>193</v>
      </c>
      <c r="D18" s="472" t="s">
        <v>193</v>
      </c>
      <c r="E18" s="472" t="s">
        <v>193</v>
      </c>
      <c r="F18" s="472" t="s">
        <v>193</v>
      </c>
      <c r="G18" s="472" t="s">
        <v>193</v>
      </c>
      <c r="H18" s="472" t="s">
        <v>193</v>
      </c>
      <c r="I18" s="472" t="s">
        <v>193</v>
      </c>
      <c r="J18" s="472" t="s">
        <v>193</v>
      </c>
      <c r="K18" s="472" t="s">
        <v>193</v>
      </c>
      <c r="L18" s="472" t="s">
        <v>193</v>
      </c>
      <c r="M18" s="494" t="s">
        <v>193</v>
      </c>
    </row>
    <row r="19" spans="1:13" ht="9" customHeight="1">
      <c r="A19" s="1571"/>
      <c r="B19" s="1269"/>
      <c r="C19" s="1" t="s">
        <v>193</v>
      </c>
      <c r="D19" s="473" t="s">
        <v>193</v>
      </c>
      <c r="E19" s="472" t="s">
        <v>193</v>
      </c>
      <c r="F19" s="473" t="s">
        <v>193</v>
      </c>
      <c r="G19" s="472" t="s">
        <v>193</v>
      </c>
      <c r="H19" s="473" t="s">
        <v>193</v>
      </c>
      <c r="I19" s="472" t="s">
        <v>193</v>
      </c>
      <c r="J19" s="473" t="s">
        <v>193</v>
      </c>
      <c r="K19" s="472" t="s">
        <v>193</v>
      </c>
      <c r="L19" s="472" t="s">
        <v>193</v>
      </c>
      <c r="M19" s="494" t="s">
        <v>193</v>
      </c>
    </row>
    <row r="20" spans="1:13" ht="18.75" customHeight="1">
      <c r="A20" s="1571"/>
      <c r="B20" s="1269"/>
      <c r="C20" s="472" t="s">
        <v>487</v>
      </c>
      <c r="D20" s="474" t="s">
        <v>193</v>
      </c>
      <c r="E20" s="472" t="s">
        <v>488</v>
      </c>
      <c r="F20" s="474" t="s">
        <v>193</v>
      </c>
      <c r="G20" s="472" t="s">
        <v>489</v>
      </c>
      <c r="H20" s="474" t="s">
        <v>193</v>
      </c>
      <c r="I20" s="472" t="s">
        <v>490</v>
      </c>
      <c r="J20" s="474" t="s">
        <v>193</v>
      </c>
      <c r="K20" s="472" t="s">
        <v>193</v>
      </c>
      <c r="L20" s="472" t="s">
        <v>193</v>
      </c>
      <c r="M20" s="494" t="s">
        <v>193</v>
      </c>
    </row>
    <row r="21" spans="1:13" ht="18" customHeight="1">
      <c r="A21" s="1571"/>
      <c r="B21" s="1269"/>
      <c r="C21" s="472" t="s">
        <v>491</v>
      </c>
      <c r="D21" s="474" t="s">
        <v>193</v>
      </c>
      <c r="E21" s="472" t="s">
        <v>492</v>
      </c>
      <c r="F21" s="474" t="s">
        <v>193</v>
      </c>
      <c r="G21" s="472" t="s">
        <v>493</v>
      </c>
      <c r="H21" s="474" t="s">
        <v>193</v>
      </c>
      <c r="I21" s="472" t="s">
        <v>193</v>
      </c>
      <c r="J21" s="472" t="s">
        <v>193</v>
      </c>
      <c r="K21" s="472" t="s">
        <v>193</v>
      </c>
      <c r="L21" s="472" t="s">
        <v>193</v>
      </c>
      <c r="M21" s="494" t="s">
        <v>193</v>
      </c>
    </row>
    <row r="22" spans="1:13">
      <c r="A22" s="1571"/>
      <c r="B22" s="1269"/>
      <c r="C22" s="472" t="s">
        <v>494</v>
      </c>
      <c r="D22" s="475"/>
      <c r="E22" s="472" t="s">
        <v>495</v>
      </c>
      <c r="F22" s="474" t="s">
        <v>193</v>
      </c>
      <c r="G22" s="472" t="s">
        <v>193</v>
      </c>
      <c r="H22" s="472" t="s">
        <v>193</v>
      </c>
      <c r="I22" s="472" t="s">
        <v>193</v>
      </c>
      <c r="J22" s="472" t="s">
        <v>193</v>
      </c>
      <c r="K22" s="472" t="s">
        <v>193</v>
      </c>
      <c r="L22" s="472" t="s">
        <v>193</v>
      </c>
      <c r="M22" s="494" t="s">
        <v>193</v>
      </c>
    </row>
    <row r="23" spans="1:13">
      <c r="A23" s="1571"/>
      <c r="B23" s="1269"/>
      <c r="C23" s="472" t="s">
        <v>496</v>
      </c>
      <c r="D23" s="474" t="s">
        <v>497</v>
      </c>
      <c r="E23" s="472" t="s">
        <v>498</v>
      </c>
      <c r="F23" s="476" t="s">
        <v>837</v>
      </c>
      <c r="G23" s="476" t="s">
        <v>193</v>
      </c>
      <c r="H23" s="476" t="s">
        <v>193</v>
      </c>
      <c r="I23" s="476" t="s">
        <v>193</v>
      </c>
      <c r="J23" s="476" t="s">
        <v>193</v>
      </c>
      <c r="K23" s="476" t="s">
        <v>193</v>
      </c>
      <c r="L23" s="476" t="s">
        <v>193</v>
      </c>
      <c r="M23" s="493" t="s">
        <v>193</v>
      </c>
    </row>
    <row r="24" spans="1:13" ht="9.75" customHeight="1">
      <c r="A24" s="1571"/>
      <c r="B24" s="1270"/>
      <c r="C24" s="473" t="s">
        <v>193</v>
      </c>
      <c r="D24" s="473" t="s">
        <v>193</v>
      </c>
      <c r="E24" s="473" t="s">
        <v>193</v>
      </c>
      <c r="F24" s="473" t="s">
        <v>193</v>
      </c>
      <c r="G24" s="473" t="s">
        <v>193</v>
      </c>
      <c r="H24" s="473" t="s">
        <v>193</v>
      </c>
      <c r="I24" s="473" t="s">
        <v>193</v>
      </c>
      <c r="J24" s="473" t="s">
        <v>193</v>
      </c>
      <c r="K24" s="473" t="s">
        <v>193</v>
      </c>
      <c r="L24" s="473" t="s">
        <v>193</v>
      </c>
      <c r="M24" s="490" t="s">
        <v>193</v>
      </c>
    </row>
    <row r="25" spans="1:13" ht="15.75" customHeight="1">
      <c r="A25" s="1571"/>
      <c r="B25" s="1269" t="s">
        <v>500</v>
      </c>
      <c r="C25" s="472" t="s">
        <v>193</v>
      </c>
      <c r="D25" s="472" t="s">
        <v>193</v>
      </c>
      <c r="E25" s="472" t="s">
        <v>193</v>
      </c>
      <c r="F25" s="472" t="s">
        <v>193</v>
      </c>
      <c r="G25" s="472" t="s">
        <v>193</v>
      </c>
      <c r="H25" s="472" t="s">
        <v>193</v>
      </c>
      <c r="I25" s="472" t="s">
        <v>193</v>
      </c>
      <c r="J25" s="472" t="s">
        <v>193</v>
      </c>
      <c r="K25" s="472" t="s">
        <v>193</v>
      </c>
      <c r="L25" s="1" t="s">
        <v>193</v>
      </c>
      <c r="M25" s="492" t="s">
        <v>193</v>
      </c>
    </row>
    <row r="26" spans="1:13">
      <c r="A26" s="1571"/>
      <c r="B26" s="1269"/>
      <c r="C26" s="472" t="s">
        <v>501</v>
      </c>
      <c r="D26" s="477" t="s">
        <v>193</v>
      </c>
      <c r="E26" s="472" t="s">
        <v>193</v>
      </c>
      <c r="F26" s="472" t="s">
        <v>502</v>
      </c>
      <c r="G26" s="477" t="s">
        <v>816</v>
      </c>
      <c r="H26" s="472" t="s">
        <v>193</v>
      </c>
      <c r="I26" s="472" t="s">
        <v>503</v>
      </c>
      <c r="J26" s="477" t="s">
        <v>497</v>
      </c>
      <c r="K26" s="472" t="s">
        <v>193</v>
      </c>
      <c r="L26" s="1" t="s">
        <v>193</v>
      </c>
      <c r="M26" s="492" t="s">
        <v>193</v>
      </c>
    </row>
    <row r="27" spans="1:13">
      <c r="A27" s="1571"/>
      <c r="B27" s="1269"/>
      <c r="C27" s="472" t="s">
        <v>504</v>
      </c>
      <c r="D27" s="478" t="s">
        <v>193</v>
      </c>
      <c r="E27" s="1" t="s">
        <v>193</v>
      </c>
      <c r="F27" s="472" t="s">
        <v>505</v>
      </c>
      <c r="G27" s="474" t="s">
        <v>193</v>
      </c>
      <c r="H27" s="1" t="s">
        <v>193</v>
      </c>
      <c r="I27" s="1" t="s">
        <v>193</v>
      </c>
      <c r="J27" s="1" t="s">
        <v>193</v>
      </c>
      <c r="K27" s="1" t="s">
        <v>193</v>
      </c>
      <c r="L27" s="1" t="s">
        <v>193</v>
      </c>
      <c r="M27" s="492" t="s">
        <v>193</v>
      </c>
    </row>
    <row r="28" spans="1:13">
      <c r="A28" s="1571"/>
      <c r="B28" s="1270"/>
      <c r="C28" s="473" t="s">
        <v>193</v>
      </c>
      <c r="D28" s="473" t="s">
        <v>193</v>
      </c>
      <c r="E28" s="473" t="s">
        <v>193</v>
      </c>
      <c r="F28" s="473" t="s">
        <v>193</v>
      </c>
      <c r="G28" s="473" t="s">
        <v>193</v>
      </c>
      <c r="H28" s="473" t="s">
        <v>193</v>
      </c>
      <c r="I28" s="473" t="s">
        <v>193</v>
      </c>
      <c r="J28" s="473" t="s">
        <v>193</v>
      </c>
      <c r="K28" s="473" t="s">
        <v>193</v>
      </c>
      <c r="L28" s="476" t="s">
        <v>193</v>
      </c>
      <c r="M28" s="493" t="s">
        <v>193</v>
      </c>
    </row>
    <row r="29" spans="1:13" ht="16.5" customHeight="1">
      <c r="A29" s="1571"/>
      <c r="B29" s="13" t="s">
        <v>506</v>
      </c>
      <c r="C29" s="472" t="s">
        <v>193</v>
      </c>
      <c r="D29" s="472" t="s">
        <v>193</v>
      </c>
      <c r="E29" s="472" t="s">
        <v>193</v>
      </c>
      <c r="F29" s="472" t="s">
        <v>193</v>
      </c>
      <c r="G29" s="472" t="s">
        <v>193</v>
      </c>
      <c r="H29" s="472" t="s">
        <v>193</v>
      </c>
      <c r="I29" s="472" t="s">
        <v>193</v>
      </c>
      <c r="J29" s="472" t="s">
        <v>193</v>
      </c>
      <c r="K29" s="472" t="s">
        <v>193</v>
      </c>
      <c r="L29" s="472" t="s">
        <v>193</v>
      </c>
      <c r="M29" s="494" t="s">
        <v>193</v>
      </c>
    </row>
    <row r="30" spans="1:13" ht="15.75" customHeight="1">
      <c r="A30" s="1571"/>
      <c r="B30" s="13" t="s">
        <v>193</v>
      </c>
      <c r="C30" s="479" t="s">
        <v>507</v>
      </c>
      <c r="D30" s="480">
        <v>0</v>
      </c>
      <c r="E30" s="472" t="s">
        <v>193</v>
      </c>
      <c r="F30" s="1" t="s">
        <v>508</v>
      </c>
      <c r="G30" s="477">
        <v>2021</v>
      </c>
      <c r="H30" s="472" t="s">
        <v>193</v>
      </c>
      <c r="I30" s="1" t="s">
        <v>509</v>
      </c>
      <c r="J30" s="1616" t="s">
        <v>193</v>
      </c>
      <c r="K30" s="1608"/>
      <c r="L30" s="1617"/>
      <c r="M30" s="494" t="s">
        <v>193</v>
      </c>
    </row>
    <row r="31" spans="1:13">
      <c r="A31" s="1571"/>
      <c r="B31" s="9" t="s">
        <v>193</v>
      </c>
      <c r="C31" s="473" t="s">
        <v>193</v>
      </c>
      <c r="D31" s="473" t="s">
        <v>193</v>
      </c>
      <c r="E31" s="473" t="s">
        <v>193</v>
      </c>
      <c r="F31" s="473" t="s">
        <v>193</v>
      </c>
      <c r="G31" s="473" t="s">
        <v>193</v>
      </c>
      <c r="H31" s="473" t="s">
        <v>193</v>
      </c>
      <c r="I31" s="473" t="s">
        <v>193</v>
      </c>
      <c r="J31" s="473" t="s">
        <v>193</v>
      </c>
      <c r="K31" s="473" t="s">
        <v>193</v>
      </c>
      <c r="L31" s="473" t="s">
        <v>193</v>
      </c>
      <c r="M31" s="490" t="s">
        <v>193</v>
      </c>
    </row>
    <row r="32" spans="1:13" ht="15.75" customHeight="1">
      <c r="A32" s="1571"/>
      <c r="B32" s="1269" t="s">
        <v>511</v>
      </c>
      <c r="C32" s="481" t="s">
        <v>193</v>
      </c>
      <c r="D32" s="481" t="s">
        <v>193</v>
      </c>
      <c r="E32" s="481" t="s">
        <v>193</v>
      </c>
      <c r="F32" s="481" t="s">
        <v>193</v>
      </c>
      <c r="G32" s="481" t="s">
        <v>193</v>
      </c>
      <c r="H32" s="481" t="s">
        <v>193</v>
      </c>
      <c r="I32" s="481" t="s">
        <v>193</v>
      </c>
      <c r="J32" s="481" t="s">
        <v>193</v>
      </c>
      <c r="K32" s="481" t="s">
        <v>193</v>
      </c>
      <c r="L32" s="1" t="s">
        <v>193</v>
      </c>
      <c r="M32" s="492" t="s">
        <v>193</v>
      </c>
    </row>
    <row r="33" spans="1:13">
      <c r="A33" s="1571"/>
      <c r="B33" s="1269"/>
      <c r="C33" s="472" t="s">
        <v>512</v>
      </c>
      <c r="D33" s="482">
        <v>2023</v>
      </c>
      <c r="E33" s="481" t="s">
        <v>193</v>
      </c>
      <c r="F33" s="472" t="s">
        <v>513</v>
      </c>
      <c r="G33" s="483">
        <v>2028</v>
      </c>
      <c r="H33" s="481" t="s">
        <v>193</v>
      </c>
      <c r="I33" s="1" t="s">
        <v>193</v>
      </c>
      <c r="J33" s="481" t="s">
        <v>193</v>
      </c>
      <c r="K33" s="481" t="s">
        <v>193</v>
      </c>
      <c r="L33" s="1" t="s">
        <v>193</v>
      </c>
      <c r="M33" s="492" t="s">
        <v>193</v>
      </c>
    </row>
    <row r="34" spans="1:13">
      <c r="A34" s="1571"/>
      <c r="B34" s="1270"/>
      <c r="C34" s="473" t="s">
        <v>193</v>
      </c>
      <c r="D34" s="473" t="s">
        <v>193</v>
      </c>
      <c r="E34" s="484" t="s">
        <v>193</v>
      </c>
      <c r="F34" s="473" t="s">
        <v>193</v>
      </c>
      <c r="G34" s="484" t="s">
        <v>193</v>
      </c>
      <c r="H34" s="484" t="s">
        <v>193</v>
      </c>
      <c r="I34" s="476" t="s">
        <v>193</v>
      </c>
      <c r="J34" s="484" t="s">
        <v>193</v>
      </c>
      <c r="K34" s="484" t="s">
        <v>193</v>
      </c>
      <c r="L34" s="476" t="s">
        <v>193</v>
      </c>
      <c r="M34" s="493" t="s">
        <v>193</v>
      </c>
    </row>
    <row r="35" spans="1:13" ht="15.75" customHeight="1">
      <c r="A35" s="1571"/>
      <c r="B35" s="1269" t="s">
        <v>514</v>
      </c>
      <c r="C35" s="472" t="s">
        <v>193</v>
      </c>
      <c r="D35" s="472" t="s">
        <v>193</v>
      </c>
      <c r="E35" s="472" t="s">
        <v>193</v>
      </c>
      <c r="F35" s="472" t="s">
        <v>193</v>
      </c>
      <c r="G35" s="472" t="s">
        <v>193</v>
      </c>
      <c r="H35" s="472" t="s">
        <v>193</v>
      </c>
      <c r="I35" s="472" t="s">
        <v>193</v>
      </c>
      <c r="J35" s="472" t="s">
        <v>193</v>
      </c>
      <c r="K35" s="472" t="s">
        <v>193</v>
      </c>
      <c r="L35" s="472" t="s">
        <v>193</v>
      </c>
      <c r="M35" s="494" t="s">
        <v>193</v>
      </c>
    </row>
    <row r="36" spans="1:13">
      <c r="A36" s="1571"/>
      <c r="B36" s="1269"/>
      <c r="C36" s="472" t="s">
        <v>193</v>
      </c>
      <c r="D36" s="472">
        <v>2023</v>
      </c>
      <c r="E36" s="472" t="s">
        <v>193</v>
      </c>
      <c r="F36" s="472">
        <v>2024</v>
      </c>
      <c r="G36" s="472" t="s">
        <v>193</v>
      </c>
      <c r="H36" s="1">
        <v>2025</v>
      </c>
      <c r="I36" s="1" t="s">
        <v>193</v>
      </c>
      <c r="J36" s="1">
        <v>2026</v>
      </c>
      <c r="K36" s="472" t="s">
        <v>193</v>
      </c>
      <c r="L36" s="472">
        <v>2027</v>
      </c>
      <c r="M36" s="494" t="s">
        <v>193</v>
      </c>
    </row>
    <row r="37" spans="1:13">
      <c r="A37" s="1571"/>
      <c r="B37" s="1269"/>
      <c r="C37" s="472" t="s">
        <v>193</v>
      </c>
      <c r="D37" s="485">
        <v>0.05</v>
      </c>
      <c r="E37" s="486" t="s">
        <v>193</v>
      </c>
      <c r="F37" s="1618">
        <v>0.15</v>
      </c>
      <c r="G37" s="1619"/>
      <c r="H37" s="487">
        <v>0.35</v>
      </c>
      <c r="I37" s="486" t="s">
        <v>193</v>
      </c>
      <c r="J37" s="487">
        <v>0.55000000000000004</v>
      </c>
      <c r="K37" s="486" t="s">
        <v>193</v>
      </c>
      <c r="L37" s="487">
        <v>0.75</v>
      </c>
      <c r="M37" s="495" t="s">
        <v>193</v>
      </c>
    </row>
    <row r="38" spans="1:13">
      <c r="A38" s="1571"/>
      <c r="B38" s="1269"/>
      <c r="C38" s="472" t="s">
        <v>193</v>
      </c>
      <c r="D38" s="472">
        <v>2028</v>
      </c>
      <c r="E38" s="472" t="s">
        <v>193</v>
      </c>
      <c r="F38" s="472">
        <v>2029</v>
      </c>
      <c r="G38" s="472" t="s">
        <v>193</v>
      </c>
      <c r="H38" s="1">
        <v>2030</v>
      </c>
      <c r="I38" s="1" t="s">
        <v>193</v>
      </c>
      <c r="J38" s="1">
        <v>2031</v>
      </c>
      <c r="K38" s="472" t="s">
        <v>193</v>
      </c>
      <c r="L38" s="472"/>
      <c r="M38" s="494" t="s">
        <v>193</v>
      </c>
    </row>
    <row r="39" spans="1:13">
      <c r="A39" s="1571"/>
      <c r="B39" s="1269"/>
      <c r="C39" s="472" t="s">
        <v>193</v>
      </c>
      <c r="D39" s="485">
        <v>1</v>
      </c>
      <c r="E39" s="486"/>
      <c r="F39" s="461"/>
      <c r="G39" s="486"/>
      <c r="H39" s="461"/>
      <c r="I39" s="486"/>
      <c r="J39" s="461"/>
      <c r="K39" s="486"/>
      <c r="L39" s="461"/>
      <c r="M39" s="495" t="s">
        <v>193</v>
      </c>
    </row>
    <row r="40" spans="1:13">
      <c r="A40" s="1571"/>
      <c r="B40" s="1269"/>
      <c r="C40" s="472" t="s">
        <v>193</v>
      </c>
      <c r="D40" s="472" t="s">
        <v>525</v>
      </c>
      <c r="E40" s="472" t="s">
        <v>193</v>
      </c>
      <c r="F40" s="472" t="s">
        <v>526</v>
      </c>
      <c r="G40" s="472" t="s">
        <v>193</v>
      </c>
      <c r="H40" s="1" t="s">
        <v>527</v>
      </c>
      <c r="I40" s="1" t="s">
        <v>193</v>
      </c>
      <c r="J40" s="1" t="s">
        <v>528</v>
      </c>
      <c r="K40" s="472" t="s">
        <v>193</v>
      </c>
      <c r="L40" s="472" t="s">
        <v>529</v>
      </c>
      <c r="M40" s="494" t="s">
        <v>193</v>
      </c>
    </row>
    <row r="41" spans="1:13">
      <c r="A41" s="1571"/>
      <c r="B41" s="1269"/>
      <c r="C41" s="472" t="s">
        <v>193</v>
      </c>
      <c r="D41" s="488" t="s">
        <v>193</v>
      </c>
      <c r="E41" s="486" t="s">
        <v>193</v>
      </c>
      <c r="F41" s="461" t="s">
        <v>193</v>
      </c>
      <c r="G41" s="486" t="s">
        <v>193</v>
      </c>
      <c r="H41" s="461" t="s">
        <v>193</v>
      </c>
      <c r="I41" s="486" t="s">
        <v>193</v>
      </c>
      <c r="J41" s="461" t="s">
        <v>193</v>
      </c>
      <c r="K41" s="486" t="s">
        <v>193</v>
      </c>
      <c r="L41" s="461" t="s">
        <v>193</v>
      </c>
      <c r="M41" s="495" t="s">
        <v>193</v>
      </c>
    </row>
    <row r="42" spans="1:13">
      <c r="A42" s="1571"/>
      <c r="B42" s="1269"/>
      <c r="C42" s="472" t="s">
        <v>193</v>
      </c>
      <c r="D42" s="473" t="s">
        <v>529</v>
      </c>
      <c r="E42" s="473" t="s">
        <v>193</v>
      </c>
      <c r="F42" s="473" t="s">
        <v>530</v>
      </c>
      <c r="G42" s="473" t="s">
        <v>193</v>
      </c>
      <c r="H42" s="472" t="s">
        <v>193</v>
      </c>
      <c r="I42" s="472" t="s">
        <v>193</v>
      </c>
      <c r="J42" s="472" t="s">
        <v>193</v>
      </c>
      <c r="K42" s="472" t="s">
        <v>193</v>
      </c>
      <c r="L42" s="472" t="s">
        <v>193</v>
      </c>
      <c r="M42" s="494" t="s">
        <v>193</v>
      </c>
    </row>
    <row r="43" spans="1:13" ht="15.75" customHeight="1">
      <c r="A43" s="1571"/>
      <c r="B43" s="1269"/>
      <c r="C43" s="472" t="s">
        <v>193</v>
      </c>
      <c r="D43" s="489">
        <v>2028</v>
      </c>
      <c r="E43" s="456" t="s">
        <v>193</v>
      </c>
      <c r="F43" s="1620">
        <v>1</v>
      </c>
      <c r="G43" s="1617"/>
      <c r="H43" s="1621" t="s">
        <v>193</v>
      </c>
      <c r="I43" s="1621"/>
      <c r="J43" s="472" t="s">
        <v>193</v>
      </c>
      <c r="K43" s="472" t="s">
        <v>193</v>
      </c>
      <c r="L43" s="472" t="s">
        <v>193</v>
      </c>
      <c r="M43" s="494" t="s">
        <v>193</v>
      </c>
    </row>
    <row r="44" spans="1:13">
      <c r="A44" s="1571"/>
      <c r="B44" s="1269"/>
      <c r="C44" s="473" t="s">
        <v>193</v>
      </c>
      <c r="D44" s="473" t="s">
        <v>193</v>
      </c>
      <c r="E44" s="473" t="s">
        <v>193</v>
      </c>
      <c r="F44" s="473" t="s">
        <v>193</v>
      </c>
      <c r="G44" s="473" t="s">
        <v>193</v>
      </c>
      <c r="H44" s="473" t="s">
        <v>193</v>
      </c>
      <c r="I44" s="473" t="s">
        <v>193</v>
      </c>
      <c r="J44" s="473" t="s">
        <v>193</v>
      </c>
      <c r="K44" s="473" t="s">
        <v>193</v>
      </c>
      <c r="L44" s="473" t="s">
        <v>193</v>
      </c>
      <c r="M44" s="490" t="s">
        <v>193</v>
      </c>
    </row>
    <row r="45" spans="1:13" ht="18" customHeight="1">
      <c r="A45" s="1571"/>
      <c r="B45" s="1268" t="s">
        <v>531</v>
      </c>
      <c r="C45" s="472" t="s">
        <v>193</v>
      </c>
      <c r="D45" s="472" t="s">
        <v>193</v>
      </c>
      <c r="E45" s="472" t="s">
        <v>193</v>
      </c>
      <c r="F45" s="472" t="s">
        <v>193</v>
      </c>
      <c r="G45" s="472" t="s">
        <v>193</v>
      </c>
      <c r="H45" s="472" t="s">
        <v>193</v>
      </c>
      <c r="I45" s="472" t="s">
        <v>193</v>
      </c>
      <c r="J45" s="472" t="s">
        <v>193</v>
      </c>
      <c r="K45" s="472" t="s">
        <v>193</v>
      </c>
      <c r="L45" s="1" t="s">
        <v>193</v>
      </c>
      <c r="M45" s="492" t="s">
        <v>193</v>
      </c>
    </row>
    <row r="46" spans="1:13" ht="15.75" customHeight="1">
      <c r="A46" s="1571"/>
      <c r="B46" s="1269"/>
      <c r="C46" s="1" t="s">
        <v>193</v>
      </c>
      <c r="D46" s="472" t="s">
        <v>532</v>
      </c>
      <c r="E46" s="473" t="s">
        <v>533</v>
      </c>
      <c r="F46" s="1643" t="s">
        <v>534</v>
      </c>
      <c r="G46" s="1624" t="s">
        <v>193</v>
      </c>
      <c r="H46" s="1625"/>
      <c r="I46" s="1625"/>
      <c r="J46" s="1626"/>
      <c r="K46" s="472" t="s">
        <v>498</v>
      </c>
      <c r="L46" s="1644" t="s">
        <v>193</v>
      </c>
      <c r="M46" s="1645"/>
    </row>
    <row r="47" spans="1:13">
      <c r="A47" s="1571"/>
      <c r="B47" s="1269"/>
      <c r="C47" s="1" t="s">
        <v>193</v>
      </c>
      <c r="D47" s="483" t="s">
        <v>193</v>
      </c>
      <c r="E47" s="456" t="s">
        <v>624</v>
      </c>
      <c r="F47" s="1643"/>
      <c r="G47" s="1627"/>
      <c r="H47" s="1628"/>
      <c r="I47" s="1628"/>
      <c r="J47" s="1629"/>
      <c r="K47" s="1" t="s">
        <v>193</v>
      </c>
      <c r="L47" s="1646"/>
      <c r="M47" s="1647"/>
    </row>
    <row r="48" spans="1:13">
      <c r="A48" s="1571"/>
      <c r="B48" s="1270"/>
      <c r="C48" s="476" t="s">
        <v>193</v>
      </c>
      <c r="D48" s="476" t="s">
        <v>193</v>
      </c>
      <c r="E48" s="476" t="s">
        <v>193</v>
      </c>
      <c r="F48" s="476" t="s">
        <v>193</v>
      </c>
      <c r="G48" s="476" t="s">
        <v>193</v>
      </c>
      <c r="H48" s="476" t="s">
        <v>193</v>
      </c>
      <c r="I48" s="476" t="s">
        <v>193</v>
      </c>
      <c r="J48" s="476" t="s">
        <v>193</v>
      </c>
      <c r="K48" s="476" t="s">
        <v>193</v>
      </c>
      <c r="L48" s="1" t="s">
        <v>193</v>
      </c>
      <c r="M48" s="492" t="s">
        <v>193</v>
      </c>
    </row>
    <row r="49" spans="1:13" ht="188.1" customHeight="1">
      <c r="A49" s="1571"/>
      <c r="B49" s="9" t="s">
        <v>536</v>
      </c>
      <c r="C49" s="1622" t="s">
        <v>838</v>
      </c>
      <c r="D49" s="1622"/>
      <c r="E49" s="1622"/>
      <c r="F49" s="1622"/>
      <c r="G49" s="1622"/>
      <c r="H49" s="1622"/>
      <c r="I49" s="1622"/>
      <c r="J49" s="1622"/>
      <c r="K49" s="1622"/>
      <c r="L49" s="1622"/>
      <c r="M49" s="1623"/>
    </row>
    <row r="50" spans="1:13" ht="15.75" customHeight="1">
      <c r="A50" s="1571"/>
      <c r="B50" s="18" t="s">
        <v>538</v>
      </c>
      <c r="C50" s="1630" t="s">
        <v>839</v>
      </c>
      <c r="D50" s="1630"/>
      <c r="E50" s="1630"/>
      <c r="F50" s="1630"/>
      <c r="G50" s="1630"/>
      <c r="H50" s="1630"/>
      <c r="I50" s="1630"/>
      <c r="J50" s="1630"/>
      <c r="K50" s="1630"/>
      <c r="L50" s="1630"/>
      <c r="M50" s="1631"/>
    </row>
    <row r="51" spans="1:13" ht="16.5" customHeight="1">
      <c r="A51" s="1571"/>
      <c r="B51" s="18" t="s">
        <v>540</v>
      </c>
      <c r="C51" s="1630">
        <v>60</v>
      </c>
      <c r="D51" s="1630" t="s">
        <v>193</v>
      </c>
      <c r="E51" s="1630" t="s">
        <v>193</v>
      </c>
      <c r="F51" s="1630" t="s">
        <v>193</v>
      </c>
      <c r="G51" s="1630" t="s">
        <v>193</v>
      </c>
      <c r="H51" s="1630" t="s">
        <v>193</v>
      </c>
      <c r="I51" s="1630" t="s">
        <v>193</v>
      </c>
      <c r="J51" s="1630" t="s">
        <v>193</v>
      </c>
      <c r="K51" s="1630" t="s">
        <v>193</v>
      </c>
      <c r="L51" s="1630" t="s">
        <v>193</v>
      </c>
      <c r="M51" s="1631" t="s">
        <v>193</v>
      </c>
    </row>
    <row r="52" spans="1:13" ht="15.75" customHeight="1">
      <c r="A52" s="1572"/>
      <c r="B52" s="18" t="s">
        <v>541</v>
      </c>
      <c r="C52" s="1632">
        <v>2024</v>
      </c>
      <c r="D52" s="1632"/>
      <c r="E52" s="1632"/>
      <c r="F52" s="1632"/>
      <c r="G52" s="1632"/>
      <c r="H52" s="1632"/>
      <c r="I52" s="1632"/>
      <c r="J52" s="1632"/>
      <c r="K52" s="1632"/>
      <c r="L52" s="1632"/>
      <c r="M52" s="1633"/>
    </row>
    <row r="53" spans="1:13" ht="15.75" customHeight="1">
      <c r="A53" s="1573" t="s">
        <v>60</v>
      </c>
      <c r="B53" s="38" t="s">
        <v>542</v>
      </c>
      <c r="C53" s="1634" t="s">
        <v>840</v>
      </c>
      <c r="D53" s="1634"/>
      <c r="E53" s="1634"/>
      <c r="F53" s="1634"/>
      <c r="G53" s="1634"/>
      <c r="H53" s="1634"/>
      <c r="I53" s="1634"/>
      <c r="J53" s="1634"/>
      <c r="K53" s="1634"/>
      <c r="L53" s="1634"/>
      <c r="M53" s="1635"/>
    </row>
    <row r="54" spans="1:13" ht="15.75" customHeight="1">
      <c r="A54" s="1574"/>
      <c r="B54" s="38" t="s">
        <v>544</v>
      </c>
      <c r="C54" s="1630" t="s">
        <v>841</v>
      </c>
      <c r="D54" s="1630"/>
      <c r="E54" s="1630"/>
      <c r="F54" s="1630"/>
      <c r="G54" s="1630"/>
      <c r="H54" s="1630"/>
      <c r="I54" s="1630"/>
      <c r="J54" s="1630"/>
      <c r="K54" s="1630"/>
      <c r="L54" s="1630"/>
      <c r="M54" s="1631"/>
    </row>
    <row r="55" spans="1:13" ht="15.75" customHeight="1">
      <c r="A55" s="1574"/>
      <c r="B55" s="38" t="s">
        <v>546</v>
      </c>
      <c r="C55" s="1630" t="s">
        <v>842</v>
      </c>
      <c r="D55" s="1630"/>
      <c r="E55" s="1630"/>
      <c r="F55" s="1630"/>
      <c r="G55" s="1630"/>
      <c r="H55" s="1630"/>
      <c r="I55" s="1630"/>
      <c r="J55" s="1630"/>
      <c r="K55" s="1630"/>
      <c r="L55" s="1630"/>
      <c r="M55" s="1631"/>
    </row>
    <row r="56" spans="1:13" ht="15.75" customHeight="1">
      <c r="A56" s="1574"/>
      <c r="B56" s="38" t="s">
        <v>548</v>
      </c>
      <c r="C56" s="1630" t="s">
        <v>843</v>
      </c>
      <c r="D56" s="1630"/>
      <c r="E56" s="1630"/>
      <c r="F56" s="1630"/>
      <c r="G56" s="1630"/>
      <c r="H56" s="1630"/>
      <c r="I56" s="1630"/>
      <c r="J56" s="1630"/>
      <c r="K56" s="1630"/>
      <c r="L56" s="1630"/>
      <c r="M56" s="1631"/>
    </row>
    <row r="57" spans="1:13" ht="15.75" customHeight="1">
      <c r="A57" s="1574"/>
      <c r="B57" s="38" t="s">
        <v>550</v>
      </c>
      <c r="C57" s="1636" t="s">
        <v>393</v>
      </c>
      <c r="D57" s="1637"/>
      <c r="E57" s="1637"/>
      <c r="F57" s="1637"/>
      <c r="G57" s="1637"/>
      <c r="H57" s="1637"/>
      <c r="I57" s="1637"/>
      <c r="J57" s="1637"/>
      <c r="K57" s="1637"/>
      <c r="L57" s="1637"/>
      <c r="M57" s="1638"/>
    </row>
    <row r="58" spans="1:13" ht="15.75" customHeight="1">
      <c r="A58" s="1575"/>
      <c r="B58" s="38" t="s">
        <v>551</v>
      </c>
      <c r="C58" s="1630">
        <v>2347600</v>
      </c>
      <c r="D58" s="1630"/>
      <c r="E58" s="1630"/>
      <c r="F58" s="1630"/>
      <c r="G58" s="1630"/>
      <c r="H58" s="1630"/>
      <c r="I58" s="1630"/>
      <c r="J58" s="1630"/>
      <c r="K58" s="1630"/>
      <c r="L58" s="1630"/>
      <c r="M58" s="1631"/>
    </row>
    <row r="59" spans="1:13" ht="15.75" customHeight="1">
      <c r="A59" s="1576" t="s">
        <v>552</v>
      </c>
      <c r="B59" s="39" t="s">
        <v>553</v>
      </c>
      <c r="C59" s="1639" t="s">
        <v>844</v>
      </c>
      <c r="D59" s="1640"/>
      <c r="E59" s="1640"/>
      <c r="F59" s="1640"/>
      <c r="G59" s="1640"/>
      <c r="H59" s="1640"/>
      <c r="I59" s="1640"/>
      <c r="J59" s="1640"/>
      <c r="K59" s="1640"/>
      <c r="L59" s="1640"/>
      <c r="M59" s="1641"/>
    </row>
    <row r="60" spans="1:13" ht="30" customHeight="1">
      <c r="A60" s="1574"/>
      <c r="B60" s="39" t="s">
        <v>555</v>
      </c>
      <c r="C60" s="1642" t="s">
        <v>845</v>
      </c>
      <c r="D60" s="1637"/>
      <c r="E60" s="1637"/>
      <c r="F60" s="1637"/>
      <c r="G60" s="1637"/>
      <c r="H60" s="1637"/>
      <c r="I60" s="1637"/>
      <c r="J60" s="1637"/>
      <c r="K60" s="1637"/>
      <c r="L60" s="1637"/>
      <c r="M60" s="1638"/>
    </row>
    <row r="61" spans="1:13" ht="30" customHeight="1">
      <c r="A61" s="1575"/>
      <c r="B61" s="40" t="s">
        <v>154</v>
      </c>
      <c r="C61" s="1642" t="s">
        <v>842</v>
      </c>
      <c r="D61" s="1637"/>
      <c r="E61" s="1637"/>
      <c r="F61" s="1637"/>
      <c r="G61" s="1637"/>
      <c r="H61" s="1637"/>
      <c r="I61" s="1637"/>
      <c r="J61" s="1637"/>
      <c r="K61" s="1637"/>
      <c r="L61" s="1637"/>
      <c r="M61" s="1638"/>
    </row>
    <row r="62" spans="1:13" ht="16.5" customHeight="1">
      <c r="A62" s="41" t="s">
        <v>64</v>
      </c>
      <c r="B62" s="42" t="s">
        <v>193</v>
      </c>
      <c r="C62" s="1565" t="s">
        <v>193</v>
      </c>
      <c r="D62" s="1565"/>
      <c r="E62" s="1565"/>
      <c r="F62" s="1565"/>
      <c r="G62" s="1565"/>
      <c r="H62" s="1565"/>
      <c r="I62" s="1565"/>
      <c r="J62" s="1565"/>
      <c r="K62" s="1565"/>
      <c r="L62" s="1565"/>
      <c r="M62" s="1566"/>
    </row>
  </sheetData>
  <mergeCells count="53">
    <mergeCell ref="C60:M60"/>
    <mergeCell ref="C61:M61"/>
    <mergeCell ref="C62:M62"/>
    <mergeCell ref="A2:A15"/>
    <mergeCell ref="A16:A52"/>
    <mergeCell ref="A53:A58"/>
    <mergeCell ref="A59:A61"/>
    <mergeCell ref="B8:B10"/>
    <mergeCell ref="B14:B15"/>
    <mergeCell ref="B18:B24"/>
    <mergeCell ref="B25:B28"/>
    <mergeCell ref="B32:B34"/>
    <mergeCell ref="B35:B44"/>
    <mergeCell ref="B45:B48"/>
    <mergeCell ref="F46:F47"/>
    <mergeCell ref="L46:M47"/>
    <mergeCell ref="C55:M55"/>
    <mergeCell ref="C56:M56"/>
    <mergeCell ref="C57:M57"/>
    <mergeCell ref="C58:M58"/>
    <mergeCell ref="C59:M59"/>
    <mergeCell ref="C50:M50"/>
    <mergeCell ref="C51:M51"/>
    <mergeCell ref="C52:M52"/>
    <mergeCell ref="C53:M53"/>
    <mergeCell ref="C54:M54"/>
    <mergeCell ref="J30:L30"/>
    <mergeCell ref="F37:G37"/>
    <mergeCell ref="F43:G43"/>
    <mergeCell ref="H43:I43"/>
    <mergeCell ref="C49:M49"/>
    <mergeCell ref="G46:J47"/>
    <mergeCell ref="C14:D14"/>
    <mergeCell ref="F14:M14"/>
    <mergeCell ref="C15:M15"/>
    <mergeCell ref="C16:M16"/>
    <mergeCell ref="C17:M17"/>
    <mergeCell ref="F10:G10"/>
    <mergeCell ref="I10:J10"/>
    <mergeCell ref="C11:M11"/>
    <mergeCell ref="C12:M12"/>
    <mergeCell ref="C13:M13"/>
    <mergeCell ref="C6:M6"/>
    <mergeCell ref="C7:D7"/>
    <mergeCell ref="I7:M7"/>
    <mergeCell ref="C9:D9"/>
    <mergeCell ref="F9:G9"/>
    <mergeCell ref="I9:J9"/>
    <mergeCell ref="C2:M2"/>
    <mergeCell ref="C3:M3"/>
    <mergeCell ref="C4:E4"/>
    <mergeCell ref="F4:G4"/>
    <mergeCell ref="C5:M5"/>
  </mergeCells>
  <dataValidations count="1">
    <dataValidation allowBlank="1" showInputMessage="1" showErrorMessage="1" prompt="Incluir una ficha por cada indicador, ya sea de producto o de resultado" sqref="B1" xr:uid="{00000000-0002-0000-2500-000000000000}"/>
  </dataValidations>
  <hyperlinks>
    <hyperlink ref="C57" r:id="rId1"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62"/>
  <sheetViews>
    <sheetView workbookViewId="0">
      <selection activeCell="C4" sqref="C4:E4"/>
    </sheetView>
  </sheetViews>
  <sheetFormatPr baseColWidth="10" defaultColWidth="11.42578125" defaultRowHeight="15.75"/>
  <cols>
    <col min="1" max="1" width="25.140625" style="56" customWidth="1"/>
    <col min="2" max="2" width="39.140625" style="57" customWidth="1"/>
    <col min="3" max="16384" width="11.42578125" style="56"/>
  </cols>
  <sheetData>
    <row r="1" spans="1:13">
      <c r="A1" s="58"/>
      <c r="B1" s="4" t="s">
        <v>846</v>
      </c>
      <c r="C1" s="5"/>
      <c r="D1" s="5"/>
      <c r="E1" s="5"/>
      <c r="F1" s="5"/>
      <c r="G1" s="5"/>
      <c r="H1" s="5"/>
      <c r="I1" s="5"/>
      <c r="J1" s="5"/>
      <c r="K1" s="5"/>
      <c r="L1" s="5"/>
      <c r="M1" s="43"/>
    </row>
    <row r="2" spans="1:13" ht="42.6" customHeight="1">
      <c r="A2" s="1049" t="s">
        <v>470</v>
      </c>
      <c r="B2" s="59" t="s">
        <v>471</v>
      </c>
      <c r="C2" s="1109" t="s">
        <v>399</v>
      </c>
      <c r="D2" s="1110"/>
      <c r="E2" s="1110"/>
      <c r="F2" s="1110"/>
      <c r="G2" s="1110"/>
      <c r="H2" s="1110"/>
      <c r="I2" s="1110"/>
      <c r="J2" s="1110"/>
      <c r="K2" s="1110"/>
      <c r="L2" s="1110"/>
      <c r="M2" s="1111"/>
    </row>
    <row r="3" spans="1:13" ht="66.599999999999994" customHeight="1">
      <c r="A3" s="1050"/>
      <c r="B3" s="60" t="s">
        <v>600</v>
      </c>
      <c r="C3" s="1648" t="s">
        <v>847</v>
      </c>
      <c r="D3" s="1649"/>
      <c r="E3" s="1649"/>
      <c r="F3" s="1649"/>
      <c r="G3" s="1649"/>
      <c r="H3" s="1649"/>
      <c r="I3" s="1649"/>
      <c r="J3" s="1649"/>
      <c r="K3" s="1649"/>
      <c r="L3" s="1649"/>
      <c r="M3" s="1650"/>
    </row>
    <row r="4" spans="1:13" ht="30.95" customHeight="1">
      <c r="A4" s="1050"/>
      <c r="B4" s="61" t="s">
        <v>150</v>
      </c>
      <c r="C4" s="1592" t="s">
        <v>191</v>
      </c>
      <c r="D4" s="1593"/>
      <c r="E4" s="1594"/>
      <c r="F4" s="1595" t="s">
        <v>151</v>
      </c>
      <c r="G4" s="1596"/>
      <c r="H4" s="456">
        <v>469</v>
      </c>
      <c r="I4" s="363"/>
      <c r="J4" s="363"/>
      <c r="K4" s="363"/>
      <c r="L4" s="363"/>
      <c r="M4" s="431"/>
    </row>
    <row r="5" spans="1:13" ht="33" customHeight="1">
      <c r="A5" s="1050"/>
      <c r="B5" s="61" t="s">
        <v>475</v>
      </c>
      <c r="C5" s="1011" t="s">
        <v>476</v>
      </c>
      <c r="D5" s="1012"/>
      <c r="E5" s="1012"/>
      <c r="F5" s="1012"/>
      <c r="G5" s="1012"/>
      <c r="H5" s="1012"/>
      <c r="I5" s="1012"/>
      <c r="J5" s="1012"/>
      <c r="K5" s="1012"/>
      <c r="L5" s="1012"/>
      <c r="M5" s="1016"/>
    </row>
    <row r="6" spans="1:13">
      <c r="A6" s="1050"/>
      <c r="B6" s="61" t="s">
        <v>477</v>
      </c>
      <c r="C6" s="1017" t="s">
        <v>478</v>
      </c>
      <c r="D6" s="1018"/>
      <c r="E6" s="1018"/>
      <c r="F6" s="1018"/>
      <c r="G6" s="1018"/>
      <c r="H6" s="1018"/>
      <c r="I6" s="1018"/>
      <c r="J6" s="1018"/>
      <c r="K6" s="1018"/>
      <c r="L6" s="1018"/>
      <c r="M6" s="1019"/>
    </row>
    <row r="7" spans="1:13">
      <c r="A7" s="1050"/>
      <c r="B7" s="60" t="s">
        <v>479</v>
      </c>
      <c r="C7" s="1115" t="s">
        <v>99</v>
      </c>
      <c r="D7" s="1116"/>
      <c r="E7" s="458"/>
      <c r="F7" s="458"/>
      <c r="G7" s="459"/>
      <c r="H7" s="460" t="s">
        <v>154</v>
      </c>
      <c r="I7" s="56" t="s">
        <v>833</v>
      </c>
      <c r="J7" s="457"/>
      <c r="K7" s="457"/>
      <c r="L7" s="457"/>
      <c r="M7" s="464"/>
    </row>
    <row r="8" spans="1:13">
      <c r="A8" s="1050"/>
      <c r="B8" s="1135" t="s">
        <v>481</v>
      </c>
      <c r="C8" s="365"/>
      <c r="D8" s="366"/>
      <c r="E8" s="366"/>
      <c r="F8" s="366"/>
      <c r="G8" s="366"/>
      <c r="H8" s="366"/>
      <c r="I8" s="366"/>
      <c r="J8" s="366"/>
      <c r="K8" s="366"/>
      <c r="L8" s="432"/>
      <c r="M8" s="433"/>
    </row>
    <row r="9" spans="1:13" ht="57" customHeight="1">
      <c r="A9" s="1050"/>
      <c r="B9" s="1136"/>
      <c r="C9" s="1601" t="s">
        <v>480</v>
      </c>
      <c r="D9" s="1602"/>
      <c r="E9" s="367"/>
      <c r="F9" s="1651"/>
      <c r="G9" s="1651"/>
      <c r="H9" s="367"/>
      <c r="I9" s="1118"/>
      <c r="J9" s="1118"/>
      <c r="K9" s="367"/>
      <c r="M9" s="434"/>
    </row>
    <row r="10" spans="1:13" ht="18" customHeight="1">
      <c r="A10" s="1050"/>
      <c r="B10" s="1137"/>
      <c r="C10" s="1652" t="s">
        <v>482</v>
      </c>
      <c r="D10" s="1653"/>
      <c r="E10" s="368"/>
      <c r="F10" s="1118" t="s">
        <v>482</v>
      </c>
      <c r="G10" s="1118"/>
      <c r="H10" s="368"/>
      <c r="I10" s="1118" t="s">
        <v>482</v>
      </c>
      <c r="J10" s="1118"/>
      <c r="K10" s="368"/>
      <c r="L10" s="429"/>
      <c r="M10" s="435"/>
    </row>
    <row r="11" spans="1:13" ht="75.95" customHeight="1">
      <c r="A11" s="1050"/>
      <c r="B11" s="60" t="s">
        <v>483</v>
      </c>
      <c r="C11" s="1008" t="s">
        <v>848</v>
      </c>
      <c r="D11" s="1009"/>
      <c r="E11" s="1009"/>
      <c r="F11" s="1009"/>
      <c r="G11" s="1009"/>
      <c r="H11" s="1009"/>
      <c r="I11" s="1009"/>
      <c r="J11" s="1009"/>
      <c r="K11" s="1009"/>
      <c r="L11" s="1009"/>
      <c r="M11" s="1010"/>
    </row>
    <row r="12" spans="1:13" ht="75.95" customHeight="1">
      <c r="A12" s="1050"/>
      <c r="B12" s="60" t="s">
        <v>603</v>
      </c>
      <c r="C12" s="1008" t="s">
        <v>849</v>
      </c>
      <c r="D12" s="1009"/>
      <c r="E12" s="1009"/>
      <c r="F12" s="1009"/>
      <c r="G12" s="1009"/>
      <c r="H12" s="1009"/>
      <c r="I12" s="1009"/>
      <c r="J12" s="1009"/>
      <c r="K12" s="1009"/>
      <c r="L12" s="1009"/>
      <c r="M12" s="1010"/>
    </row>
    <row r="13" spans="1:13" ht="33.950000000000003" customHeight="1">
      <c r="A13" s="1050"/>
      <c r="B13" s="60" t="s">
        <v>605</v>
      </c>
      <c r="C13" s="1381" t="s">
        <v>798</v>
      </c>
      <c r="D13" s="1381"/>
      <c r="E13" s="1381"/>
      <c r="F13" s="1381"/>
      <c r="G13" s="1381"/>
      <c r="H13" s="1381"/>
      <c r="I13" s="1381"/>
      <c r="J13" s="1381"/>
      <c r="K13" s="1381"/>
      <c r="L13" s="1381"/>
      <c r="M13" s="1395"/>
    </row>
    <row r="14" spans="1:13" ht="36" customHeight="1">
      <c r="A14" s="1050"/>
      <c r="B14" s="1135" t="s">
        <v>607</v>
      </c>
      <c r="C14" s="1608" t="s">
        <v>222</v>
      </c>
      <c r="D14" s="1608"/>
      <c r="E14" s="462" t="s">
        <v>608</v>
      </c>
      <c r="F14" s="1609" t="s">
        <v>387</v>
      </c>
      <c r="G14" s="1610"/>
      <c r="H14" s="1610"/>
      <c r="I14" s="1610"/>
      <c r="J14" s="1610"/>
      <c r="K14" s="1610"/>
      <c r="L14" s="1610"/>
      <c r="M14" s="1611"/>
    </row>
    <row r="15" spans="1:13">
      <c r="A15" s="1050"/>
      <c r="B15" s="1136"/>
      <c r="C15" s="1120"/>
      <c r="D15" s="1121"/>
      <c r="E15" s="1121"/>
      <c r="F15" s="1121"/>
      <c r="G15" s="1121"/>
      <c r="H15" s="1121"/>
      <c r="I15" s="1121"/>
      <c r="J15" s="1121"/>
      <c r="K15" s="1121"/>
      <c r="L15" s="1121"/>
      <c r="M15" s="1123"/>
    </row>
    <row r="16" spans="1:13" ht="15.95" customHeight="1">
      <c r="A16" s="1052" t="s">
        <v>48</v>
      </c>
      <c r="B16" s="75" t="s">
        <v>138</v>
      </c>
      <c r="C16" s="1071" t="s">
        <v>226</v>
      </c>
      <c r="D16" s="1072"/>
      <c r="E16" s="1072"/>
      <c r="F16" s="1072"/>
      <c r="G16" s="1072"/>
      <c r="H16" s="1072"/>
      <c r="I16" s="1072"/>
      <c r="J16" s="1072"/>
      <c r="K16" s="1072"/>
      <c r="L16" s="1072"/>
      <c r="M16" s="1073"/>
    </row>
    <row r="17" spans="1:13" ht="54" customHeight="1">
      <c r="A17" s="1053"/>
      <c r="B17" s="75" t="s">
        <v>609</v>
      </c>
      <c r="C17" s="1120" t="s">
        <v>400</v>
      </c>
      <c r="D17" s="1121"/>
      <c r="E17" s="1121"/>
      <c r="F17" s="1121"/>
      <c r="G17" s="1121"/>
      <c r="H17" s="1121"/>
      <c r="I17" s="1121"/>
      <c r="J17" s="1121"/>
      <c r="K17" s="1121"/>
      <c r="L17" s="1121"/>
      <c r="M17" s="1123"/>
    </row>
    <row r="18" spans="1:13" ht="8.25" customHeight="1">
      <c r="A18" s="1053"/>
      <c r="B18" s="1058" t="s">
        <v>486</v>
      </c>
      <c r="C18" s="371"/>
      <c r="D18" s="372"/>
      <c r="E18" s="372"/>
      <c r="F18" s="372"/>
      <c r="G18" s="372"/>
      <c r="H18" s="372"/>
      <c r="I18" s="372"/>
      <c r="J18" s="372"/>
      <c r="K18" s="372"/>
      <c r="L18" s="372"/>
      <c r="M18" s="436"/>
    </row>
    <row r="19" spans="1:13" ht="9" customHeight="1">
      <c r="A19" s="1053"/>
      <c r="B19" s="1059"/>
      <c r="C19" s="373"/>
      <c r="D19" s="374"/>
      <c r="E19" s="375"/>
      <c r="F19" s="374"/>
      <c r="G19" s="375"/>
      <c r="H19" s="374"/>
      <c r="I19" s="375"/>
      <c r="J19" s="374"/>
      <c r="K19" s="375"/>
      <c r="L19" s="375"/>
      <c r="M19" s="437"/>
    </row>
    <row r="20" spans="1:13">
      <c r="A20" s="1053"/>
      <c r="B20" s="1059"/>
      <c r="C20" s="376" t="s">
        <v>487</v>
      </c>
      <c r="D20" s="377"/>
      <c r="E20" s="378" t="s">
        <v>488</v>
      </c>
      <c r="F20" s="377"/>
      <c r="G20" s="378" t="s">
        <v>489</v>
      </c>
      <c r="H20" s="377"/>
      <c r="I20" s="378" t="s">
        <v>490</v>
      </c>
      <c r="J20" s="438"/>
      <c r="K20" s="378"/>
      <c r="L20" s="378"/>
      <c r="M20" s="439"/>
    </row>
    <row r="21" spans="1:13">
      <c r="A21" s="1053"/>
      <c r="B21" s="1059"/>
      <c r="C21" s="376" t="s">
        <v>491</v>
      </c>
      <c r="D21" s="379"/>
      <c r="E21" s="378" t="s">
        <v>492</v>
      </c>
      <c r="F21" s="380"/>
      <c r="G21" s="378" t="s">
        <v>493</v>
      </c>
      <c r="H21" s="380"/>
      <c r="I21" s="378"/>
      <c r="J21" s="381"/>
      <c r="K21" s="378"/>
      <c r="L21" s="378"/>
      <c r="M21" s="439"/>
    </row>
    <row r="22" spans="1:13">
      <c r="A22" s="1053"/>
      <c r="B22" s="1059"/>
      <c r="C22" s="376" t="s">
        <v>494</v>
      </c>
      <c r="D22" s="379"/>
      <c r="E22" s="378" t="s">
        <v>495</v>
      </c>
      <c r="F22" s="379"/>
      <c r="G22" s="378"/>
      <c r="H22" s="381"/>
      <c r="I22" s="378"/>
      <c r="J22" s="381"/>
      <c r="K22" s="378"/>
      <c r="L22" s="378"/>
      <c r="M22" s="439"/>
    </row>
    <row r="23" spans="1:13">
      <c r="A23" s="1053"/>
      <c r="B23" s="1059"/>
      <c r="C23" s="376" t="s">
        <v>496</v>
      </c>
      <c r="D23" s="380" t="s">
        <v>497</v>
      </c>
      <c r="E23" s="378" t="s">
        <v>498</v>
      </c>
      <c r="F23" s="382" t="s">
        <v>850</v>
      </c>
      <c r="G23" s="383"/>
      <c r="H23" s="383"/>
      <c r="I23" s="383"/>
      <c r="J23" s="383"/>
      <c r="K23" s="383"/>
      <c r="L23" s="383"/>
      <c r="M23" s="440"/>
    </row>
    <row r="24" spans="1:13" ht="9.75" customHeight="1">
      <c r="A24" s="1053"/>
      <c r="B24" s="1060"/>
      <c r="C24" s="384"/>
      <c r="D24" s="385"/>
      <c r="E24" s="385"/>
      <c r="F24" s="385"/>
      <c r="G24" s="385"/>
      <c r="H24" s="385"/>
      <c r="I24" s="385"/>
      <c r="J24" s="385"/>
      <c r="K24" s="385"/>
      <c r="L24" s="385"/>
      <c r="M24" s="441"/>
    </row>
    <row r="25" spans="1:13">
      <c r="A25" s="1053"/>
      <c r="B25" s="1058" t="s">
        <v>500</v>
      </c>
      <c r="C25" s="386"/>
      <c r="D25" s="387"/>
      <c r="E25" s="387"/>
      <c r="F25" s="387"/>
      <c r="G25" s="387"/>
      <c r="H25" s="387"/>
      <c r="I25" s="387"/>
      <c r="J25" s="387"/>
      <c r="K25" s="387"/>
      <c r="L25" s="432"/>
      <c r="M25" s="433"/>
    </row>
    <row r="26" spans="1:13">
      <c r="A26" s="1053"/>
      <c r="B26" s="1059"/>
      <c r="C26" s="376" t="s">
        <v>501</v>
      </c>
      <c r="D26" s="380"/>
      <c r="E26" s="388"/>
      <c r="F26" s="378" t="s">
        <v>502</v>
      </c>
      <c r="G26" s="379" t="s">
        <v>816</v>
      </c>
      <c r="H26" s="388"/>
      <c r="I26" s="378" t="s">
        <v>503</v>
      </c>
      <c r="J26" s="379" t="s">
        <v>497</v>
      </c>
      <c r="K26" s="388"/>
      <c r="M26" s="434"/>
    </row>
    <row r="27" spans="1:13">
      <c r="A27" s="1053"/>
      <c r="B27" s="1059"/>
      <c r="C27" s="376" t="s">
        <v>504</v>
      </c>
      <c r="D27" s="389"/>
      <c r="F27" s="378" t="s">
        <v>505</v>
      </c>
      <c r="G27" s="380"/>
      <c r="I27" s="442"/>
      <c r="K27" s="367"/>
      <c r="M27" s="434"/>
    </row>
    <row r="28" spans="1:13">
      <c r="A28" s="1053"/>
      <c r="B28" s="1060"/>
      <c r="C28" s="390"/>
      <c r="D28" s="391"/>
      <c r="E28" s="391"/>
      <c r="F28" s="391"/>
      <c r="G28" s="391"/>
      <c r="H28" s="391"/>
      <c r="I28" s="391"/>
      <c r="J28" s="391"/>
      <c r="K28" s="391"/>
      <c r="L28" s="429"/>
      <c r="M28" s="435"/>
    </row>
    <row r="29" spans="1:13">
      <c r="A29" s="1053"/>
      <c r="B29" s="97" t="s">
        <v>506</v>
      </c>
      <c r="C29" s="392"/>
      <c r="D29" s="393"/>
      <c r="E29" s="393"/>
      <c r="F29" s="393"/>
      <c r="G29" s="393"/>
      <c r="H29" s="393"/>
      <c r="I29" s="393"/>
      <c r="J29" s="393"/>
      <c r="K29" s="393"/>
      <c r="L29" s="393"/>
      <c r="M29" s="443"/>
    </row>
    <row r="30" spans="1:13" ht="17.25" customHeight="1">
      <c r="A30" s="1053"/>
      <c r="B30" s="97"/>
      <c r="C30" s="394" t="s">
        <v>507</v>
      </c>
      <c r="D30" s="395">
        <v>0</v>
      </c>
      <c r="E30" s="388"/>
      <c r="F30" s="396" t="s">
        <v>508</v>
      </c>
      <c r="G30" s="380">
        <v>2021</v>
      </c>
      <c r="H30" s="388"/>
      <c r="I30" s="396" t="s">
        <v>509</v>
      </c>
      <c r="J30" s="1654"/>
      <c r="K30" s="1072"/>
      <c r="L30" s="1655"/>
      <c r="M30" s="444"/>
    </row>
    <row r="31" spans="1:13">
      <c r="A31" s="1053"/>
      <c r="B31" s="61"/>
      <c r="C31" s="384"/>
      <c r="D31" s="385"/>
      <c r="E31" s="385"/>
      <c r="F31" s="385"/>
      <c r="G31" s="385"/>
      <c r="H31" s="385"/>
      <c r="I31" s="385"/>
      <c r="J31" s="385"/>
      <c r="K31" s="385"/>
      <c r="L31" s="385"/>
      <c r="M31" s="441"/>
    </row>
    <row r="32" spans="1:13">
      <c r="A32" s="1053"/>
      <c r="B32" s="1058" t="s">
        <v>511</v>
      </c>
      <c r="C32" s="397"/>
      <c r="D32" s="398"/>
      <c r="E32" s="398"/>
      <c r="F32" s="398"/>
      <c r="G32" s="398"/>
      <c r="H32" s="398"/>
      <c r="I32" s="398"/>
      <c r="J32" s="398"/>
      <c r="K32" s="398"/>
      <c r="L32" s="432"/>
      <c r="M32" s="433"/>
    </row>
    <row r="33" spans="1:13">
      <c r="A33" s="1053"/>
      <c r="B33" s="1059"/>
      <c r="C33" s="399" t="s">
        <v>512</v>
      </c>
      <c r="D33" s="400">
        <v>2024</v>
      </c>
      <c r="E33" s="401"/>
      <c r="F33" s="388" t="s">
        <v>513</v>
      </c>
      <c r="G33" s="463">
        <v>2032</v>
      </c>
      <c r="H33" s="401"/>
      <c r="I33" s="396"/>
      <c r="J33" s="401"/>
      <c r="K33" s="401"/>
      <c r="M33" s="434"/>
    </row>
    <row r="34" spans="1:13">
      <c r="A34" s="1053"/>
      <c r="B34" s="1060"/>
      <c r="C34" s="384"/>
      <c r="D34" s="403"/>
      <c r="E34" s="404"/>
      <c r="F34" s="385"/>
      <c r="G34" s="404"/>
      <c r="H34" s="404"/>
      <c r="I34" s="445"/>
      <c r="J34" s="404"/>
      <c r="K34" s="404"/>
      <c r="L34" s="429"/>
      <c r="M34" s="435"/>
    </row>
    <row r="35" spans="1:13">
      <c r="A35" s="1053"/>
      <c r="B35" s="1058" t="s">
        <v>514</v>
      </c>
      <c r="C35" s="405"/>
      <c r="D35" s="406"/>
      <c r="E35" s="406"/>
      <c r="F35" s="406"/>
      <c r="G35" s="406"/>
      <c r="H35" s="406"/>
      <c r="I35" s="406"/>
      <c r="J35" s="406"/>
      <c r="K35" s="406"/>
      <c r="L35" s="406"/>
      <c r="M35" s="446"/>
    </row>
    <row r="36" spans="1:13">
      <c r="A36" s="1053"/>
      <c r="B36" s="1059"/>
      <c r="C36" s="407"/>
      <c r="D36" s="414">
        <v>2024</v>
      </c>
      <c r="E36" s="414"/>
      <c r="F36" s="414">
        <v>2025</v>
      </c>
      <c r="G36" s="414"/>
      <c r="H36" s="415">
        <v>2026</v>
      </c>
      <c r="I36" s="415"/>
      <c r="J36" s="415">
        <v>2027</v>
      </c>
      <c r="K36" s="414"/>
      <c r="L36" s="414">
        <v>2028</v>
      </c>
      <c r="M36" s="465"/>
    </row>
    <row r="37" spans="1:13">
      <c r="A37" s="1053"/>
      <c r="B37" s="1059"/>
      <c r="C37" s="407"/>
      <c r="D37" s="400">
        <v>1</v>
      </c>
      <c r="E37" s="413"/>
      <c r="F37" s="400">
        <v>1</v>
      </c>
      <c r="G37" s="413"/>
      <c r="H37" s="400">
        <v>1</v>
      </c>
      <c r="I37" s="413"/>
      <c r="J37" s="400">
        <v>1</v>
      </c>
      <c r="K37" s="413"/>
      <c r="L37" s="400">
        <v>1</v>
      </c>
      <c r="M37" s="430"/>
    </row>
    <row r="38" spans="1:13">
      <c r="A38" s="1053"/>
      <c r="B38" s="1059"/>
      <c r="C38" s="407"/>
      <c r="D38" s="367">
        <v>2029</v>
      </c>
      <c r="E38" s="414"/>
      <c r="F38" s="414">
        <v>2030</v>
      </c>
      <c r="G38" s="414"/>
      <c r="H38" s="415">
        <v>2031</v>
      </c>
      <c r="I38" s="415"/>
      <c r="J38" s="415">
        <v>2032</v>
      </c>
      <c r="K38" s="414"/>
      <c r="L38" s="414" t="s">
        <v>524</v>
      </c>
      <c r="M38" s="437"/>
    </row>
    <row r="39" spans="1:13">
      <c r="A39" s="1053"/>
      <c r="B39" s="1059"/>
      <c r="C39" s="407"/>
      <c r="D39" s="400">
        <v>1</v>
      </c>
      <c r="E39" s="413"/>
      <c r="F39" s="400">
        <v>1</v>
      </c>
      <c r="G39" s="413"/>
      <c r="H39" s="400">
        <v>1</v>
      </c>
      <c r="I39" s="413"/>
      <c r="J39" s="400">
        <v>1</v>
      </c>
      <c r="K39" s="413"/>
      <c r="L39" s="416"/>
      <c r="M39" s="430"/>
    </row>
    <row r="40" spans="1:13">
      <c r="A40" s="1053"/>
      <c r="B40" s="1059"/>
      <c r="C40" s="407"/>
      <c r="D40" s="414" t="s">
        <v>525</v>
      </c>
      <c r="E40" s="414"/>
      <c r="F40" s="414" t="s">
        <v>526</v>
      </c>
      <c r="G40" s="414"/>
      <c r="H40" s="415" t="s">
        <v>527</v>
      </c>
      <c r="I40" s="415"/>
      <c r="J40" s="415" t="s">
        <v>528</v>
      </c>
      <c r="K40" s="414"/>
      <c r="L40" s="414" t="s">
        <v>529</v>
      </c>
      <c r="M40" s="437"/>
    </row>
    <row r="41" spans="1:13">
      <c r="A41" s="1053"/>
      <c r="B41" s="1059"/>
      <c r="C41" s="407"/>
      <c r="D41" s="416"/>
      <c r="E41" s="413"/>
      <c r="F41" s="416"/>
      <c r="G41" s="413"/>
      <c r="H41" s="416"/>
      <c r="I41" s="413"/>
      <c r="J41" s="416"/>
      <c r="K41" s="413"/>
      <c r="L41" s="416"/>
      <c r="M41" s="430"/>
    </row>
    <row r="42" spans="1:13">
      <c r="A42" s="1053"/>
      <c r="B42" s="1059"/>
      <c r="C42" s="407"/>
      <c r="D42" s="417" t="s">
        <v>529</v>
      </c>
      <c r="E42" s="418"/>
      <c r="F42" s="417" t="s">
        <v>530</v>
      </c>
      <c r="G42" s="418"/>
      <c r="H42" s="420"/>
      <c r="I42" s="450"/>
      <c r="J42" s="420"/>
      <c r="K42" s="450"/>
      <c r="L42" s="420"/>
      <c r="M42" s="451"/>
    </row>
    <row r="43" spans="1:13">
      <c r="A43" s="1053"/>
      <c r="B43" s="1059"/>
      <c r="C43" s="407"/>
      <c r="D43" s="416"/>
      <c r="E43" s="413"/>
      <c r="F43" s="1656">
        <v>9</v>
      </c>
      <c r="G43" s="1657"/>
      <c r="H43" s="1658"/>
      <c r="I43" s="1658"/>
      <c r="J43" s="421"/>
      <c r="K43" s="414"/>
      <c r="L43" s="421"/>
      <c r="M43" s="452"/>
    </row>
    <row r="44" spans="1:13">
      <c r="A44" s="1053"/>
      <c r="B44" s="1059"/>
      <c r="C44" s="422"/>
      <c r="D44" s="417"/>
      <c r="E44" s="418"/>
      <c r="F44" s="417"/>
      <c r="G44" s="418"/>
      <c r="H44" s="423"/>
      <c r="I44" s="453"/>
      <c r="J44" s="423"/>
      <c r="K44" s="453"/>
      <c r="L44" s="423"/>
      <c r="M44" s="454"/>
    </row>
    <row r="45" spans="1:13" ht="18" customHeight="1">
      <c r="A45" s="1053"/>
      <c r="B45" s="1058" t="s">
        <v>531</v>
      </c>
      <c r="C45" s="386"/>
      <c r="D45" s="387"/>
      <c r="E45" s="387"/>
      <c r="F45" s="387"/>
      <c r="G45" s="387"/>
      <c r="H45" s="387"/>
      <c r="I45" s="387"/>
      <c r="J45" s="387"/>
      <c r="K45" s="387"/>
      <c r="M45" s="434"/>
    </row>
    <row r="46" spans="1:13">
      <c r="A46" s="1053"/>
      <c r="B46" s="1059"/>
      <c r="C46" s="424"/>
      <c r="D46" s="425" t="s">
        <v>532</v>
      </c>
      <c r="E46" s="426" t="s">
        <v>533</v>
      </c>
      <c r="F46" s="1127" t="s">
        <v>534</v>
      </c>
      <c r="G46" s="1132"/>
      <c r="H46" s="1132"/>
      <c r="I46" s="1132"/>
      <c r="J46" s="1132"/>
      <c r="K46" s="455" t="s">
        <v>498</v>
      </c>
      <c r="L46" s="1128"/>
      <c r="M46" s="1129"/>
    </row>
    <row r="47" spans="1:13">
      <c r="A47" s="1053"/>
      <c r="B47" s="1059"/>
      <c r="C47" s="424"/>
      <c r="D47" s="427"/>
      <c r="E47" s="379" t="s">
        <v>624</v>
      </c>
      <c r="F47" s="1127"/>
      <c r="G47" s="1132"/>
      <c r="H47" s="1132"/>
      <c r="I47" s="1132"/>
      <c r="J47" s="1132"/>
      <c r="L47" s="1130"/>
      <c r="M47" s="1131"/>
    </row>
    <row r="48" spans="1:13">
      <c r="A48" s="1053"/>
      <c r="B48" s="1060"/>
      <c r="C48" s="428"/>
      <c r="D48" s="429"/>
      <c r="E48" s="429"/>
      <c r="F48" s="429"/>
      <c r="G48" s="429"/>
      <c r="H48" s="429"/>
      <c r="I48" s="429"/>
      <c r="J48" s="429"/>
      <c r="K48" s="429"/>
      <c r="M48" s="434"/>
    </row>
    <row r="49" spans="1:13" ht="63.95" customHeight="1">
      <c r="A49" s="1053"/>
      <c r="B49" s="60" t="s">
        <v>536</v>
      </c>
      <c r="C49" s="1036" t="s">
        <v>851</v>
      </c>
      <c r="D49" s="1037"/>
      <c r="E49" s="1037"/>
      <c r="F49" s="1037"/>
      <c r="G49" s="1037"/>
      <c r="H49" s="1037"/>
      <c r="I49" s="1037"/>
      <c r="J49" s="1037"/>
      <c r="K49" s="1037"/>
      <c r="L49" s="1037"/>
      <c r="M49" s="1038"/>
    </row>
    <row r="50" spans="1:13" ht="27.75" customHeight="1">
      <c r="A50" s="1053"/>
      <c r="B50" s="75" t="s">
        <v>538</v>
      </c>
      <c r="C50" s="1120" t="s">
        <v>839</v>
      </c>
      <c r="D50" s="1121"/>
      <c r="E50" s="1121"/>
      <c r="F50" s="1121"/>
      <c r="G50" s="1121"/>
      <c r="H50" s="1121"/>
      <c r="I50" s="1121"/>
      <c r="J50" s="1121"/>
      <c r="K50" s="1121"/>
      <c r="L50" s="1121"/>
      <c r="M50" s="1123"/>
    </row>
    <row r="51" spans="1:13">
      <c r="A51" s="1053"/>
      <c r="B51" s="75" t="s">
        <v>540</v>
      </c>
      <c r="C51" s="1120">
        <v>30</v>
      </c>
      <c r="D51" s="1121"/>
      <c r="E51" s="1121"/>
      <c r="F51" s="1121"/>
      <c r="G51" s="1121"/>
      <c r="H51" s="1121"/>
      <c r="I51" s="1121"/>
      <c r="J51" s="1121"/>
      <c r="K51" s="1121"/>
      <c r="L51" s="1121"/>
      <c r="M51" s="1123"/>
    </row>
    <row r="52" spans="1:13" ht="24" customHeight="1">
      <c r="A52" s="1053"/>
      <c r="B52" s="75" t="s">
        <v>541</v>
      </c>
      <c r="C52" s="1659">
        <v>2024</v>
      </c>
      <c r="D52" s="1660"/>
      <c r="E52" s="1660"/>
      <c r="F52" s="1660"/>
      <c r="G52" s="1660"/>
      <c r="H52" s="1660"/>
      <c r="I52" s="1660"/>
      <c r="J52" s="1660"/>
      <c r="K52" s="1660"/>
      <c r="L52" s="1660"/>
      <c r="M52" s="1661"/>
    </row>
    <row r="53" spans="1:13" ht="15.75" customHeight="1">
      <c r="A53" s="1055" t="s">
        <v>60</v>
      </c>
      <c r="B53" s="132" t="s">
        <v>542</v>
      </c>
      <c r="C53" s="1634" t="s">
        <v>840</v>
      </c>
      <c r="D53" s="1634"/>
      <c r="E53" s="1634"/>
      <c r="F53" s="1634"/>
      <c r="G53" s="1634"/>
      <c r="H53" s="1634"/>
      <c r="I53" s="1634"/>
      <c r="J53" s="1634"/>
      <c r="K53" s="1634"/>
      <c r="L53" s="1634"/>
      <c r="M53" s="1635"/>
    </row>
    <row r="54" spans="1:13">
      <c r="A54" s="1056"/>
      <c r="B54" s="132" t="s">
        <v>544</v>
      </c>
      <c r="C54" s="1630" t="s">
        <v>841</v>
      </c>
      <c r="D54" s="1630"/>
      <c r="E54" s="1630"/>
      <c r="F54" s="1630"/>
      <c r="G54" s="1630"/>
      <c r="H54" s="1630"/>
      <c r="I54" s="1630"/>
      <c r="J54" s="1630"/>
      <c r="K54" s="1630"/>
      <c r="L54" s="1630"/>
      <c r="M54" s="1631"/>
    </row>
    <row r="55" spans="1:13">
      <c r="A55" s="1056"/>
      <c r="B55" s="132" t="s">
        <v>546</v>
      </c>
      <c r="C55" s="1630" t="s">
        <v>842</v>
      </c>
      <c r="D55" s="1630"/>
      <c r="E55" s="1630"/>
      <c r="F55" s="1630"/>
      <c r="G55" s="1630"/>
      <c r="H55" s="1630"/>
      <c r="I55" s="1630"/>
      <c r="J55" s="1630"/>
      <c r="K55" s="1630"/>
      <c r="L55" s="1630"/>
      <c r="M55" s="1631"/>
    </row>
    <row r="56" spans="1:13" ht="15.75" customHeight="1">
      <c r="A56" s="1056"/>
      <c r="B56" s="134" t="s">
        <v>548</v>
      </c>
      <c r="C56" s="1630" t="s">
        <v>843</v>
      </c>
      <c r="D56" s="1630"/>
      <c r="E56" s="1630"/>
      <c r="F56" s="1630"/>
      <c r="G56" s="1630"/>
      <c r="H56" s="1630"/>
      <c r="I56" s="1630"/>
      <c r="J56" s="1630"/>
      <c r="K56" s="1630"/>
      <c r="L56" s="1630"/>
      <c r="M56" s="1631"/>
    </row>
    <row r="57" spans="1:13" ht="15.75" customHeight="1">
      <c r="A57" s="1056"/>
      <c r="B57" s="132" t="s">
        <v>550</v>
      </c>
      <c r="C57" s="1636" t="s">
        <v>393</v>
      </c>
      <c r="D57" s="1637"/>
      <c r="E57" s="1637"/>
      <c r="F57" s="1637"/>
      <c r="G57" s="1637"/>
      <c r="H57" s="1637"/>
      <c r="I57" s="1637"/>
      <c r="J57" s="1637"/>
      <c r="K57" s="1637"/>
      <c r="L57" s="1637"/>
      <c r="M57" s="1638"/>
    </row>
    <row r="58" spans="1:13">
      <c r="A58" s="1057"/>
      <c r="B58" s="132" t="s">
        <v>551</v>
      </c>
      <c r="C58" s="1630">
        <v>2347600</v>
      </c>
      <c r="D58" s="1630"/>
      <c r="E58" s="1630"/>
      <c r="F58" s="1630"/>
      <c r="G58" s="1630"/>
      <c r="H58" s="1630"/>
      <c r="I58" s="1630"/>
      <c r="J58" s="1630"/>
      <c r="K58" s="1630"/>
      <c r="L58" s="1630"/>
      <c r="M58" s="1631"/>
    </row>
    <row r="59" spans="1:13" ht="15.75" customHeight="1">
      <c r="A59" s="1055" t="s">
        <v>552</v>
      </c>
      <c r="B59" s="135" t="s">
        <v>553</v>
      </c>
      <c r="C59" s="1639" t="s">
        <v>844</v>
      </c>
      <c r="D59" s="1640"/>
      <c r="E59" s="1640"/>
      <c r="F59" s="1640"/>
      <c r="G59" s="1640"/>
      <c r="H59" s="1640"/>
      <c r="I59" s="1640"/>
      <c r="J59" s="1640"/>
      <c r="K59" s="1640"/>
      <c r="L59" s="1640"/>
      <c r="M59" s="1641"/>
    </row>
    <row r="60" spans="1:13" ht="30" customHeight="1">
      <c r="A60" s="1056"/>
      <c r="B60" s="135" t="s">
        <v>555</v>
      </c>
      <c r="C60" s="1642" t="s">
        <v>845</v>
      </c>
      <c r="D60" s="1637"/>
      <c r="E60" s="1637"/>
      <c r="F60" s="1637"/>
      <c r="G60" s="1637"/>
      <c r="H60" s="1637"/>
      <c r="I60" s="1637"/>
      <c r="J60" s="1637"/>
      <c r="K60" s="1637"/>
      <c r="L60" s="1637"/>
      <c r="M60" s="1638"/>
    </row>
    <row r="61" spans="1:13" ht="30" customHeight="1">
      <c r="A61" s="1056"/>
      <c r="B61" s="136" t="s">
        <v>154</v>
      </c>
      <c r="C61" s="1642" t="s">
        <v>842</v>
      </c>
      <c r="D61" s="1637"/>
      <c r="E61" s="1637"/>
      <c r="F61" s="1637"/>
      <c r="G61" s="1637"/>
      <c r="H61" s="1637"/>
      <c r="I61" s="1637"/>
      <c r="J61" s="1637"/>
      <c r="K61" s="1637"/>
      <c r="L61" s="1637"/>
      <c r="M61" s="1638"/>
    </row>
    <row r="62" spans="1:13">
      <c r="A62" s="41" t="s">
        <v>64</v>
      </c>
      <c r="B62" s="137"/>
      <c r="C62" s="1662"/>
      <c r="D62" s="1663"/>
      <c r="E62" s="1663"/>
      <c r="F62" s="1663"/>
      <c r="G62" s="1663"/>
      <c r="H62" s="1663"/>
      <c r="I62" s="1663"/>
      <c r="J62" s="1663"/>
      <c r="K62" s="1663"/>
      <c r="L62" s="1663"/>
      <c r="M62" s="1664"/>
    </row>
  </sheetData>
  <mergeCells count="52">
    <mergeCell ref="C60:M60"/>
    <mergeCell ref="C61:M61"/>
    <mergeCell ref="C62:M62"/>
    <mergeCell ref="A2:A15"/>
    <mergeCell ref="A16:A52"/>
    <mergeCell ref="A53:A58"/>
    <mergeCell ref="A59:A61"/>
    <mergeCell ref="B8:B10"/>
    <mergeCell ref="B14:B15"/>
    <mergeCell ref="B18:B24"/>
    <mergeCell ref="B25:B28"/>
    <mergeCell ref="B32:B34"/>
    <mergeCell ref="B35:B44"/>
    <mergeCell ref="B45:B48"/>
    <mergeCell ref="F46:F47"/>
    <mergeCell ref="G46:J47"/>
    <mergeCell ref="C55:M55"/>
    <mergeCell ref="C56:M56"/>
    <mergeCell ref="C57:M57"/>
    <mergeCell ref="C58:M58"/>
    <mergeCell ref="C59:M59"/>
    <mergeCell ref="C50:M50"/>
    <mergeCell ref="C51:M51"/>
    <mergeCell ref="C52:M52"/>
    <mergeCell ref="C53:M53"/>
    <mergeCell ref="C54:M54"/>
    <mergeCell ref="C17:M17"/>
    <mergeCell ref="J30:L30"/>
    <mergeCell ref="F43:G43"/>
    <mergeCell ref="H43:I43"/>
    <mergeCell ref="C49:M49"/>
    <mergeCell ref="L46:M47"/>
    <mergeCell ref="C13:M13"/>
    <mergeCell ref="C14:D14"/>
    <mergeCell ref="F14:M14"/>
    <mergeCell ref="C15:M15"/>
    <mergeCell ref="C16:M16"/>
    <mergeCell ref="C10:D10"/>
    <mergeCell ref="F10:G10"/>
    <mergeCell ref="I10:J10"/>
    <mergeCell ref="C11:M11"/>
    <mergeCell ref="C12:M12"/>
    <mergeCell ref="C6:M6"/>
    <mergeCell ref="C7:D7"/>
    <mergeCell ref="C9:D9"/>
    <mergeCell ref="F9:G9"/>
    <mergeCell ref="I9:J9"/>
    <mergeCell ref="C2:M2"/>
    <mergeCell ref="C3:M3"/>
    <mergeCell ref="C4:E4"/>
    <mergeCell ref="F4:G4"/>
    <mergeCell ref="C5:M5"/>
  </mergeCells>
  <dataValidations count="5">
    <dataValidation allowBlank="1" showInputMessage="1" showErrorMessage="1" prompt="Incluir una ficha por cada indicador, ya sea de producto o de resultado" sqref="B1" xr:uid="{00000000-0002-0000-2600-000000000000}"/>
    <dataValidation allowBlank="1" showInputMessage="1" showErrorMessage="1" prompt="Seleccione de la lista desplegable" sqref="B4 B7 H7" xr:uid="{00000000-0002-0000-2600-000001000000}"/>
    <dataValidation type="list" allowBlank="1" showInputMessage="1" showErrorMessage="1" sqref="I7:M7" xr:uid="{00000000-0002-0000-2600-000002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6" xr:uid="{00000000-0002-0000-2600-000003000000}"/>
    <dataValidation allowBlank="1" showInputMessage="1" showErrorMessage="1" prompt="Identifique el ODS a que le apunta el indicador de producto. Seleccione de la lista desplegable._x000a_" sqref="B14:B15" xr:uid="{00000000-0002-0000-2600-000004000000}"/>
  </dataValidations>
  <hyperlinks>
    <hyperlink ref="C57" r:id="rId1" xr:uid="{00000000-0004-0000-2600-000000000000}"/>
  </hyperlinks>
  <pageMargins left="0.7" right="0.7" top="0.75" bottom="0.75" header="0.3" footer="0.3"/>
  <pageSetup paperSize="9" orientation="portrait" horizontalDpi="1200" verticalDpi="12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62"/>
  <sheetViews>
    <sheetView topLeftCell="A30" workbookViewId="0">
      <selection activeCell="G33" sqref="G33"/>
    </sheetView>
  </sheetViews>
  <sheetFormatPr baseColWidth="10" defaultColWidth="11.42578125" defaultRowHeight="15.75"/>
  <cols>
    <col min="1" max="1" width="25.140625" style="56" customWidth="1"/>
    <col min="2" max="2" width="39.140625" style="57" customWidth="1"/>
    <col min="3" max="16384" width="11.42578125" style="56"/>
  </cols>
  <sheetData>
    <row r="1" spans="1:13">
      <c r="A1" s="58"/>
      <c r="B1" s="4" t="s">
        <v>852</v>
      </c>
      <c r="C1" s="5"/>
      <c r="D1" s="5"/>
      <c r="E1" s="5"/>
      <c r="F1" s="5"/>
      <c r="G1" s="5"/>
      <c r="H1" s="5"/>
      <c r="I1" s="5"/>
      <c r="J1" s="5"/>
      <c r="K1" s="5"/>
      <c r="L1" s="5"/>
      <c r="M1" s="43"/>
    </row>
    <row r="2" spans="1:13" ht="42.6" customHeight="1">
      <c r="A2" s="1049" t="s">
        <v>470</v>
      </c>
      <c r="B2" s="59" t="s">
        <v>471</v>
      </c>
      <c r="C2" s="1665" t="s">
        <v>404</v>
      </c>
      <c r="D2" s="1666"/>
      <c r="E2" s="1666"/>
      <c r="F2" s="1666"/>
      <c r="G2" s="1666"/>
      <c r="H2" s="1666"/>
      <c r="I2" s="1666"/>
      <c r="J2" s="1666"/>
      <c r="K2" s="1666"/>
      <c r="L2" s="1666"/>
      <c r="M2" s="1667"/>
    </row>
    <row r="3" spans="1:13" ht="30" customHeight="1">
      <c r="A3" s="1050"/>
      <c r="B3" s="60" t="s">
        <v>600</v>
      </c>
      <c r="C3" s="1148" t="s">
        <v>853</v>
      </c>
      <c r="D3" s="1149"/>
      <c r="E3" s="1149"/>
      <c r="F3" s="1149"/>
      <c r="G3" s="1149"/>
      <c r="H3" s="1149"/>
      <c r="I3" s="1149"/>
      <c r="J3" s="1149"/>
      <c r="K3" s="1149"/>
      <c r="L3" s="1149"/>
      <c r="M3" s="1150"/>
    </row>
    <row r="4" spans="1:13" ht="39.950000000000003" customHeight="1">
      <c r="A4" s="1050"/>
      <c r="B4" s="61" t="s">
        <v>150</v>
      </c>
      <c r="C4" s="1112" t="s">
        <v>191</v>
      </c>
      <c r="D4" s="1113"/>
      <c r="E4" s="1114"/>
      <c r="F4" s="1668" t="s">
        <v>151</v>
      </c>
      <c r="G4" s="1669"/>
      <c r="H4" s="1670" t="s">
        <v>854</v>
      </c>
      <c r="I4" s="1321"/>
      <c r="J4" s="1321"/>
      <c r="K4" s="1321"/>
      <c r="L4" s="1321"/>
      <c r="M4" s="1322"/>
    </row>
    <row r="5" spans="1:13" ht="33" customHeight="1">
      <c r="A5" s="1050"/>
      <c r="B5" s="61" t="s">
        <v>475</v>
      </c>
      <c r="C5" s="1011" t="s">
        <v>855</v>
      </c>
      <c r="D5" s="1012"/>
      <c r="E5" s="1012"/>
      <c r="F5" s="1012"/>
      <c r="G5" s="1012"/>
      <c r="H5" s="1012"/>
      <c r="I5" s="1012"/>
      <c r="J5" s="1012"/>
      <c r="K5" s="1012"/>
      <c r="L5" s="1012"/>
      <c r="M5" s="1016"/>
    </row>
    <row r="6" spans="1:13" ht="17.100000000000001" customHeight="1">
      <c r="A6" s="1050"/>
      <c r="B6" s="61" t="s">
        <v>477</v>
      </c>
      <c r="C6" s="1017" t="s">
        <v>856</v>
      </c>
      <c r="D6" s="1018"/>
      <c r="E6" s="1018"/>
      <c r="F6" s="1018"/>
      <c r="G6" s="1018"/>
      <c r="H6" s="1018"/>
      <c r="I6" s="1018"/>
      <c r="J6" s="1018"/>
      <c r="K6" s="1018"/>
      <c r="L6" s="1018"/>
      <c r="M6" s="1019"/>
    </row>
    <row r="7" spans="1:13">
      <c r="A7" s="1050"/>
      <c r="B7" s="60" t="s">
        <v>479</v>
      </c>
      <c r="C7" s="1671" t="s">
        <v>119</v>
      </c>
      <c r="D7" s="1672"/>
      <c r="E7" s="1672"/>
      <c r="F7" s="1672"/>
      <c r="G7" s="1673"/>
      <c r="H7" s="364" t="s">
        <v>154</v>
      </c>
      <c r="I7" s="1674" t="s">
        <v>121</v>
      </c>
      <c r="J7" s="1675"/>
      <c r="K7" s="1675"/>
      <c r="L7" s="1675"/>
      <c r="M7" s="1676"/>
    </row>
    <row r="8" spans="1:13">
      <c r="A8" s="1050"/>
      <c r="B8" s="1135" t="s">
        <v>481</v>
      </c>
      <c r="C8" s="365"/>
      <c r="D8" s="366"/>
      <c r="E8" s="366"/>
      <c r="F8" s="366"/>
      <c r="G8" s="366"/>
      <c r="H8" s="366"/>
      <c r="I8" s="366"/>
      <c r="J8" s="366"/>
      <c r="K8" s="366"/>
      <c r="L8" s="432"/>
      <c r="M8" s="433"/>
    </row>
    <row r="9" spans="1:13" ht="57" customHeight="1">
      <c r="A9" s="1050"/>
      <c r="B9" s="1136"/>
      <c r="C9" s="1601" t="s">
        <v>123</v>
      </c>
      <c r="D9" s="1602"/>
      <c r="E9" s="367"/>
      <c r="F9" s="1602" t="s">
        <v>480</v>
      </c>
      <c r="G9" s="1602"/>
      <c r="H9" s="367"/>
      <c r="I9" s="1118"/>
      <c r="J9" s="1118"/>
      <c r="K9" s="367"/>
      <c r="M9" s="434"/>
    </row>
    <row r="10" spans="1:13" ht="18" customHeight="1">
      <c r="A10" s="1050"/>
      <c r="B10" s="1137"/>
      <c r="C10" s="1677" t="s">
        <v>482</v>
      </c>
      <c r="D10" s="1678"/>
      <c r="E10" s="368"/>
      <c r="F10" s="1118" t="s">
        <v>482</v>
      </c>
      <c r="G10" s="1118"/>
      <c r="H10" s="368"/>
      <c r="I10" s="1118" t="s">
        <v>482</v>
      </c>
      <c r="J10" s="1118"/>
      <c r="K10" s="368"/>
      <c r="L10" s="429"/>
      <c r="M10" s="435"/>
    </row>
    <row r="11" spans="1:13" ht="50.1" customHeight="1">
      <c r="A11" s="1050"/>
      <c r="B11" s="60" t="s">
        <v>483</v>
      </c>
      <c r="C11" s="1679" t="s">
        <v>857</v>
      </c>
      <c r="D11" s="1680"/>
      <c r="E11" s="1349"/>
      <c r="F11" s="1349"/>
      <c r="G11" s="1349"/>
      <c r="H11" s="1349"/>
      <c r="I11" s="1349"/>
      <c r="J11" s="1349"/>
      <c r="K11" s="1349"/>
      <c r="L11" s="1349"/>
      <c r="M11" s="1350"/>
    </row>
    <row r="12" spans="1:13" ht="195" customHeight="1">
      <c r="A12" s="1050"/>
      <c r="B12" s="60" t="s">
        <v>603</v>
      </c>
      <c r="C12" s="1351" t="s">
        <v>858</v>
      </c>
      <c r="D12" s="1155"/>
      <c r="E12" s="1155"/>
      <c r="F12" s="1155"/>
      <c r="G12" s="1155"/>
      <c r="H12" s="1155"/>
      <c r="I12" s="1155"/>
      <c r="J12" s="1155"/>
      <c r="K12" s="1155"/>
      <c r="L12" s="1155"/>
      <c r="M12" s="1156"/>
    </row>
    <row r="13" spans="1:13" ht="33.950000000000003" customHeight="1">
      <c r="A13" s="1050"/>
      <c r="B13" s="60" t="s">
        <v>605</v>
      </c>
      <c r="C13" s="1381" t="s">
        <v>798</v>
      </c>
      <c r="D13" s="1381"/>
      <c r="E13" s="1381"/>
      <c r="F13" s="1381"/>
      <c r="G13" s="1381"/>
      <c r="H13" s="1381"/>
      <c r="I13" s="1381"/>
      <c r="J13" s="1381"/>
      <c r="K13" s="1381"/>
      <c r="L13" s="1381"/>
      <c r="M13" s="1395"/>
    </row>
    <row r="14" spans="1:13" ht="78" customHeight="1">
      <c r="A14" s="1050"/>
      <c r="B14" s="1135" t="s">
        <v>607</v>
      </c>
      <c r="C14" s="1120" t="s">
        <v>406</v>
      </c>
      <c r="D14" s="1121"/>
      <c r="E14" s="370" t="s">
        <v>608</v>
      </c>
      <c r="F14" s="1654" t="s">
        <v>407</v>
      </c>
      <c r="G14" s="1072"/>
      <c r="H14" s="1072"/>
      <c r="I14" s="1072"/>
      <c r="J14" s="1072"/>
      <c r="K14" s="1072"/>
      <c r="L14" s="1072"/>
      <c r="M14" s="1073"/>
    </row>
    <row r="15" spans="1:13">
      <c r="A15" s="1050"/>
      <c r="B15" s="1136"/>
      <c r="C15" s="1120"/>
      <c r="D15" s="1121"/>
      <c r="E15" s="1121"/>
      <c r="F15" s="1121"/>
      <c r="G15" s="1121"/>
      <c r="H15" s="1121"/>
      <c r="I15" s="1121"/>
      <c r="J15" s="1121"/>
      <c r="K15" s="1121"/>
      <c r="L15" s="1121"/>
      <c r="M15" s="1123"/>
    </row>
    <row r="16" spans="1:13" ht="15.95" customHeight="1">
      <c r="A16" s="1052" t="s">
        <v>48</v>
      </c>
      <c r="B16" s="75" t="s">
        <v>138</v>
      </c>
      <c r="C16" s="1071" t="s">
        <v>226</v>
      </c>
      <c r="D16" s="1072"/>
      <c r="E16" s="1072"/>
      <c r="F16" s="1072"/>
      <c r="G16" s="1072"/>
      <c r="H16" s="1072"/>
      <c r="I16" s="1072"/>
      <c r="J16" s="1072"/>
      <c r="K16" s="1072"/>
      <c r="L16" s="1072"/>
      <c r="M16" s="1073"/>
    </row>
    <row r="17" spans="1:13" ht="54" customHeight="1">
      <c r="A17" s="1053"/>
      <c r="B17" s="75" t="s">
        <v>609</v>
      </c>
      <c r="C17" s="1681" t="s">
        <v>405</v>
      </c>
      <c r="D17" s="1682"/>
      <c r="E17" s="1682"/>
      <c r="F17" s="1682"/>
      <c r="G17" s="1682"/>
      <c r="H17" s="1682"/>
      <c r="I17" s="1682"/>
      <c r="J17" s="1682"/>
      <c r="K17" s="1682"/>
      <c r="L17" s="1682"/>
      <c r="M17" s="1683"/>
    </row>
    <row r="18" spans="1:13" ht="8.25" customHeight="1">
      <c r="A18" s="1053"/>
      <c r="B18" s="1058" t="s">
        <v>486</v>
      </c>
      <c r="C18" s="371"/>
      <c r="D18" s="372"/>
      <c r="E18" s="372"/>
      <c r="F18" s="372"/>
      <c r="G18" s="372"/>
      <c r="H18" s="372"/>
      <c r="I18" s="372"/>
      <c r="J18" s="372"/>
      <c r="K18" s="372"/>
      <c r="L18" s="372"/>
      <c r="M18" s="436"/>
    </row>
    <row r="19" spans="1:13" ht="9" customHeight="1">
      <c r="A19" s="1053"/>
      <c r="B19" s="1059"/>
      <c r="C19" s="373"/>
      <c r="D19" s="374"/>
      <c r="E19" s="375"/>
      <c r="F19" s="374"/>
      <c r="G19" s="375"/>
      <c r="H19" s="374"/>
      <c r="I19" s="375"/>
      <c r="J19" s="374"/>
      <c r="K19" s="375"/>
      <c r="L19" s="375"/>
      <c r="M19" s="437"/>
    </row>
    <row r="20" spans="1:13">
      <c r="A20" s="1053"/>
      <c r="B20" s="1059"/>
      <c r="C20" s="376" t="s">
        <v>487</v>
      </c>
      <c r="D20" s="377"/>
      <c r="E20" s="378" t="s">
        <v>488</v>
      </c>
      <c r="F20" s="377"/>
      <c r="G20" s="378" t="s">
        <v>489</v>
      </c>
      <c r="H20" s="377"/>
      <c r="I20" s="378" t="s">
        <v>490</v>
      </c>
      <c r="J20" s="438"/>
      <c r="K20" s="378"/>
      <c r="L20" s="378"/>
      <c r="M20" s="439"/>
    </row>
    <row r="21" spans="1:13">
      <c r="A21" s="1053"/>
      <c r="B21" s="1059"/>
      <c r="C21" s="376" t="s">
        <v>491</v>
      </c>
      <c r="D21" s="379"/>
      <c r="E21" s="378" t="s">
        <v>492</v>
      </c>
      <c r="F21" s="380"/>
      <c r="G21" s="378" t="s">
        <v>493</v>
      </c>
      <c r="H21" s="380"/>
      <c r="I21" s="378"/>
      <c r="J21" s="381"/>
      <c r="K21" s="378"/>
      <c r="L21" s="378"/>
      <c r="M21" s="439"/>
    </row>
    <row r="22" spans="1:13">
      <c r="A22" s="1053"/>
      <c r="B22" s="1059"/>
      <c r="C22" s="376" t="s">
        <v>494</v>
      </c>
      <c r="D22" s="379"/>
      <c r="E22" s="378" t="s">
        <v>495</v>
      </c>
      <c r="F22" s="379"/>
      <c r="G22" s="378"/>
      <c r="H22" s="381"/>
      <c r="I22" s="378"/>
      <c r="J22" s="381"/>
      <c r="K22" s="378"/>
      <c r="L22" s="378"/>
      <c r="M22" s="439"/>
    </row>
    <row r="23" spans="1:13">
      <c r="A23" s="1053"/>
      <c r="B23" s="1059"/>
      <c r="C23" s="376" t="s">
        <v>496</v>
      </c>
      <c r="D23" s="380" t="s">
        <v>497</v>
      </c>
      <c r="E23" s="378" t="s">
        <v>498</v>
      </c>
      <c r="F23" s="382" t="s">
        <v>563</v>
      </c>
      <c r="G23" s="383"/>
      <c r="H23" s="383"/>
      <c r="I23" s="383"/>
      <c r="J23" s="383"/>
      <c r="K23" s="383"/>
      <c r="L23" s="383"/>
      <c r="M23" s="440"/>
    </row>
    <row r="24" spans="1:13" ht="9.75" customHeight="1">
      <c r="A24" s="1053"/>
      <c r="B24" s="1060"/>
      <c r="C24" s="384"/>
      <c r="D24" s="385"/>
      <c r="E24" s="385"/>
      <c r="F24" s="385"/>
      <c r="G24" s="385"/>
      <c r="H24" s="385"/>
      <c r="I24" s="385"/>
      <c r="J24" s="385"/>
      <c r="K24" s="385"/>
      <c r="L24" s="385"/>
      <c r="M24" s="441"/>
    </row>
    <row r="25" spans="1:13">
      <c r="A25" s="1053"/>
      <c r="B25" s="1058" t="s">
        <v>500</v>
      </c>
      <c r="C25" s="386"/>
      <c r="D25" s="387"/>
      <c r="E25" s="387"/>
      <c r="F25" s="387"/>
      <c r="G25" s="387"/>
      <c r="H25" s="387"/>
      <c r="I25" s="387"/>
      <c r="J25" s="387"/>
      <c r="K25" s="387"/>
      <c r="L25" s="432"/>
      <c r="M25" s="433"/>
    </row>
    <row r="26" spans="1:13">
      <c r="A26" s="1053"/>
      <c r="B26" s="1059"/>
      <c r="C26" s="376" t="s">
        <v>501</v>
      </c>
      <c r="D26" s="380"/>
      <c r="E26" s="388"/>
      <c r="F26" s="378" t="s">
        <v>502</v>
      </c>
      <c r="G26" s="379" t="s">
        <v>816</v>
      </c>
      <c r="H26" s="388"/>
      <c r="I26" s="378" t="s">
        <v>503</v>
      </c>
      <c r="J26" s="379" t="s">
        <v>497</v>
      </c>
      <c r="K26" s="388"/>
      <c r="M26" s="434"/>
    </row>
    <row r="27" spans="1:13">
      <c r="A27" s="1053"/>
      <c r="B27" s="1059"/>
      <c r="C27" s="376" t="s">
        <v>504</v>
      </c>
      <c r="D27" s="389"/>
      <c r="F27" s="378" t="s">
        <v>505</v>
      </c>
      <c r="G27" s="380"/>
      <c r="I27" s="442"/>
      <c r="K27" s="367"/>
      <c r="M27" s="434"/>
    </row>
    <row r="28" spans="1:13">
      <c r="A28" s="1053"/>
      <c r="B28" s="1060"/>
      <c r="C28" s="390"/>
      <c r="D28" s="391"/>
      <c r="E28" s="391"/>
      <c r="F28" s="391"/>
      <c r="G28" s="391"/>
      <c r="H28" s="391"/>
      <c r="I28" s="391"/>
      <c r="J28" s="391"/>
      <c r="K28" s="391"/>
      <c r="L28" s="429"/>
      <c r="M28" s="435"/>
    </row>
    <row r="29" spans="1:13">
      <c r="A29" s="1053"/>
      <c r="B29" s="97" t="s">
        <v>506</v>
      </c>
      <c r="C29" s="392"/>
      <c r="D29" s="393"/>
      <c r="E29" s="393"/>
      <c r="F29" s="393"/>
      <c r="G29" s="393"/>
      <c r="H29" s="393"/>
      <c r="I29" s="393"/>
      <c r="J29" s="393"/>
      <c r="K29" s="393"/>
      <c r="L29" s="393"/>
      <c r="M29" s="443"/>
    </row>
    <row r="30" spans="1:13" ht="17.25" customHeight="1">
      <c r="A30" s="1053"/>
      <c r="B30" s="97"/>
      <c r="C30" s="394" t="s">
        <v>507</v>
      </c>
      <c r="D30" s="395">
        <v>0</v>
      </c>
      <c r="E30" s="388"/>
      <c r="F30" s="396" t="s">
        <v>508</v>
      </c>
      <c r="G30" s="380">
        <v>2021</v>
      </c>
      <c r="H30" s="388"/>
      <c r="I30" s="396" t="s">
        <v>509</v>
      </c>
      <c r="J30" s="1654"/>
      <c r="K30" s="1072"/>
      <c r="L30" s="1655"/>
      <c r="M30" s="444"/>
    </row>
    <row r="31" spans="1:13">
      <c r="A31" s="1053"/>
      <c r="B31" s="61"/>
      <c r="C31" s="384"/>
      <c r="D31" s="385"/>
      <c r="E31" s="385"/>
      <c r="F31" s="385"/>
      <c r="G31" s="385"/>
      <c r="H31" s="385"/>
      <c r="I31" s="385"/>
      <c r="J31" s="385"/>
      <c r="K31" s="385"/>
      <c r="L31" s="385"/>
      <c r="M31" s="441"/>
    </row>
    <row r="32" spans="1:13">
      <c r="A32" s="1053"/>
      <c r="B32" s="1058" t="s">
        <v>511</v>
      </c>
      <c r="C32" s="397"/>
      <c r="D32" s="398"/>
      <c r="E32" s="398"/>
      <c r="F32" s="398"/>
      <c r="G32" s="398"/>
      <c r="H32" s="398"/>
      <c r="I32" s="398"/>
      <c r="J32" s="398"/>
      <c r="K32" s="398"/>
      <c r="L32" s="432"/>
      <c r="M32" s="433"/>
    </row>
    <row r="33" spans="1:13">
      <c r="A33" s="1053"/>
      <c r="B33" s="1059"/>
      <c r="C33" s="399" t="s">
        <v>512</v>
      </c>
      <c r="D33" s="400">
        <v>2023</v>
      </c>
      <c r="E33" s="401"/>
      <c r="F33" s="388" t="s">
        <v>513</v>
      </c>
      <c r="G33" s="402">
        <v>2032</v>
      </c>
      <c r="H33" s="401"/>
      <c r="I33" s="396"/>
      <c r="J33" s="401"/>
      <c r="K33" s="401"/>
      <c r="M33" s="434"/>
    </row>
    <row r="34" spans="1:13">
      <c r="A34" s="1053"/>
      <c r="B34" s="1060"/>
      <c r="C34" s="384"/>
      <c r="D34" s="403"/>
      <c r="E34" s="404"/>
      <c r="F34" s="385"/>
      <c r="G34" s="404"/>
      <c r="H34" s="404"/>
      <c r="I34" s="445"/>
      <c r="J34" s="404"/>
      <c r="K34" s="404"/>
      <c r="L34" s="429"/>
      <c r="M34" s="435"/>
    </row>
    <row r="35" spans="1:13">
      <c r="A35" s="1053"/>
      <c r="B35" s="1058" t="s">
        <v>514</v>
      </c>
      <c r="C35" s="405"/>
      <c r="D35" s="406"/>
      <c r="E35" s="406"/>
      <c r="F35" s="406"/>
      <c r="G35" s="406"/>
      <c r="H35" s="406"/>
      <c r="I35" s="406"/>
      <c r="J35" s="406"/>
      <c r="K35" s="406"/>
      <c r="L35" s="406"/>
      <c r="M35" s="446"/>
    </row>
    <row r="36" spans="1:13">
      <c r="A36" s="1053"/>
      <c r="B36" s="1059"/>
      <c r="C36" s="407"/>
      <c r="D36" s="408">
        <v>2023</v>
      </c>
      <c r="E36" s="408"/>
      <c r="F36" s="408">
        <v>2024</v>
      </c>
      <c r="G36" s="408"/>
      <c r="H36" s="409">
        <v>2025</v>
      </c>
      <c r="I36" s="409"/>
      <c r="J36" s="409">
        <v>2026</v>
      </c>
      <c r="K36" s="408"/>
      <c r="L36" s="408">
        <v>2027</v>
      </c>
      <c r="M36" s="447"/>
    </row>
    <row r="37" spans="1:13">
      <c r="A37" s="1053"/>
      <c r="B37" s="1059"/>
      <c r="C37" s="407"/>
      <c r="D37" s="410">
        <v>0.05</v>
      </c>
      <c r="E37" s="411"/>
      <c r="F37" s="410">
        <v>0.2</v>
      </c>
      <c r="G37" s="411"/>
      <c r="H37" s="410">
        <v>0.3</v>
      </c>
      <c r="I37" s="411"/>
      <c r="J37" s="410">
        <v>0.5</v>
      </c>
      <c r="K37" s="411"/>
      <c r="L37" s="410">
        <v>0.6</v>
      </c>
      <c r="M37" s="448"/>
    </row>
    <row r="38" spans="1:13">
      <c r="A38" s="1053"/>
      <c r="B38" s="1059"/>
      <c r="C38" s="407"/>
      <c r="D38" s="412">
        <v>2028</v>
      </c>
      <c r="E38" s="408"/>
      <c r="F38" s="408">
        <v>2029</v>
      </c>
      <c r="G38" s="408"/>
      <c r="H38" s="409">
        <v>2030</v>
      </c>
      <c r="I38" s="409"/>
      <c r="J38" s="409">
        <v>2031</v>
      </c>
      <c r="K38" s="408"/>
      <c r="L38" s="408">
        <v>2032</v>
      </c>
      <c r="M38" s="449"/>
    </row>
    <row r="39" spans="1:13">
      <c r="A39" s="1053"/>
      <c r="B39" s="1059"/>
      <c r="C39" s="407"/>
      <c r="D39" s="410">
        <v>0.6</v>
      </c>
      <c r="E39" s="413"/>
      <c r="F39" s="410">
        <v>0.8</v>
      </c>
      <c r="G39" s="413"/>
      <c r="H39" s="410">
        <v>0.8</v>
      </c>
      <c r="I39" s="413"/>
      <c r="J39" s="410">
        <v>0.8</v>
      </c>
      <c r="K39" s="413"/>
      <c r="L39" s="410">
        <v>1</v>
      </c>
      <c r="M39" s="430"/>
    </row>
    <row r="40" spans="1:13">
      <c r="A40" s="1053"/>
      <c r="B40" s="1059"/>
      <c r="C40" s="407"/>
      <c r="D40" s="414" t="s">
        <v>525</v>
      </c>
      <c r="E40" s="414"/>
      <c r="F40" s="414" t="s">
        <v>526</v>
      </c>
      <c r="G40" s="414"/>
      <c r="H40" s="415" t="s">
        <v>527</v>
      </c>
      <c r="I40" s="415"/>
      <c r="J40" s="415"/>
      <c r="K40" s="414"/>
      <c r="L40" s="414" t="s">
        <v>529</v>
      </c>
      <c r="M40" s="437"/>
    </row>
    <row r="41" spans="1:13">
      <c r="A41" s="1053"/>
      <c r="B41" s="1059"/>
      <c r="C41" s="407"/>
      <c r="D41" s="416"/>
      <c r="E41" s="413"/>
      <c r="F41" s="416"/>
      <c r="G41" s="413"/>
      <c r="H41" s="416"/>
      <c r="I41" s="413"/>
      <c r="J41" s="416"/>
      <c r="K41" s="413"/>
      <c r="L41" s="416"/>
      <c r="M41" s="430"/>
    </row>
    <row r="42" spans="1:13">
      <c r="A42" s="1053"/>
      <c r="B42" s="1059"/>
      <c r="C42" s="407"/>
      <c r="D42" s="417" t="s">
        <v>859</v>
      </c>
      <c r="E42" s="418"/>
      <c r="F42" s="419" t="s">
        <v>530</v>
      </c>
      <c r="G42" s="418"/>
      <c r="H42" s="420"/>
      <c r="I42" s="450"/>
      <c r="J42" s="420"/>
      <c r="K42" s="450"/>
      <c r="L42" s="420"/>
      <c r="M42" s="451"/>
    </row>
    <row r="43" spans="1:13">
      <c r="A43" s="1053"/>
      <c r="B43" s="1059"/>
      <c r="C43" s="407"/>
      <c r="D43" s="416"/>
      <c r="E43" s="413"/>
      <c r="F43" s="1684">
        <v>1</v>
      </c>
      <c r="G43" s="1685"/>
      <c r="H43" s="1658"/>
      <c r="I43" s="1658"/>
      <c r="J43" s="421"/>
      <c r="K43" s="414"/>
      <c r="L43" s="421"/>
      <c r="M43" s="452"/>
    </row>
    <row r="44" spans="1:13">
      <c r="A44" s="1053"/>
      <c r="B44" s="1059"/>
      <c r="C44" s="422"/>
      <c r="D44" s="417"/>
      <c r="E44" s="418"/>
      <c r="F44" s="417"/>
      <c r="G44" s="418"/>
      <c r="H44" s="423"/>
      <c r="I44" s="453"/>
      <c r="J44" s="423"/>
      <c r="K44" s="453"/>
      <c r="L44" s="423"/>
      <c r="M44" s="454"/>
    </row>
    <row r="45" spans="1:13" ht="18" customHeight="1">
      <c r="A45" s="1053"/>
      <c r="B45" s="1058" t="s">
        <v>531</v>
      </c>
      <c r="C45" s="386"/>
      <c r="D45" s="387"/>
      <c r="E45" s="387"/>
      <c r="F45" s="387"/>
      <c r="G45" s="387"/>
      <c r="H45" s="387"/>
      <c r="I45" s="387"/>
      <c r="J45" s="387"/>
      <c r="K45" s="387"/>
      <c r="M45" s="434"/>
    </row>
    <row r="46" spans="1:13">
      <c r="A46" s="1053"/>
      <c r="B46" s="1059"/>
      <c r="C46" s="424"/>
      <c r="D46" s="425" t="s">
        <v>532</v>
      </c>
      <c r="E46" s="426" t="s">
        <v>533</v>
      </c>
      <c r="F46" s="1127" t="s">
        <v>534</v>
      </c>
      <c r="G46" s="1132"/>
      <c r="H46" s="1132"/>
      <c r="I46" s="1132"/>
      <c r="J46" s="1132"/>
      <c r="K46" s="455" t="s">
        <v>498</v>
      </c>
      <c r="L46" s="1128"/>
      <c r="M46" s="1129"/>
    </row>
    <row r="47" spans="1:13">
      <c r="A47" s="1053"/>
      <c r="B47" s="1059"/>
      <c r="C47" s="424"/>
      <c r="D47" s="427"/>
      <c r="E47" s="379" t="s">
        <v>624</v>
      </c>
      <c r="F47" s="1127"/>
      <c r="G47" s="1132"/>
      <c r="H47" s="1132"/>
      <c r="I47" s="1132"/>
      <c r="J47" s="1132"/>
      <c r="L47" s="1130"/>
      <c r="M47" s="1131"/>
    </row>
    <row r="48" spans="1:13">
      <c r="A48" s="1053"/>
      <c r="B48" s="1060"/>
      <c r="C48" s="428"/>
      <c r="D48" s="429"/>
      <c r="E48" s="429"/>
      <c r="F48" s="429"/>
      <c r="G48" s="429"/>
      <c r="H48" s="429"/>
      <c r="I48" s="429"/>
      <c r="J48" s="429"/>
      <c r="K48" s="429"/>
      <c r="M48" s="434"/>
    </row>
    <row r="49" spans="1:13" ht="408.95" customHeight="1">
      <c r="A49" s="1053"/>
      <c r="B49" s="60" t="s">
        <v>536</v>
      </c>
      <c r="C49" s="1036" t="s">
        <v>860</v>
      </c>
      <c r="D49" s="1037"/>
      <c r="E49" s="1037"/>
      <c r="F49" s="1037"/>
      <c r="G49" s="1037"/>
      <c r="H49" s="1037"/>
      <c r="I49" s="1037"/>
      <c r="J49" s="1037"/>
      <c r="K49" s="1037"/>
      <c r="L49" s="1037"/>
      <c r="M49" s="1038"/>
    </row>
    <row r="50" spans="1:13" ht="27.75" customHeight="1">
      <c r="A50" s="1053"/>
      <c r="B50" s="75" t="s">
        <v>538</v>
      </c>
      <c r="C50" s="1634" t="s">
        <v>121</v>
      </c>
      <c r="D50" s="1634"/>
      <c r="E50" s="1634"/>
      <c r="F50" s="1634"/>
      <c r="G50" s="1634"/>
      <c r="H50" s="1634"/>
      <c r="I50" s="1634"/>
      <c r="J50" s="1634"/>
      <c r="K50" s="1634"/>
      <c r="L50" s="1634"/>
      <c r="M50" s="1635"/>
    </row>
    <row r="51" spans="1:13">
      <c r="A51" s="1053"/>
      <c r="B51" s="75" t="s">
        <v>540</v>
      </c>
      <c r="C51" s="1120">
        <v>90</v>
      </c>
      <c r="D51" s="1121"/>
      <c r="E51" s="1121"/>
      <c r="F51" s="1121"/>
      <c r="G51" s="1121"/>
      <c r="H51" s="1121"/>
      <c r="I51" s="1121"/>
      <c r="J51" s="1121"/>
      <c r="K51" s="1121"/>
      <c r="L51" s="1121"/>
      <c r="M51" s="1123"/>
    </row>
    <row r="52" spans="1:13" ht="24" customHeight="1">
      <c r="A52" s="1053"/>
      <c r="B52" s="75" t="s">
        <v>541</v>
      </c>
      <c r="C52" s="1659">
        <v>2023</v>
      </c>
      <c r="D52" s="1660"/>
      <c r="E52" s="1660"/>
      <c r="F52" s="1660"/>
      <c r="G52" s="1660"/>
      <c r="H52" s="1660"/>
      <c r="I52" s="1660"/>
      <c r="J52" s="1660"/>
      <c r="K52" s="1660"/>
      <c r="L52" s="1660"/>
      <c r="M52" s="1661"/>
    </row>
    <row r="53" spans="1:13" ht="15.75" customHeight="1">
      <c r="A53" s="1055" t="s">
        <v>60</v>
      </c>
      <c r="B53" s="132" t="s">
        <v>542</v>
      </c>
      <c r="C53" s="1686" t="s">
        <v>861</v>
      </c>
      <c r="D53" s="1634"/>
      <c r="E53" s="1634"/>
      <c r="F53" s="1634"/>
      <c r="G53" s="1634"/>
      <c r="H53" s="1634"/>
      <c r="I53" s="1634"/>
      <c r="J53" s="1634"/>
      <c r="K53" s="1634"/>
      <c r="L53" s="1634"/>
      <c r="M53" s="1635"/>
    </row>
    <row r="54" spans="1:13" ht="17.100000000000001" customHeight="1">
      <c r="A54" s="1056"/>
      <c r="B54" s="132" t="s">
        <v>544</v>
      </c>
      <c r="C54" s="1686" t="s">
        <v>862</v>
      </c>
      <c r="D54" s="1634"/>
      <c r="E54" s="1634"/>
      <c r="F54" s="1634"/>
      <c r="G54" s="1634"/>
      <c r="H54" s="1634"/>
      <c r="I54" s="1634"/>
      <c r="J54" s="1634"/>
      <c r="K54" s="1634"/>
      <c r="L54" s="1634"/>
      <c r="M54" s="1635"/>
    </row>
    <row r="55" spans="1:13" ht="17.100000000000001" customHeight="1">
      <c r="A55" s="1056"/>
      <c r="B55" s="132" t="s">
        <v>546</v>
      </c>
      <c r="C55" s="1686" t="s">
        <v>863</v>
      </c>
      <c r="D55" s="1634"/>
      <c r="E55" s="1634"/>
      <c r="F55" s="1634"/>
      <c r="G55" s="1634"/>
      <c r="H55" s="1634"/>
      <c r="I55" s="1634"/>
      <c r="J55" s="1634"/>
      <c r="K55" s="1634"/>
      <c r="L55" s="1634"/>
      <c r="M55" s="1635"/>
    </row>
    <row r="56" spans="1:13" ht="15.75" customHeight="1">
      <c r="A56" s="1056"/>
      <c r="B56" s="134" t="s">
        <v>548</v>
      </c>
      <c r="C56" s="1686" t="s">
        <v>864</v>
      </c>
      <c r="D56" s="1634"/>
      <c r="E56" s="1634"/>
      <c r="F56" s="1634"/>
      <c r="G56" s="1634"/>
      <c r="H56" s="1634"/>
      <c r="I56" s="1634"/>
      <c r="J56" s="1634"/>
      <c r="K56" s="1634"/>
      <c r="L56" s="1634"/>
      <c r="M56" s="1635"/>
    </row>
    <row r="57" spans="1:13" ht="15.75" customHeight="1">
      <c r="A57" s="1056"/>
      <c r="B57" s="132" t="s">
        <v>550</v>
      </c>
      <c r="C57" s="1042" t="s">
        <v>414</v>
      </c>
      <c r="D57" s="1687"/>
      <c r="E57" s="1687"/>
      <c r="F57" s="1687"/>
      <c r="G57" s="1687"/>
      <c r="H57" s="1687"/>
      <c r="I57" s="1687"/>
      <c r="J57" s="1687"/>
      <c r="K57" s="1687"/>
      <c r="L57" s="1687"/>
      <c r="M57" s="1688"/>
    </row>
    <row r="58" spans="1:13">
      <c r="A58" s="1057"/>
      <c r="B58" s="132" t="s">
        <v>551</v>
      </c>
      <c r="C58" s="1686" t="s">
        <v>413</v>
      </c>
      <c r="D58" s="1634"/>
      <c r="E58" s="1634"/>
      <c r="F58" s="1634"/>
      <c r="G58" s="1634"/>
      <c r="H58" s="1634"/>
      <c r="I58" s="1634"/>
      <c r="J58" s="1634"/>
      <c r="K58" s="1634"/>
      <c r="L58" s="1634"/>
      <c r="M58" s="1635"/>
    </row>
    <row r="59" spans="1:13" ht="15.75" customHeight="1">
      <c r="A59" s="1055" t="s">
        <v>552</v>
      </c>
      <c r="B59" s="135" t="s">
        <v>553</v>
      </c>
      <c r="C59" s="1639" t="s">
        <v>865</v>
      </c>
      <c r="D59" s="1640"/>
      <c r="E59" s="1640"/>
      <c r="F59" s="1640"/>
      <c r="G59" s="1640"/>
      <c r="H59" s="1640"/>
      <c r="I59" s="1640"/>
      <c r="J59" s="1640"/>
      <c r="K59" s="1640"/>
      <c r="L59" s="1640"/>
      <c r="M59" s="1641"/>
    </row>
    <row r="60" spans="1:13" ht="30" customHeight="1">
      <c r="A60" s="1056"/>
      <c r="B60" s="135" t="s">
        <v>555</v>
      </c>
      <c r="C60" s="1039" t="s">
        <v>866</v>
      </c>
      <c r="D60" s="1040"/>
      <c r="E60" s="1040"/>
      <c r="F60" s="1040"/>
      <c r="G60" s="1040"/>
      <c r="H60" s="1040"/>
      <c r="I60" s="1040"/>
      <c r="J60" s="1040"/>
      <c r="K60" s="1040"/>
      <c r="L60" s="1040"/>
      <c r="M60" s="1041"/>
    </row>
    <row r="61" spans="1:13" ht="30" customHeight="1">
      <c r="A61" s="1056"/>
      <c r="B61" s="136" t="s">
        <v>154</v>
      </c>
      <c r="C61" s="1039" t="s">
        <v>863</v>
      </c>
      <c r="D61" s="1040"/>
      <c r="E61" s="1040"/>
      <c r="F61" s="1040"/>
      <c r="G61" s="1040"/>
      <c r="H61" s="1040"/>
      <c r="I61" s="1040"/>
      <c r="J61" s="1040"/>
      <c r="K61" s="1040"/>
      <c r="L61" s="1040"/>
      <c r="M61" s="1041"/>
    </row>
    <row r="62" spans="1:13">
      <c r="A62" s="41" t="s">
        <v>64</v>
      </c>
      <c r="B62" s="137"/>
      <c r="C62" s="1662"/>
      <c r="D62" s="1689"/>
      <c r="E62" s="1689"/>
      <c r="F62" s="1689"/>
      <c r="G62" s="1689"/>
      <c r="H62" s="1689"/>
      <c r="I62" s="1689"/>
      <c r="J62" s="1689"/>
      <c r="K62" s="1689"/>
      <c r="L62" s="1689"/>
      <c r="M62" s="1690"/>
    </row>
  </sheetData>
  <mergeCells count="54">
    <mergeCell ref="C60:M60"/>
    <mergeCell ref="C61:M61"/>
    <mergeCell ref="C62:M62"/>
    <mergeCell ref="A2:A15"/>
    <mergeCell ref="A16:A52"/>
    <mergeCell ref="A53:A58"/>
    <mergeCell ref="A59:A61"/>
    <mergeCell ref="B8:B10"/>
    <mergeCell ref="B14:B15"/>
    <mergeCell ref="B18:B24"/>
    <mergeCell ref="B25:B28"/>
    <mergeCell ref="B32:B34"/>
    <mergeCell ref="B35:B44"/>
    <mergeCell ref="B45:B48"/>
    <mergeCell ref="F46:F47"/>
    <mergeCell ref="G46:J47"/>
    <mergeCell ref="C55:M55"/>
    <mergeCell ref="C56:M56"/>
    <mergeCell ref="C57:M57"/>
    <mergeCell ref="C58:M58"/>
    <mergeCell ref="C59:M59"/>
    <mergeCell ref="C50:M50"/>
    <mergeCell ref="C51:M51"/>
    <mergeCell ref="C52:M52"/>
    <mergeCell ref="C53:M53"/>
    <mergeCell ref="C54:M54"/>
    <mergeCell ref="C17:M17"/>
    <mergeCell ref="J30:L30"/>
    <mergeCell ref="F43:G43"/>
    <mergeCell ref="H43:I43"/>
    <mergeCell ref="C49:M49"/>
    <mergeCell ref="L46:M47"/>
    <mergeCell ref="C13:M13"/>
    <mergeCell ref="C14:D14"/>
    <mergeCell ref="F14:M14"/>
    <mergeCell ref="C15:M15"/>
    <mergeCell ref="C16:M16"/>
    <mergeCell ref="C10:D10"/>
    <mergeCell ref="F10:G10"/>
    <mergeCell ref="I10:J10"/>
    <mergeCell ref="C11:M11"/>
    <mergeCell ref="C12:M12"/>
    <mergeCell ref="C5:M5"/>
    <mergeCell ref="C6:M6"/>
    <mergeCell ref="C7:G7"/>
    <mergeCell ref="I7:M7"/>
    <mergeCell ref="C9:D9"/>
    <mergeCell ref="F9:G9"/>
    <mergeCell ref="I9:J9"/>
    <mergeCell ref="C2:M2"/>
    <mergeCell ref="C3:M3"/>
    <mergeCell ref="C4:E4"/>
    <mergeCell ref="F4:G4"/>
    <mergeCell ref="H4:M4"/>
  </mergeCells>
  <dataValidations count="6">
    <dataValidation allowBlank="1" showInputMessage="1" showErrorMessage="1" prompt="Incluir una ficha por cada indicador, ya sea de producto o de resultado" sqref="B1" xr:uid="{00000000-0002-0000-2700-000000000000}"/>
    <dataValidation allowBlank="1" showInputMessage="1" showErrorMessage="1" prompt="Seleccione de la lista desplegable" sqref="B4 B7 H7" xr:uid="{00000000-0002-0000-27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700-000002000000}"/>
    <dataValidation allowBlank="1" showInputMessage="1" showErrorMessage="1" prompt="Identifique la meta ODS a que le apunta el indicador de producto. Seleccione de la lista desplegable." sqref="E14" xr:uid="{00000000-0002-0000-27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2700-000004000000}"/>
    <dataValidation allowBlank="1" showInputMessage="1" showErrorMessage="1" prompt="Identifique el ODS a que le apunta el indicador de producto. Seleccione de la lista desplegable._x000a_" sqref="B14:B15" xr:uid="{00000000-0002-0000-2700-000005000000}"/>
  </dataValidations>
  <hyperlinks>
    <hyperlink ref="C57" r:id="rId1" xr:uid="{00000000-0004-0000-2700-000000000000}"/>
  </hyperlinks>
  <pageMargins left="0.7" right="0.7" top="0.75" bottom="0.75" header="0.3" footer="0.3"/>
  <pageSetup paperSize="9" orientation="portrait" horizontalDpi="1200" verticalDpi="12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7030A0"/>
  </sheetPr>
  <dimension ref="A1:V62"/>
  <sheetViews>
    <sheetView zoomScale="80" zoomScaleNormal="80" workbookViewId="0">
      <selection activeCell="F14" sqref="F14:M14"/>
    </sheetView>
  </sheetViews>
  <sheetFormatPr baseColWidth="10" defaultColWidth="11.42578125" defaultRowHeight="15.75"/>
  <cols>
    <col min="1" max="1" width="25.140625" style="56" customWidth="1"/>
    <col min="2" max="2" width="39.140625" style="2" customWidth="1"/>
    <col min="3" max="3" width="20.42578125" style="56" customWidth="1"/>
    <col min="4" max="4" width="11.42578125" style="56"/>
    <col min="5" max="5" width="10.7109375" style="56" customWidth="1"/>
    <col min="6" max="6" width="12.28515625" style="56" customWidth="1"/>
    <col min="7" max="7" width="12.140625" style="56" customWidth="1"/>
    <col min="8" max="16384" width="11.42578125" style="56"/>
  </cols>
  <sheetData>
    <row r="1" spans="1:13">
      <c r="A1" s="309" t="s">
        <v>193</v>
      </c>
      <c r="B1" s="1691" t="s">
        <v>867</v>
      </c>
      <c r="C1" s="1692"/>
      <c r="D1" s="1692"/>
      <c r="E1" s="1692"/>
      <c r="F1" s="1692"/>
      <c r="G1" s="1692"/>
      <c r="H1" s="1692"/>
      <c r="I1" s="1692"/>
      <c r="J1" s="1692"/>
      <c r="K1" s="1692"/>
      <c r="L1" s="1692"/>
      <c r="M1" s="1693"/>
    </row>
    <row r="2" spans="1:13" s="1" customFormat="1" ht="56.25" customHeight="1">
      <c r="A2" s="1409" t="s">
        <v>470</v>
      </c>
      <c r="B2" s="857" t="s">
        <v>471</v>
      </c>
      <c r="C2" s="1694" t="s">
        <v>422</v>
      </c>
      <c r="D2" s="1694"/>
      <c r="E2" s="1694"/>
      <c r="F2" s="1694"/>
      <c r="G2" s="1694"/>
      <c r="H2" s="1694"/>
      <c r="I2" s="1694"/>
      <c r="J2" s="1694"/>
      <c r="K2" s="1694"/>
      <c r="L2" s="1694"/>
      <c r="M2" s="1695"/>
    </row>
    <row r="3" spans="1:13" ht="58.5" customHeight="1">
      <c r="A3" s="1410"/>
      <c r="B3" s="858" t="s">
        <v>600</v>
      </c>
      <c r="C3" s="1696" t="s">
        <v>868</v>
      </c>
      <c r="D3" s="1697"/>
      <c r="E3" s="1697"/>
      <c r="F3" s="1697"/>
      <c r="G3" s="1697"/>
      <c r="H3" s="1697"/>
      <c r="I3" s="1697"/>
      <c r="J3" s="1697"/>
      <c r="K3" s="1697"/>
      <c r="L3" s="1697"/>
      <c r="M3" s="1698"/>
    </row>
    <row r="4" spans="1:13" ht="30" customHeight="1">
      <c r="A4" s="1410"/>
      <c r="B4" s="859" t="s">
        <v>150</v>
      </c>
      <c r="C4" s="1699" t="s">
        <v>191</v>
      </c>
      <c r="D4" s="1699"/>
      <c r="E4" s="1700"/>
      <c r="F4" s="1701" t="s">
        <v>151</v>
      </c>
      <c r="G4" s="1702"/>
      <c r="H4" s="911">
        <v>228</v>
      </c>
      <c r="I4" s="860" t="s">
        <v>193</v>
      </c>
      <c r="J4" s="860" t="s">
        <v>193</v>
      </c>
      <c r="K4" s="860" t="s">
        <v>193</v>
      </c>
      <c r="L4" s="860" t="s">
        <v>193</v>
      </c>
      <c r="M4" s="861" t="s">
        <v>193</v>
      </c>
    </row>
    <row r="5" spans="1:13" ht="31.15" customHeight="1">
      <c r="A5" s="1410"/>
      <c r="B5" s="859" t="s">
        <v>475</v>
      </c>
      <c r="C5" s="1703" t="s">
        <v>869</v>
      </c>
      <c r="D5" s="1704"/>
      <c r="E5" s="1704"/>
      <c r="F5" s="1704"/>
      <c r="G5" s="1704"/>
      <c r="H5" s="1704"/>
      <c r="I5" s="1704"/>
      <c r="J5" s="1704"/>
      <c r="K5" s="1704"/>
      <c r="L5" s="1704"/>
      <c r="M5" s="1705"/>
    </row>
    <row r="6" spans="1:13" ht="16.5" customHeight="1">
      <c r="A6" s="1410"/>
      <c r="B6" s="859" t="s">
        <v>477</v>
      </c>
      <c r="C6" s="1706" t="s">
        <v>870</v>
      </c>
      <c r="D6" s="1706"/>
      <c r="E6" s="1706"/>
      <c r="F6" s="1706"/>
      <c r="G6" s="1706"/>
      <c r="H6" s="1706"/>
      <c r="I6" s="1706"/>
      <c r="J6" s="1706"/>
      <c r="K6" s="1706"/>
      <c r="L6" s="1706"/>
      <c r="M6" s="1707"/>
    </row>
    <row r="7" spans="1:13" ht="17.25" customHeight="1">
      <c r="A7" s="1410"/>
      <c r="B7" s="859" t="s">
        <v>479</v>
      </c>
      <c r="C7" s="1708" t="s">
        <v>73</v>
      </c>
      <c r="D7" s="1708"/>
      <c r="E7" s="864" t="s">
        <v>193</v>
      </c>
      <c r="F7" s="864" t="s">
        <v>193</v>
      </c>
      <c r="G7" s="865" t="s">
        <v>193</v>
      </c>
      <c r="H7" s="866" t="s">
        <v>154</v>
      </c>
      <c r="I7" s="1709" t="s">
        <v>480</v>
      </c>
      <c r="J7" s="1710"/>
      <c r="K7" s="1710"/>
      <c r="L7" s="1710"/>
      <c r="M7" s="1710"/>
    </row>
    <row r="8" spans="1:13" ht="15.75" customHeight="1">
      <c r="A8" s="1410"/>
      <c r="B8" s="1730" t="s">
        <v>481</v>
      </c>
      <c r="C8" s="864" t="s">
        <v>193</v>
      </c>
      <c r="D8" s="864" t="s">
        <v>193</v>
      </c>
      <c r="E8" s="868" t="s">
        <v>193</v>
      </c>
      <c r="F8" s="868" t="s">
        <v>193</v>
      </c>
      <c r="G8" s="868" t="s">
        <v>193</v>
      </c>
      <c r="H8" s="868" t="s">
        <v>193</v>
      </c>
      <c r="I8" s="864" t="s">
        <v>193</v>
      </c>
      <c r="J8" s="864" t="s">
        <v>193</v>
      </c>
      <c r="K8" s="864" t="s">
        <v>193</v>
      </c>
      <c r="L8" s="864" t="s">
        <v>193</v>
      </c>
      <c r="M8" s="869" t="s">
        <v>193</v>
      </c>
    </row>
    <row r="9" spans="1:13" ht="32.65" customHeight="1">
      <c r="A9" s="1410"/>
      <c r="B9" s="1730"/>
      <c r="C9" s="1711"/>
      <c r="D9" s="1711"/>
      <c r="E9" s="864" t="s">
        <v>193</v>
      </c>
      <c r="F9" s="1711"/>
      <c r="G9" s="1711"/>
      <c r="H9" s="864" t="s">
        <v>193</v>
      </c>
      <c r="I9" s="870" t="s">
        <v>193</v>
      </c>
      <c r="J9" s="870" t="s">
        <v>193</v>
      </c>
      <c r="K9" s="864" t="s">
        <v>193</v>
      </c>
      <c r="L9" s="864" t="s">
        <v>193</v>
      </c>
      <c r="M9" s="869" t="s">
        <v>193</v>
      </c>
    </row>
    <row r="10" spans="1:13" ht="15.75" customHeight="1">
      <c r="A10" s="1410"/>
      <c r="B10" s="1731"/>
      <c r="C10" s="1712" t="s">
        <v>482</v>
      </c>
      <c r="D10" s="1712"/>
      <c r="E10" s="870" t="s">
        <v>193</v>
      </c>
      <c r="F10" s="1712" t="s">
        <v>482</v>
      </c>
      <c r="G10" s="1712"/>
      <c r="H10" s="870" t="s">
        <v>193</v>
      </c>
      <c r="I10" s="1712" t="s">
        <v>482</v>
      </c>
      <c r="J10" s="1712"/>
      <c r="K10" s="870" t="s">
        <v>193</v>
      </c>
      <c r="L10" s="870" t="s">
        <v>193</v>
      </c>
      <c r="M10" s="871" t="s">
        <v>193</v>
      </c>
    </row>
    <row r="11" spans="1:13" s="1" customFormat="1">
      <c r="A11" s="1410"/>
      <c r="B11" s="859" t="s">
        <v>483</v>
      </c>
      <c r="C11" s="1699" t="s">
        <v>871</v>
      </c>
      <c r="D11" s="1713"/>
      <c r="E11" s="1713"/>
      <c r="F11" s="1713"/>
      <c r="G11" s="1713"/>
      <c r="H11" s="1713"/>
      <c r="I11" s="1713"/>
      <c r="J11" s="1713"/>
      <c r="K11" s="1713"/>
      <c r="L11" s="1713"/>
      <c r="M11" s="1714"/>
    </row>
    <row r="12" spans="1:13" s="1" customFormat="1" ht="114" customHeight="1">
      <c r="A12" s="1410"/>
      <c r="B12" s="859" t="s">
        <v>603</v>
      </c>
      <c r="C12" s="1699" t="s">
        <v>872</v>
      </c>
      <c r="D12" s="1699"/>
      <c r="E12" s="1699"/>
      <c r="F12" s="1699"/>
      <c r="G12" s="1699"/>
      <c r="H12" s="1699"/>
      <c r="I12" s="1699"/>
      <c r="J12" s="1699"/>
      <c r="K12" s="1699"/>
      <c r="L12" s="1699"/>
      <c r="M12" s="1715"/>
    </row>
    <row r="13" spans="1:13" s="1" customFormat="1" ht="51" customHeight="1">
      <c r="A13" s="1410"/>
      <c r="B13" s="859" t="s">
        <v>605</v>
      </c>
      <c r="C13" s="1696" t="s">
        <v>798</v>
      </c>
      <c r="D13" s="1696"/>
      <c r="E13" s="1696"/>
      <c r="F13" s="1696"/>
      <c r="G13" s="1696"/>
      <c r="H13" s="1696"/>
      <c r="I13" s="1696"/>
      <c r="J13" s="1696"/>
      <c r="K13" s="1696"/>
      <c r="L13" s="1696"/>
      <c r="M13" s="1716"/>
    </row>
    <row r="14" spans="1:13" ht="32.25" customHeight="1">
      <c r="A14" s="1410"/>
      <c r="B14" s="1730" t="s">
        <v>607</v>
      </c>
      <c r="C14" s="1706" t="s">
        <v>222</v>
      </c>
      <c r="D14" s="1706"/>
      <c r="E14" s="872" t="s">
        <v>608</v>
      </c>
      <c r="F14" s="1717" t="s">
        <v>268</v>
      </c>
      <c r="G14" s="1717"/>
      <c r="H14" s="1717"/>
      <c r="I14" s="1717"/>
      <c r="J14" s="1717"/>
      <c r="K14" s="1717"/>
      <c r="L14" s="1717"/>
      <c r="M14" s="1718"/>
    </row>
    <row r="15" spans="1:13">
      <c r="A15" s="1410"/>
      <c r="B15" s="1730"/>
      <c r="C15" s="1706" t="s">
        <v>193</v>
      </c>
      <c r="D15" s="1706"/>
      <c r="E15" s="1706"/>
      <c r="F15" s="1706"/>
      <c r="G15" s="1706"/>
      <c r="H15" s="1706"/>
      <c r="I15" s="1706"/>
      <c r="J15" s="1706"/>
      <c r="K15" s="1706"/>
      <c r="L15" s="1706"/>
      <c r="M15" s="1707"/>
    </row>
    <row r="16" spans="1:13" ht="15.75" customHeight="1">
      <c r="A16" s="1411" t="s">
        <v>48</v>
      </c>
      <c r="B16" s="873" t="s">
        <v>138</v>
      </c>
      <c r="C16" s="1706" t="s">
        <v>226</v>
      </c>
      <c r="D16" s="1706"/>
      <c r="E16" s="1706"/>
      <c r="F16" s="1706"/>
      <c r="G16" s="1706"/>
      <c r="H16" s="1706"/>
      <c r="I16" s="1706"/>
      <c r="J16" s="1706"/>
      <c r="K16" s="1706"/>
      <c r="L16" s="1706"/>
      <c r="M16" s="1707"/>
    </row>
    <row r="17" spans="1:22" ht="29.25" customHeight="1">
      <c r="A17" s="1412"/>
      <c r="B17" s="874" t="s">
        <v>609</v>
      </c>
      <c r="C17" s="1696" t="s">
        <v>423</v>
      </c>
      <c r="D17" s="1696"/>
      <c r="E17" s="1696"/>
      <c r="F17" s="1696"/>
      <c r="G17" s="1696"/>
      <c r="H17" s="1696"/>
      <c r="I17" s="1696"/>
      <c r="J17" s="1696"/>
      <c r="K17" s="1696"/>
      <c r="L17" s="1696"/>
      <c r="M17" s="1716"/>
      <c r="N17" s="326"/>
      <c r="O17" s="326"/>
      <c r="P17" s="326"/>
      <c r="Q17" s="326"/>
      <c r="R17" s="326"/>
      <c r="S17" s="326"/>
      <c r="T17" s="326"/>
      <c r="U17" s="326"/>
      <c r="V17" s="326"/>
    </row>
    <row r="18" spans="1:22" ht="8.25" customHeight="1">
      <c r="A18" s="1412"/>
      <c r="B18" s="1732" t="s">
        <v>486</v>
      </c>
      <c r="C18" s="864" t="s">
        <v>193</v>
      </c>
      <c r="D18" s="875" t="s">
        <v>193</v>
      </c>
      <c r="E18" s="875" t="s">
        <v>193</v>
      </c>
      <c r="F18" s="875" t="s">
        <v>193</v>
      </c>
      <c r="G18" s="875" t="s">
        <v>193</v>
      </c>
      <c r="H18" s="875" t="s">
        <v>193</v>
      </c>
      <c r="I18" s="875" t="s">
        <v>193</v>
      </c>
      <c r="J18" s="875" t="s">
        <v>193</v>
      </c>
      <c r="K18" s="875" t="s">
        <v>193</v>
      </c>
      <c r="L18" s="875" t="s">
        <v>193</v>
      </c>
      <c r="M18" s="876" t="s">
        <v>193</v>
      </c>
      <c r="N18" s="326"/>
      <c r="O18" s="326"/>
      <c r="P18" s="326"/>
      <c r="Q18" s="326"/>
      <c r="R18" s="326"/>
      <c r="S18" s="326"/>
      <c r="T18" s="326"/>
      <c r="U18" s="326"/>
      <c r="V18" s="326"/>
    </row>
    <row r="19" spans="1:22" ht="9" customHeight="1">
      <c r="A19" s="1412"/>
      <c r="B19" s="1732"/>
      <c r="C19" s="864" t="s">
        <v>193</v>
      </c>
      <c r="D19" s="860" t="s">
        <v>193</v>
      </c>
      <c r="E19" s="875" t="s">
        <v>193</v>
      </c>
      <c r="F19" s="860" t="s">
        <v>193</v>
      </c>
      <c r="G19" s="875" t="s">
        <v>193</v>
      </c>
      <c r="H19" s="860" t="s">
        <v>193</v>
      </c>
      <c r="I19" s="875" t="s">
        <v>193</v>
      </c>
      <c r="J19" s="860" t="s">
        <v>193</v>
      </c>
      <c r="K19" s="875" t="s">
        <v>193</v>
      </c>
      <c r="L19" s="875" t="s">
        <v>193</v>
      </c>
      <c r="M19" s="876" t="s">
        <v>193</v>
      </c>
      <c r="N19" s="326"/>
      <c r="O19" s="326"/>
      <c r="P19" s="326"/>
      <c r="Q19" s="326"/>
      <c r="R19" s="326"/>
      <c r="S19" s="326"/>
      <c r="T19" s="326"/>
      <c r="U19" s="326"/>
      <c r="V19" s="326"/>
    </row>
    <row r="20" spans="1:22" ht="31.5" customHeight="1">
      <c r="A20" s="1412"/>
      <c r="B20" s="1732"/>
      <c r="C20" s="875" t="s">
        <v>487</v>
      </c>
      <c r="D20" s="877" t="s">
        <v>193</v>
      </c>
      <c r="E20" s="875" t="s">
        <v>488</v>
      </c>
      <c r="F20" s="877" t="s">
        <v>193</v>
      </c>
      <c r="G20" s="875" t="s">
        <v>489</v>
      </c>
      <c r="H20" s="877" t="s">
        <v>193</v>
      </c>
      <c r="I20" s="875" t="s">
        <v>490</v>
      </c>
      <c r="J20" s="877" t="s">
        <v>193</v>
      </c>
      <c r="K20" s="875" t="s">
        <v>193</v>
      </c>
      <c r="L20" s="875" t="s">
        <v>193</v>
      </c>
      <c r="M20" s="876" t="s">
        <v>193</v>
      </c>
      <c r="N20" s="326"/>
      <c r="O20" s="326"/>
      <c r="P20" s="326"/>
      <c r="Q20" s="326"/>
      <c r="R20" s="326"/>
      <c r="S20" s="326"/>
      <c r="T20" s="326"/>
      <c r="U20" s="326"/>
      <c r="V20" s="326"/>
    </row>
    <row r="21" spans="1:22" ht="24" customHeight="1">
      <c r="A21" s="1412"/>
      <c r="B21" s="1732"/>
      <c r="C21" s="875" t="s">
        <v>491</v>
      </c>
      <c r="D21" s="877" t="s">
        <v>193</v>
      </c>
      <c r="E21" s="875" t="s">
        <v>492</v>
      </c>
      <c r="F21" s="877" t="s">
        <v>193</v>
      </c>
      <c r="G21" s="875" t="s">
        <v>493</v>
      </c>
      <c r="H21" s="877" t="s">
        <v>193</v>
      </c>
      <c r="I21" s="875" t="s">
        <v>193</v>
      </c>
      <c r="J21" s="875" t="s">
        <v>193</v>
      </c>
      <c r="K21" s="875" t="s">
        <v>193</v>
      </c>
      <c r="L21" s="875" t="s">
        <v>193</v>
      </c>
      <c r="M21" s="876" t="s">
        <v>193</v>
      </c>
      <c r="N21" s="326"/>
      <c r="O21" s="326"/>
      <c r="P21" s="326"/>
      <c r="Q21" s="326"/>
      <c r="R21" s="326"/>
      <c r="S21" s="326"/>
      <c r="T21" s="326"/>
      <c r="U21" s="326"/>
      <c r="V21" s="326"/>
    </row>
    <row r="22" spans="1:22" ht="19.5" customHeight="1">
      <c r="A22" s="1412"/>
      <c r="B22" s="1732"/>
      <c r="C22" s="875" t="s">
        <v>494</v>
      </c>
      <c r="D22" s="877" t="s">
        <v>193</v>
      </c>
      <c r="E22" s="875" t="s">
        <v>495</v>
      </c>
      <c r="F22" s="877" t="s">
        <v>193</v>
      </c>
      <c r="G22" s="875" t="s">
        <v>193</v>
      </c>
      <c r="H22" s="875" t="s">
        <v>193</v>
      </c>
      <c r="I22" s="875" t="s">
        <v>193</v>
      </c>
      <c r="J22" s="875" t="s">
        <v>193</v>
      </c>
      <c r="K22" s="875" t="s">
        <v>193</v>
      </c>
      <c r="L22" s="875" t="s">
        <v>193</v>
      </c>
      <c r="M22" s="876" t="s">
        <v>193</v>
      </c>
      <c r="N22" s="326"/>
      <c r="O22" s="326"/>
      <c r="P22" s="326"/>
      <c r="Q22" s="326"/>
      <c r="R22" s="326"/>
      <c r="S22" s="326"/>
      <c r="T22" s="326"/>
      <c r="U22" s="326"/>
      <c r="V22" s="326"/>
    </row>
    <row r="23" spans="1:22">
      <c r="A23" s="1412"/>
      <c r="B23" s="1732"/>
      <c r="C23" s="875" t="s">
        <v>496</v>
      </c>
      <c r="D23" s="877" t="s">
        <v>497</v>
      </c>
      <c r="E23" s="875" t="s">
        <v>498</v>
      </c>
      <c r="F23" s="864" t="s">
        <v>563</v>
      </c>
      <c r="G23" s="870" t="s">
        <v>193</v>
      </c>
      <c r="H23" s="870" t="s">
        <v>193</v>
      </c>
      <c r="I23" s="870" t="s">
        <v>193</v>
      </c>
      <c r="J23" s="870" t="s">
        <v>193</v>
      </c>
      <c r="K23" s="870" t="s">
        <v>193</v>
      </c>
      <c r="L23" s="870" t="s">
        <v>193</v>
      </c>
      <c r="M23" s="871" t="s">
        <v>193</v>
      </c>
      <c r="N23" s="326"/>
      <c r="O23" s="326"/>
      <c r="P23" s="326"/>
      <c r="Q23" s="326"/>
      <c r="R23" s="326"/>
      <c r="S23" s="326"/>
      <c r="T23" s="326"/>
      <c r="U23" s="326"/>
      <c r="V23" s="326"/>
    </row>
    <row r="24" spans="1:22" ht="9.75" customHeight="1">
      <c r="A24" s="1412"/>
      <c r="B24" s="1733"/>
      <c r="C24" s="860" t="s">
        <v>193</v>
      </c>
      <c r="D24" s="860" t="s">
        <v>193</v>
      </c>
      <c r="E24" s="860" t="s">
        <v>193</v>
      </c>
      <c r="F24" s="860" t="s">
        <v>193</v>
      </c>
      <c r="G24" s="860" t="s">
        <v>193</v>
      </c>
      <c r="H24" s="860" t="s">
        <v>193</v>
      </c>
      <c r="I24" s="860" t="s">
        <v>193</v>
      </c>
      <c r="J24" s="860" t="s">
        <v>193</v>
      </c>
      <c r="K24" s="860" t="s">
        <v>193</v>
      </c>
      <c r="L24" s="860" t="s">
        <v>193</v>
      </c>
      <c r="M24" s="861" t="s">
        <v>193</v>
      </c>
      <c r="N24" s="326"/>
      <c r="O24" s="326"/>
      <c r="P24" s="326"/>
      <c r="Q24" s="326"/>
      <c r="R24" s="326"/>
      <c r="S24" s="326"/>
      <c r="T24" s="326"/>
      <c r="U24" s="326"/>
      <c r="V24" s="326"/>
    </row>
    <row r="25" spans="1:22" ht="15.75" customHeight="1">
      <c r="A25" s="1412"/>
      <c r="B25" s="1732" t="s">
        <v>500</v>
      </c>
      <c r="C25" s="875" t="s">
        <v>193</v>
      </c>
      <c r="D25" s="875" t="s">
        <v>193</v>
      </c>
      <c r="E25" s="875" t="s">
        <v>193</v>
      </c>
      <c r="F25" s="875" t="s">
        <v>193</v>
      </c>
      <c r="G25" s="875" t="s">
        <v>193</v>
      </c>
      <c r="H25" s="875" t="s">
        <v>193</v>
      </c>
      <c r="I25" s="875" t="s">
        <v>193</v>
      </c>
      <c r="J25" s="875" t="s">
        <v>193</v>
      </c>
      <c r="K25" s="875" t="s">
        <v>193</v>
      </c>
      <c r="L25" s="864" t="s">
        <v>193</v>
      </c>
      <c r="M25" s="869" t="s">
        <v>193</v>
      </c>
      <c r="N25" s="326"/>
      <c r="O25" s="326"/>
      <c r="P25" s="326"/>
      <c r="Q25" s="326"/>
      <c r="R25" s="326"/>
      <c r="S25" s="326"/>
      <c r="T25" s="326"/>
      <c r="U25" s="326"/>
      <c r="V25" s="326"/>
    </row>
    <row r="26" spans="1:22">
      <c r="A26" s="1412"/>
      <c r="B26" s="1732"/>
      <c r="C26" s="875" t="s">
        <v>501</v>
      </c>
      <c r="D26" s="878" t="s">
        <v>193</v>
      </c>
      <c r="E26" s="875" t="s">
        <v>193</v>
      </c>
      <c r="F26" s="875" t="s">
        <v>502</v>
      </c>
      <c r="G26" s="878" t="s">
        <v>193</v>
      </c>
      <c r="H26" s="875" t="s">
        <v>193</v>
      </c>
      <c r="I26" s="875" t="s">
        <v>503</v>
      </c>
      <c r="J26" s="878" t="s">
        <v>497</v>
      </c>
      <c r="K26" s="875" t="s">
        <v>193</v>
      </c>
      <c r="L26" s="864" t="s">
        <v>193</v>
      </c>
      <c r="M26" s="869" t="s">
        <v>193</v>
      </c>
      <c r="N26" s="326"/>
      <c r="O26" s="326"/>
      <c r="P26" s="326"/>
      <c r="Q26" s="326"/>
      <c r="R26" s="326"/>
      <c r="S26" s="326"/>
      <c r="T26" s="326"/>
      <c r="U26" s="326"/>
      <c r="V26" s="326"/>
    </row>
    <row r="27" spans="1:22" ht="18.75" customHeight="1">
      <c r="A27" s="1412"/>
      <c r="B27" s="1732"/>
      <c r="C27" s="875" t="s">
        <v>504</v>
      </c>
      <c r="D27" s="879" t="s">
        <v>193</v>
      </c>
      <c r="E27" s="864" t="s">
        <v>193</v>
      </c>
      <c r="F27" s="875" t="s">
        <v>505</v>
      </c>
      <c r="G27" s="877" t="s">
        <v>193</v>
      </c>
      <c r="H27" s="864" t="s">
        <v>193</v>
      </c>
      <c r="I27" s="864" t="s">
        <v>193</v>
      </c>
      <c r="J27" s="864" t="s">
        <v>193</v>
      </c>
      <c r="K27" s="864" t="s">
        <v>193</v>
      </c>
      <c r="L27" s="864" t="s">
        <v>193</v>
      </c>
      <c r="M27" s="869" t="s">
        <v>193</v>
      </c>
      <c r="N27" s="326"/>
      <c r="O27" s="326"/>
      <c r="P27" s="326"/>
      <c r="Q27" s="326"/>
      <c r="R27" s="326"/>
      <c r="S27" s="326"/>
      <c r="T27" s="326"/>
      <c r="U27" s="326"/>
      <c r="V27" s="326"/>
    </row>
    <row r="28" spans="1:22">
      <c r="A28" s="1412"/>
      <c r="B28" s="1733"/>
      <c r="C28" s="860" t="s">
        <v>193</v>
      </c>
      <c r="D28" s="860" t="s">
        <v>193</v>
      </c>
      <c r="E28" s="860" t="s">
        <v>193</v>
      </c>
      <c r="F28" s="860" t="s">
        <v>193</v>
      </c>
      <c r="G28" s="860" t="s">
        <v>193</v>
      </c>
      <c r="H28" s="860" t="s">
        <v>193</v>
      </c>
      <c r="I28" s="860" t="s">
        <v>193</v>
      </c>
      <c r="J28" s="860" t="s">
        <v>193</v>
      </c>
      <c r="K28" s="860" t="s">
        <v>193</v>
      </c>
      <c r="L28" s="870" t="s">
        <v>193</v>
      </c>
      <c r="M28" s="871" t="s">
        <v>193</v>
      </c>
      <c r="N28" s="326"/>
      <c r="O28" s="326"/>
      <c r="P28" s="326"/>
      <c r="Q28" s="326"/>
      <c r="R28" s="326"/>
      <c r="S28" s="326"/>
      <c r="T28" s="326"/>
      <c r="U28" s="326"/>
      <c r="V28" s="326"/>
    </row>
    <row r="29" spans="1:22" ht="16.5" customHeight="1">
      <c r="A29" s="1412"/>
      <c r="B29" s="867" t="s">
        <v>506</v>
      </c>
      <c r="C29" s="875" t="s">
        <v>193</v>
      </c>
      <c r="D29" s="875" t="s">
        <v>193</v>
      </c>
      <c r="E29" s="875" t="s">
        <v>193</v>
      </c>
      <c r="F29" s="875" t="s">
        <v>193</v>
      </c>
      <c r="G29" s="875" t="s">
        <v>193</v>
      </c>
      <c r="H29" s="875" t="s">
        <v>193</v>
      </c>
      <c r="I29" s="875" t="s">
        <v>193</v>
      </c>
      <c r="J29" s="875" t="s">
        <v>193</v>
      </c>
      <c r="K29" s="875" t="s">
        <v>193</v>
      </c>
      <c r="L29" s="875" t="s">
        <v>193</v>
      </c>
      <c r="M29" s="876" t="s">
        <v>193</v>
      </c>
      <c r="N29" s="326"/>
      <c r="O29" s="326"/>
      <c r="P29" s="326"/>
      <c r="Q29" s="326"/>
      <c r="R29" s="326"/>
      <c r="S29" s="326"/>
      <c r="T29" s="326"/>
      <c r="U29" s="326"/>
      <c r="V29" s="326"/>
    </row>
    <row r="30" spans="1:22" ht="15.75" customHeight="1">
      <c r="A30" s="1412"/>
      <c r="B30" s="867" t="s">
        <v>193</v>
      </c>
      <c r="C30" s="880" t="s">
        <v>507</v>
      </c>
      <c r="D30" s="881">
        <v>0</v>
      </c>
      <c r="E30" s="875" t="s">
        <v>193</v>
      </c>
      <c r="F30" s="864" t="s">
        <v>508</v>
      </c>
      <c r="G30" s="878">
        <v>2024</v>
      </c>
      <c r="H30" s="875" t="s">
        <v>193</v>
      </c>
      <c r="I30" s="864" t="s">
        <v>509</v>
      </c>
      <c r="J30" s="882" t="s">
        <v>193</v>
      </c>
      <c r="K30" s="862" t="s">
        <v>193</v>
      </c>
      <c r="L30" s="883" t="s">
        <v>193</v>
      </c>
      <c r="M30" s="876" t="s">
        <v>193</v>
      </c>
      <c r="N30" s="326"/>
      <c r="O30" s="326"/>
      <c r="P30" s="326"/>
      <c r="Q30" s="326"/>
      <c r="R30" s="326"/>
      <c r="S30" s="326"/>
      <c r="T30" s="326"/>
      <c r="U30" s="326"/>
      <c r="V30" s="326"/>
    </row>
    <row r="31" spans="1:22">
      <c r="A31" s="1412"/>
      <c r="B31" s="859" t="s">
        <v>193</v>
      </c>
      <c r="C31" s="860" t="s">
        <v>193</v>
      </c>
      <c r="D31" s="860" t="s">
        <v>193</v>
      </c>
      <c r="E31" s="860" t="s">
        <v>193</v>
      </c>
      <c r="F31" s="860" t="s">
        <v>193</v>
      </c>
      <c r="G31" s="860" t="s">
        <v>193</v>
      </c>
      <c r="H31" s="860" t="s">
        <v>193</v>
      </c>
      <c r="I31" s="860" t="s">
        <v>193</v>
      </c>
      <c r="J31" s="860" t="s">
        <v>193</v>
      </c>
      <c r="K31" s="860" t="s">
        <v>193</v>
      </c>
      <c r="L31" s="860" t="s">
        <v>193</v>
      </c>
      <c r="M31" s="861" t="s">
        <v>193</v>
      </c>
      <c r="N31" s="326"/>
      <c r="O31" s="326"/>
      <c r="P31" s="326"/>
      <c r="Q31" s="326"/>
      <c r="R31" s="326"/>
      <c r="S31" s="326"/>
      <c r="T31" s="326"/>
      <c r="U31" s="326"/>
      <c r="V31" s="326"/>
    </row>
    <row r="32" spans="1:22" ht="15.75" customHeight="1">
      <c r="A32" s="1412"/>
      <c r="B32" s="1732" t="s">
        <v>511</v>
      </c>
      <c r="C32" s="884" t="s">
        <v>193</v>
      </c>
      <c r="D32" s="884" t="s">
        <v>193</v>
      </c>
      <c r="E32" s="884" t="s">
        <v>193</v>
      </c>
      <c r="F32" s="884" t="s">
        <v>193</v>
      </c>
      <c r="G32" s="884" t="s">
        <v>193</v>
      </c>
      <c r="H32" s="884" t="s">
        <v>193</v>
      </c>
      <c r="I32" s="884" t="s">
        <v>193</v>
      </c>
      <c r="J32" s="884" t="s">
        <v>193</v>
      </c>
      <c r="K32" s="884" t="s">
        <v>193</v>
      </c>
      <c r="L32" s="864" t="s">
        <v>193</v>
      </c>
      <c r="M32" s="869" t="s">
        <v>193</v>
      </c>
      <c r="N32" s="326"/>
      <c r="O32" s="326"/>
      <c r="P32" s="326"/>
      <c r="Q32" s="326"/>
      <c r="R32" s="326"/>
      <c r="S32" s="326"/>
      <c r="T32" s="326"/>
      <c r="U32" s="326"/>
      <c r="V32" s="326"/>
    </row>
    <row r="33" spans="1:13">
      <c r="A33" s="1412"/>
      <c r="B33" s="1732"/>
      <c r="C33" s="875" t="s">
        <v>512</v>
      </c>
      <c r="D33" s="885">
        <v>2025</v>
      </c>
      <c r="E33" s="884" t="s">
        <v>193</v>
      </c>
      <c r="F33" s="875" t="s">
        <v>513</v>
      </c>
      <c r="G33" s="885">
        <v>2030</v>
      </c>
      <c r="H33" s="884" t="s">
        <v>193</v>
      </c>
      <c r="I33" s="864" t="s">
        <v>193</v>
      </c>
      <c r="J33" s="884" t="s">
        <v>193</v>
      </c>
      <c r="K33" s="884" t="s">
        <v>193</v>
      </c>
      <c r="L33" s="864" t="s">
        <v>193</v>
      </c>
      <c r="M33" s="869" t="s">
        <v>193</v>
      </c>
    </row>
    <row r="34" spans="1:13">
      <c r="A34" s="1412"/>
      <c r="B34" s="1733"/>
      <c r="C34" s="860" t="s">
        <v>193</v>
      </c>
      <c r="D34" s="860" t="s">
        <v>193</v>
      </c>
      <c r="E34" s="886" t="s">
        <v>193</v>
      </c>
      <c r="F34" s="860" t="s">
        <v>193</v>
      </c>
      <c r="G34" s="886" t="s">
        <v>193</v>
      </c>
      <c r="H34" s="886" t="s">
        <v>193</v>
      </c>
      <c r="I34" s="870" t="s">
        <v>193</v>
      </c>
      <c r="J34" s="886" t="s">
        <v>193</v>
      </c>
      <c r="K34" s="886" t="s">
        <v>193</v>
      </c>
      <c r="L34" s="870" t="s">
        <v>193</v>
      </c>
      <c r="M34" s="871" t="s">
        <v>193</v>
      </c>
    </row>
    <row r="35" spans="1:13" ht="15.75" customHeight="1">
      <c r="A35" s="1412"/>
      <c r="B35" s="1732" t="s">
        <v>514</v>
      </c>
      <c r="C35" s="875" t="s">
        <v>193</v>
      </c>
      <c r="D35" s="875" t="s">
        <v>193</v>
      </c>
      <c r="E35" s="875" t="s">
        <v>193</v>
      </c>
      <c r="F35" s="875" t="s">
        <v>193</v>
      </c>
      <c r="G35" s="875" t="s">
        <v>193</v>
      </c>
      <c r="H35" s="875" t="s">
        <v>193</v>
      </c>
      <c r="I35" s="875" t="s">
        <v>193</v>
      </c>
      <c r="J35" s="875" t="s">
        <v>193</v>
      </c>
      <c r="K35" s="875" t="s">
        <v>193</v>
      </c>
      <c r="L35" s="875" t="s">
        <v>193</v>
      </c>
      <c r="M35" s="876" t="s">
        <v>193</v>
      </c>
    </row>
    <row r="36" spans="1:13" ht="31.5">
      <c r="A36" s="1412"/>
      <c r="B36" s="1732"/>
      <c r="C36" s="875" t="s">
        <v>193</v>
      </c>
      <c r="D36" s="875" t="s">
        <v>873</v>
      </c>
      <c r="E36" s="875" t="s">
        <v>193</v>
      </c>
      <c r="F36" s="875" t="s">
        <v>874</v>
      </c>
      <c r="G36" s="875" t="s">
        <v>193</v>
      </c>
      <c r="H36" s="864" t="s">
        <v>875</v>
      </c>
      <c r="I36" s="864" t="s">
        <v>193</v>
      </c>
      <c r="J36" s="864" t="s">
        <v>876</v>
      </c>
      <c r="K36" s="875" t="s">
        <v>193</v>
      </c>
      <c r="L36" s="875" t="s">
        <v>877</v>
      </c>
      <c r="M36" s="876" t="s">
        <v>193</v>
      </c>
    </row>
    <row r="37" spans="1:13">
      <c r="A37" s="1412"/>
      <c r="B37" s="1732"/>
      <c r="C37" s="875" t="s">
        <v>193</v>
      </c>
      <c r="D37" s="887">
        <v>0.2</v>
      </c>
      <c r="E37" s="883" t="s">
        <v>193</v>
      </c>
      <c r="F37" s="888">
        <v>0.4</v>
      </c>
      <c r="G37" s="883" t="s">
        <v>193</v>
      </c>
      <c r="H37" s="888">
        <v>0.6</v>
      </c>
      <c r="I37" s="883" t="s">
        <v>193</v>
      </c>
      <c r="J37" s="888">
        <v>0.8</v>
      </c>
      <c r="K37" s="883" t="s">
        <v>193</v>
      </c>
      <c r="L37" s="888">
        <v>0.9</v>
      </c>
      <c r="M37" s="863" t="s">
        <v>193</v>
      </c>
    </row>
    <row r="38" spans="1:13" ht="31.5">
      <c r="A38" s="1412"/>
      <c r="B38" s="1732"/>
      <c r="C38" s="875" t="s">
        <v>193</v>
      </c>
      <c r="D38" s="875" t="s">
        <v>878</v>
      </c>
      <c r="E38" s="875" t="s">
        <v>193</v>
      </c>
      <c r="F38" s="875" t="s">
        <v>521</v>
      </c>
      <c r="G38" s="875" t="s">
        <v>193</v>
      </c>
      <c r="H38" s="864" t="s">
        <v>522</v>
      </c>
      <c r="I38" s="864" t="s">
        <v>193</v>
      </c>
      <c r="J38" s="864" t="s">
        <v>523</v>
      </c>
      <c r="K38" s="875" t="s">
        <v>193</v>
      </c>
      <c r="L38" s="875" t="s">
        <v>524</v>
      </c>
      <c r="M38" s="876" t="s">
        <v>193</v>
      </c>
    </row>
    <row r="39" spans="1:13">
      <c r="A39" s="1412"/>
      <c r="B39" s="1732"/>
      <c r="C39" s="875" t="s">
        <v>193</v>
      </c>
      <c r="D39" s="888">
        <v>1</v>
      </c>
      <c r="E39" s="883" t="s">
        <v>193</v>
      </c>
      <c r="F39" s="888"/>
      <c r="G39" s="883" t="s">
        <v>193</v>
      </c>
      <c r="H39" s="888"/>
      <c r="I39" s="883" t="s">
        <v>193</v>
      </c>
      <c r="J39" s="888"/>
      <c r="K39" s="883" t="s">
        <v>193</v>
      </c>
      <c r="L39" s="888"/>
      <c r="M39" s="863" t="s">
        <v>193</v>
      </c>
    </row>
    <row r="40" spans="1:13">
      <c r="A40" s="1412"/>
      <c r="B40" s="1732"/>
      <c r="C40" s="875" t="s">
        <v>193</v>
      </c>
      <c r="D40" s="875" t="s">
        <v>525</v>
      </c>
      <c r="E40" s="875" t="s">
        <v>193</v>
      </c>
      <c r="F40" s="875" t="s">
        <v>526</v>
      </c>
      <c r="G40" s="875" t="s">
        <v>193</v>
      </c>
      <c r="H40" s="864" t="s">
        <v>527</v>
      </c>
      <c r="I40" s="864" t="s">
        <v>193</v>
      </c>
      <c r="J40" s="864" t="s">
        <v>528</v>
      </c>
      <c r="K40" s="875" t="s">
        <v>193</v>
      </c>
      <c r="L40" s="875" t="s">
        <v>529</v>
      </c>
      <c r="M40" s="876" t="s">
        <v>193</v>
      </c>
    </row>
    <row r="41" spans="1:13">
      <c r="A41" s="1412"/>
      <c r="B41" s="1732"/>
      <c r="C41" s="875" t="s">
        <v>193</v>
      </c>
      <c r="D41" s="882" t="s">
        <v>193</v>
      </c>
      <c r="E41" s="883" t="s">
        <v>193</v>
      </c>
      <c r="F41" s="862" t="s">
        <v>193</v>
      </c>
      <c r="G41" s="883" t="s">
        <v>193</v>
      </c>
      <c r="H41" s="862" t="s">
        <v>193</v>
      </c>
      <c r="I41" s="883" t="s">
        <v>193</v>
      </c>
      <c r="J41" s="862" t="s">
        <v>193</v>
      </c>
      <c r="K41" s="883" t="s">
        <v>193</v>
      </c>
      <c r="L41" s="862" t="s">
        <v>193</v>
      </c>
      <c r="M41" s="863" t="s">
        <v>193</v>
      </c>
    </row>
    <row r="42" spans="1:13">
      <c r="A42" s="1412"/>
      <c r="B42" s="1732"/>
      <c r="C42" s="875" t="s">
        <v>193</v>
      </c>
      <c r="D42" s="860" t="s">
        <v>529</v>
      </c>
      <c r="E42" s="860" t="s">
        <v>193</v>
      </c>
      <c r="F42" s="860" t="s">
        <v>530</v>
      </c>
      <c r="G42" s="860" t="s">
        <v>193</v>
      </c>
      <c r="H42" s="875" t="s">
        <v>193</v>
      </c>
      <c r="I42" s="875" t="s">
        <v>193</v>
      </c>
      <c r="J42" s="875" t="s">
        <v>193</v>
      </c>
      <c r="K42" s="875" t="s">
        <v>193</v>
      </c>
      <c r="L42" s="875" t="s">
        <v>193</v>
      </c>
      <c r="M42" s="876" t="s">
        <v>193</v>
      </c>
    </row>
    <row r="43" spans="1:13" ht="15.75" customHeight="1">
      <c r="A43" s="1412"/>
      <c r="B43" s="1732"/>
      <c r="C43" s="875" t="s">
        <v>193</v>
      </c>
      <c r="D43" s="889">
        <v>2030</v>
      </c>
      <c r="E43" s="890" t="s">
        <v>193</v>
      </c>
      <c r="F43" s="1719">
        <v>1</v>
      </c>
      <c r="G43" s="1720"/>
      <c r="H43" s="1721" t="s">
        <v>193</v>
      </c>
      <c r="I43" s="1721"/>
      <c r="J43" s="875" t="s">
        <v>193</v>
      </c>
      <c r="K43" s="875" t="s">
        <v>193</v>
      </c>
      <c r="L43" s="875" t="s">
        <v>193</v>
      </c>
      <c r="M43" s="876" t="s">
        <v>193</v>
      </c>
    </row>
    <row r="44" spans="1:13">
      <c r="A44" s="1412"/>
      <c r="B44" s="1732"/>
      <c r="C44" s="860" t="s">
        <v>193</v>
      </c>
      <c r="D44" s="860" t="s">
        <v>193</v>
      </c>
      <c r="E44" s="860" t="s">
        <v>193</v>
      </c>
      <c r="F44" s="860" t="s">
        <v>193</v>
      </c>
      <c r="G44" s="860" t="s">
        <v>193</v>
      </c>
      <c r="H44" s="860" t="s">
        <v>193</v>
      </c>
      <c r="I44" s="860" t="s">
        <v>193</v>
      </c>
      <c r="J44" s="860" t="s">
        <v>193</v>
      </c>
      <c r="K44" s="860" t="s">
        <v>193</v>
      </c>
      <c r="L44" s="860" t="s">
        <v>193</v>
      </c>
      <c r="M44" s="861" t="s">
        <v>193</v>
      </c>
    </row>
    <row r="45" spans="1:13" ht="18" customHeight="1">
      <c r="A45" s="1412"/>
      <c r="B45" s="1734" t="s">
        <v>531</v>
      </c>
      <c r="C45" s="875" t="s">
        <v>193</v>
      </c>
      <c r="D45" s="875" t="s">
        <v>193</v>
      </c>
      <c r="E45" s="875" t="s">
        <v>193</v>
      </c>
      <c r="F45" s="875" t="s">
        <v>193</v>
      </c>
      <c r="G45" s="875" t="s">
        <v>193</v>
      </c>
      <c r="H45" s="875" t="s">
        <v>193</v>
      </c>
      <c r="I45" s="875" t="s">
        <v>193</v>
      </c>
      <c r="J45" s="875" t="s">
        <v>193</v>
      </c>
      <c r="K45" s="875" t="s">
        <v>193</v>
      </c>
      <c r="L45" s="864" t="s">
        <v>193</v>
      </c>
      <c r="M45" s="869" t="s">
        <v>193</v>
      </c>
    </row>
    <row r="46" spans="1:13" ht="15.75" customHeight="1">
      <c r="A46" s="1412"/>
      <c r="B46" s="1732"/>
      <c r="C46" s="864" t="s">
        <v>193</v>
      </c>
      <c r="D46" s="875" t="s">
        <v>532</v>
      </c>
      <c r="E46" s="860" t="s">
        <v>533</v>
      </c>
      <c r="F46" s="1735" t="s">
        <v>534</v>
      </c>
      <c r="G46" s="1736" t="s">
        <v>193</v>
      </c>
      <c r="H46" s="1717"/>
      <c r="I46" s="1717"/>
      <c r="J46" s="1737"/>
      <c r="K46" s="875" t="s">
        <v>498</v>
      </c>
      <c r="L46" s="1740" t="s">
        <v>193</v>
      </c>
      <c r="M46" s="1741"/>
    </row>
    <row r="47" spans="1:13">
      <c r="A47" s="1412"/>
      <c r="B47" s="1732"/>
      <c r="C47" s="864" t="s">
        <v>193</v>
      </c>
      <c r="D47" s="885"/>
      <c r="E47" s="890" t="s">
        <v>497</v>
      </c>
      <c r="F47" s="1735"/>
      <c r="G47" s="1738"/>
      <c r="H47" s="1711"/>
      <c r="I47" s="1711"/>
      <c r="J47" s="1739"/>
      <c r="K47" s="864" t="s">
        <v>193</v>
      </c>
      <c r="L47" s="1742"/>
      <c r="M47" s="1743"/>
    </row>
    <row r="48" spans="1:13">
      <c r="A48" s="1412"/>
      <c r="B48" s="1733"/>
      <c r="C48" s="870" t="s">
        <v>193</v>
      </c>
      <c r="D48" s="870" t="s">
        <v>193</v>
      </c>
      <c r="E48" s="870" t="s">
        <v>193</v>
      </c>
      <c r="F48" s="870" t="s">
        <v>193</v>
      </c>
      <c r="G48" s="870" t="s">
        <v>193</v>
      </c>
      <c r="H48" s="870" t="s">
        <v>193</v>
      </c>
      <c r="I48" s="870" t="s">
        <v>193</v>
      </c>
      <c r="J48" s="870" t="s">
        <v>193</v>
      </c>
      <c r="K48" s="870" t="s">
        <v>193</v>
      </c>
      <c r="L48" s="864" t="s">
        <v>193</v>
      </c>
      <c r="M48" s="869" t="s">
        <v>193</v>
      </c>
    </row>
    <row r="49" spans="1:13">
      <c r="A49" s="1412"/>
      <c r="B49" s="859" t="s">
        <v>536</v>
      </c>
      <c r="C49" s="1699" t="s">
        <v>879</v>
      </c>
      <c r="D49" s="1722"/>
      <c r="E49" s="1722"/>
      <c r="F49" s="1722"/>
      <c r="G49" s="1722"/>
      <c r="H49" s="1722"/>
      <c r="I49" s="1722"/>
      <c r="J49" s="1722"/>
      <c r="K49" s="1722"/>
      <c r="L49" s="1722"/>
      <c r="M49" s="1723"/>
    </row>
    <row r="50" spans="1:13" ht="15.75" customHeight="1">
      <c r="A50" s="1412"/>
      <c r="B50" s="874" t="s">
        <v>538</v>
      </c>
      <c r="C50" s="1724" t="s">
        <v>880</v>
      </c>
      <c r="D50" s="1724"/>
      <c r="E50" s="1724"/>
      <c r="F50" s="1724"/>
      <c r="G50" s="1724"/>
      <c r="H50" s="1724"/>
      <c r="I50" s="1724"/>
      <c r="J50" s="1724"/>
      <c r="K50" s="1724"/>
      <c r="L50" s="1724"/>
      <c r="M50" s="1725"/>
    </row>
    <row r="51" spans="1:13" ht="16.5" customHeight="1">
      <c r="A51" s="1412"/>
      <c r="B51" s="874" t="s">
        <v>540</v>
      </c>
      <c r="C51" s="1724">
        <v>0</v>
      </c>
      <c r="D51" s="1724"/>
      <c r="E51" s="1724"/>
      <c r="F51" s="1724"/>
      <c r="G51" s="1724"/>
      <c r="H51" s="1724"/>
      <c r="I51" s="1724"/>
      <c r="J51" s="1724"/>
      <c r="K51" s="1724"/>
      <c r="L51" s="1724"/>
      <c r="M51" s="1725"/>
    </row>
    <row r="52" spans="1:13" ht="15.75" customHeight="1">
      <c r="A52" s="1412"/>
      <c r="B52" s="874" t="s">
        <v>541</v>
      </c>
      <c r="C52" s="1724">
        <v>2025</v>
      </c>
      <c r="D52" s="1724"/>
      <c r="E52" s="1724"/>
      <c r="F52" s="1724"/>
      <c r="G52" s="1724"/>
      <c r="H52" s="1724"/>
      <c r="I52" s="1724"/>
      <c r="J52" s="1724"/>
      <c r="K52" s="1724"/>
      <c r="L52" s="1724"/>
      <c r="M52" s="1725"/>
    </row>
    <row r="53" spans="1:13" ht="15.75" customHeight="1">
      <c r="A53" s="1409" t="s">
        <v>60</v>
      </c>
      <c r="B53" s="891" t="s">
        <v>542</v>
      </c>
      <c r="C53" s="1724" t="s">
        <v>881</v>
      </c>
      <c r="D53" s="1724"/>
      <c r="E53" s="1724"/>
      <c r="F53" s="1724"/>
      <c r="G53" s="1724"/>
      <c r="H53" s="1724"/>
      <c r="I53" s="1724"/>
      <c r="J53" s="1724"/>
      <c r="K53" s="1724"/>
      <c r="L53" s="1724"/>
      <c r="M53" s="1725"/>
    </row>
    <row r="54" spans="1:13" ht="15.75" customHeight="1">
      <c r="A54" s="1410"/>
      <c r="B54" s="891" t="s">
        <v>544</v>
      </c>
      <c r="C54" s="1724" t="s">
        <v>882</v>
      </c>
      <c r="D54" s="1724"/>
      <c r="E54" s="1724"/>
      <c r="F54" s="1724"/>
      <c r="G54" s="1724"/>
      <c r="H54" s="1724"/>
      <c r="I54" s="1724"/>
      <c r="J54" s="1724"/>
      <c r="K54" s="1724"/>
      <c r="L54" s="1724"/>
      <c r="M54" s="1725"/>
    </row>
    <row r="55" spans="1:13" ht="15.75" customHeight="1">
      <c r="A55" s="1410"/>
      <c r="B55" s="891" t="s">
        <v>546</v>
      </c>
      <c r="C55" s="1724" t="s">
        <v>547</v>
      </c>
      <c r="D55" s="1724"/>
      <c r="E55" s="1724"/>
      <c r="F55" s="1724"/>
      <c r="G55" s="1724"/>
      <c r="H55" s="1724"/>
      <c r="I55" s="1724"/>
      <c r="J55" s="1724"/>
      <c r="K55" s="1724"/>
      <c r="L55" s="1724"/>
      <c r="M55" s="1725"/>
    </row>
    <row r="56" spans="1:13" ht="15.75" customHeight="1">
      <c r="A56" s="1410"/>
      <c r="B56" s="891" t="s">
        <v>548</v>
      </c>
      <c r="C56" s="1724" t="s">
        <v>883</v>
      </c>
      <c r="D56" s="1724"/>
      <c r="E56" s="1724"/>
      <c r="F56" s="1724"/>
      <c r="G56" s="1724"/>
      <c r="H56" s="1724"/>
      <c r="I56" s="1724"/>
      <c r="J56" s="1724"/>
      <c r="K56" s="1724"/>
      <c r="L56" s="1724"/>
      <c r="M56" s="1725"/>
    </row>
    <row r="57" spans="1:13" ht="15.75" customHeight="1">
      <c r="A57" s="1410"/>
      <c r="B57" s="891" t="s">
        <v>550</v>
      </c>
      <c r="C57" s="1726" t="s">
        <v>428</v>
      </c>
      <c r="D57" s="1726"/>
      <c r="E57" s="1726"/>
      <c r="F57" s="1726"/>
      <c r="G57" s="1726"/>
      <c r="H57" s="1726"/>
      <c r="I57" s="1726"/>
      <c r="J57" s="1726"/>
      <c r="K57" s="1726"/>
      <c r="L57" s="1726"/>
      <c r="M57" s="1727"/>
    </row>
    <row r="58" spans="1:13" ht="15.75" customHeight="1">
      <c r="A58" s="1413"/>
      <c r="B58" s="891" t="s">
        <v>551</v>
      </c>
      <c r="C58" s="1724" t="s">
        <v>687</v>
      </c>
      <c r="D58" s="1724"/>
      <c r="E58" s="1724"/>
      <c r="F58" s="1724"/>
      <c r="G58" s="1724"/>
      <c r="H58" s="1724"/>
      <c r="I58" s="1724"/>
      <c r="J58" s="1724"/>
      <c r="K58" s="1724"/>
      <c r="L58" s="1724"/>
      <c r="M58" s="1725"/>
    </row>
    <row r="59" spans="1:13" ht="15.75" customHeight="1">
      <c r="A59" s="1409" t="s">
        <v>552</v>
      </c>
      <c r="B59" s="892" t="s">
        <v>553</v>
      </c>
      <c r="C59" s="1724" t="s">
        <v>884</v>
      </c>
      <c r="D59" s="1724"/>
      <c r="E59" s="1724"/>
      <c r="F59" s="1724"/>
      <c r="G59" s="1724"/>
      <c r="H59" s="1724"/>
      <c r="I59" s="1724"/>
      <c r="J59" s="1724"/>
      <c r="K59" s="1724"/>
      <c r="L59" s="1724"/>
      <c r="M59" s="1725"/>
    </row>
    <row r="60" spans="1:13" ht="30" customHeight="1">
      <c r="A60" s="1410"/>
      <c r="B60" s="892" t="s">
        <v>555</v>
      </c>
      <c r="C60" s="1724" t="s">
        <v>556</v>
      </c>
      <c r="D60" s="1724"/>
      <c r="E60" s="1724"/>
      <c r="F60" s="1724"/>
      <c r="G60" s="1724"/>
      <c r="H60" s="1724"/>
      <c r="I60" s="1724"/>
      <c r="J60" s="1724"/>
      <c r="K60" s="1724"/>
      <c r="L60" s="1724"/>
      <c r="M60" s="1725"/>
    </row>
    <row r="61" spans="1:13" ht="30" customHeight="1">
      <c r="A61" s="1410"/>
      <c r="B61" s="893" t="s">
        <v>154</v>
      </c>
      <c r="C61" s="1724" t="s">
        <v>547</v>
      </c>
      <c r="D61" s="1724"/>
      <c r="E61" s="1724"/>
      <c r="F61" s="1724"/>
      <c r="G61" s="1724"/>
      <c r="H61" s="1724"/>
      <c r="I61" s="1724"/>
      <c r="J61" s="1724"/>
      <c r="K61" s="1724"/>
      <c r="L61" s="1724"/>
      <c r="M61" s="1725"/>
    </row>
    <row r="62" spans="1:13" ht="16.5" customHeight="1">
      <c r="A62" s="346" t="s">
        <v>64</v>
      </c>
      <c r="B62" s="894" t="s">
        <v>193</v>
      </c>
      <c r="C62" s="1728" t="s">
        <v>193</v>
      </c>
      <c r="D62" s="1728"/>
      <c r="E62" s="1728"/>
      <c r="F62" s="1728"/>
      <c r="G62" s="1728"/>
      <c r="H62" s="1728"/>
      <c r="I62" s="1728"/>
      <c r="J62" s="1728"/>
      <c r="K62" s="1728"/>
      <c r="L62" s="1728"/>
      <c r="M62" s="1729"/>
    </row>
  </sheetData>
  <mergeCells count="52">
    <mergeCell ref="C61:M61"/>
    <mergeCell ref="C62:M62"/>
    <mergeCell ref="A2:A15"/>
    <mergeCell ref="A16:A52"/>
    <mergeCell ref="A53:A58"/>
    <mergeCell ref="A59:A61"/>
    <mergeCell ref="B8:B10"/>
    <mergeCell ref="B14:B15"/>
    <mergeCell ref="B18:B24"/>
    <mergeCell ref="B25:B28"/>
    <mergeCell ref="B32:B34"/>
    <mergeCell ref="B35:B44"/>
    <mergeCell ref="B45:B48"/>
    <mergeCell ref="F46:F47"/>
    <mergeCell ref="G46:J47"/>
    <mergeCell ref="L46:M47"/>
    <mergeCell ref="C56:M56"/>
    <mergeCell ref="C57:M57"/>
    <mergeCell ref="C58:M58"/>
    <mergeCell ref="C59:M59"/>
    <mergeCell ref="C60:M60"/>
    <mergeCell ref="C51:M51"/>
    <mergeCell ref="C52:M52"/>
    <mergeCell ref="C53:M53"/>
    <mergeCell ref="C54:M54"/>
    <mergeCell ref="C55:M55"/>
    <mergeCell ref="C17:M17"/>
    <mergeCell ref="F43:G43"/>
    <mergeCell ref="H43:I43"/>
    <mergeCell ref="C49:M49"/>
    <mergeCell ref="C50:M50"/>
    <mergeCell ref="C13:M13"/>
    <mergeCell ref="C14:D14"/>
    <mergeCell ref="F14:M14"/>
    <mergeCell ref="C15:M15"/>
    <mergeCell ref="C16:M16"/>
    <mergeCell ref="C10:D10"/>
    <mergeCell ref="F10:G10"/>
    <mergeCell ref="I10:J10"/>
    <mergeCell ref="C11:M11"/>
    <mergeCell ref="C12:M12"/>
    <mergeCell ref="C5:M5"/>
    <mergeCell ref="C6:M6"/>
    <mergeCell ref="C7:D7"/>
    <mergeCell ref="I7:M7"/>
    <mergeCell ref="C9:D9"/>
    <mergeCell ref="F9:G9"/>
    <mergeCell ref="B1:M1"/>
    <mergeCell ref="C2:M2"/>
    <mergeCell ref="C3:M3"/>
    <mergeCell ref="C4:E4"/>
    <mergeCell ref="F4:G4"/>
  </mergeCells>
  <hyperlinks>
    <hyperlink ref="C57" r:id="rId1"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7030A0"/>
  </sheetPr>
  <dimension ref="A1:W62"/>
  <sheetViews>
    <sheetView topLeftCell="A3" zoomScale="80" zoomScaleNormal="80" workbookViewId="0">
      <selection activeCell="I20" sqref="I20"/>
    </sheetView>
  </sheetViews>
  <sheetFormatPr baseColWidth="10" defaultColWidth="11.42578125" defaultRowHeight="15.75"/>
  <cols>
    <col min="1" max="1" width="25.140625" style="56" customWidth="1"/>
    <col min="2" max="2" width="39.140625" style="57" customWidth="1"/>
    <col min="3" max="3" width="20.42578125" style="56" customWidth="1"/>
    <col min="4" max="4" width="11.42578125" style="56"/>
    <col min="5" max="5" width="10.7109375" style="56" customWidth="1"/>
    <col min="6" max="6" width="12.28515625" style="56" customWidth="1"/>
    <col min="7" max="7" width="12.140625" style="56" customWidth="1"/>
    <col min="8" max="16384" width="11.42578125" style="56"/>
  </cols>
  <sheetData>
    <row r="1" spans="1:13">
      <c r="A1" s="309" t="s">
        <v>193</v>
      </c>
      <c r="B1" s="1744" t="s">
        <v>885</v>
      </c>
      <c r="C1" s="1745"/>
      <c r="D1" s="1745"/>
      <c r="E1" s="1745"/>
      <c r="F1" s="1745"/>
      <c r="G1" s="1745"/>
      <c r="H1" s="1745"/>
      <c r="I1" s="1745"/>
      <c r="J1" s="1745"/>
      <c r="K1" s="1745"/>
      <c r="L1" s="1745"/>
      <c r="M1" s="1746"/>
    </row>
    <row r="2" spans="1:13" s="1" customFormat="1" ht="36" customHeight="1">
      <c r="A2" s="1409" t="s">
        <v>470</v>
      </c>
      <c r="B2" s="857" t="s">
        <v>471</v>
      </c>
      <c r="C2" s="1747" t="s">
        <v>430</v>
      </c>
      <c r="D2" s="1747"/>
      <c r="E2" s="1747"/>
      <c r="F2" s="1747"/>
      <c r="G2" s="1747"/>
      <c r="H2" s="1747"/>
      <c r="I2" s="1747"/>
      <c r="J2" s="1747"/>
      <c r="K2" s="1747"/>
      <c r="L2" s="1747"/>
      <c r="M2" s="1748"/>
    </row>
    <row r="3" spans="1:13" ht="58.5" customHeight="1">
      <c r="A3" s="1410"/>
      <c r="B3" s="873" t="s">
        <v>600</v>
      </c>
      <c r="C3" s="1696" t="s">
        <v>886</v>
      </c>
      <c r="D3" s="1697"/>
      <c r="E3" s="1697"/>
      <c r="F3" s="1697"/>
      <c r="G3" s="1697"/>
      <c r="H3" s="1697"/>
      <c r="I3" s="1697"/>
      <c r="J3" s="1697"/>
      <c r="K3" s="1697"/>
      <c r="L3" s="1697"/>
      <c r="M3" s="1698"/>
    </row>
    <row r="4" spans="1:13" ht="30" customHeight="1">
      <c r="A4" s="1410"/>
      <c r="B4" s="895" t="s">
        <v>150</v>
      </c>
      <c r="C4" s="1699" t="s">
        <v>191</v>
      </c>
      <c r="D4" s="1699"/>
      <c r="E4" s="1700"/>
      <c r="F4" s="1749" t="s">
        <v>151</v>
      </c>
      <c r="G4" s="1750"/>
      <c r="H4" s="912">
        <v>228</v>
      </c>
      <c r="I4" s="860" t="s">
        <v>193</v>
      </c>
      <c r="J4" s="860" t="s">
        <v>193</v>
      </c>
      <c r="K4" s="860" t="s">
        <v>193</v>
      </c>
      <c r="L4" s="860" t="s">
        <v>193</v>
      </c>
      <c r="M4" s="861" t="s">
        <v>193</v>
      </c>
    </row>
    <row r="5" spans="1:13" ht="31.15" customHeight="1">
      <c r="A5" s="1410"/>
      <c r="B5" s="895" t="s">
        <v>475</v>
      </c>
      <c r="C5" s="1703" t="s">
        <v>869</v>
      </c>
      <c r="D5" s="1704"/>
      <c r="E5" s="1704"/>
      <c r="F5" s="1704"/>
      <c r="G5" s="1704"/>
      <c r="H5" s="1704"/>
      <c r="I5" s="1704"/>
      <c r="J5" s="1704"/>
      <c r="K5" s="1704"/>
      <c r="L5" s="1704"/>
      <c r="M5" s="1705"/>
    </row>
    <row r="6" spans="1:13" ht="16.5" customHeight="1">
      <c r="A6" s="1410"/>
      <c r="B6" s="895" t="s">
        <v>477</v>
      </c>
      <c r="C6" s="1706" t="s">
        <v>870</v>
      </c>
      <c r="D6" s="1706"/>
      <c r="E6" s="1706"/>
      <c r="F6" s="1706"/>
      <c r="G6" s="1706"/>
      <c r="H6" s="1706"/>
      <c r="I6" s="1706"/>
      <c r="J6" s="1706"/>
      <c r="K6" s="1706"/>
      <c r="L6" s="1706"/>
      <c r="M6" s="1707"/>
    </row>
    <row r="7" spans="1:13" ht="17.25" customHeight="1">
      <c r="A7" s="1410"/>
      <c r="B7" s="895" t="s">
        <v>479</v>
      </c>
      <c r="C7" s="1708" t="s">
        <v>73</v>
      </c>
      <c r="D7" s="1708"/>
      <c r="E7" s="864" t="s">
        <v>193</v>
      </c>
      <c r="F7" s="864" t="s">
        <v>193</v>
      </c>
      <c r="G7" s="865" t="s">
        <v>193</v>
      </c>
      <c r="H7" s="866" t="s">
        <v>154</v>
      </c>
      <c r="I7" s="1709" t="s">
        <v>480</v>
      </c>
      <c r="J7" s="1710"/>
      <c r="K7" s="1710"/>
      <c r="L7" s="1710"/>
      <c r="M7" s="1710"/>
    </row>
    <row r="8" spans="1:13" ht="15.75" customHeight="1">
      <c r="A8" s="1410"/>
      <c r="B8" s="1759" t="s">
        <v>481</v>
      </c>
      <c r="C8" s="864" t="s">
        <v>193</v>
      </c>
      <c r="D8" s="864" t="s">
        <v>193</v>
      </c>
      <c r="E8" s="868" t="s">
        <v>193</v>
      </c>
      <c r="F8" s="868" t="s">
        <v>193</v>
      </c>
      <c r="G8" s="868" t="s">
        <v>193</v>
      </c>
      <c r="H8" s="868" t="s">
        <v>193</v>
      </c>
      <c r="I8" s="864" t="s">
        <v>193</v>
      </c>
      <c r="J8" s="864" t="s">
        <v>193</v>
      </c>
      <c r="K8" s="864" t="s">
        <v>193</v>
      </c>
      <c r="L8" s="864" t="s">
        <v>193</v>
      </c>
      <c r="M8" s="869" t="s">
        <v>193</v>
      </c>
    </row>
    <row r="9" spans="1:13" ht="32.65" customHeight="1">
      <c r="A9" s="1410"/>
      <c r="B9" s="1759"/>
      <c r="C9" s="1711"/>
      <c r="D9" s="1711"/>
      <c r="E9" s="864" t="s">
        <v>193</v>
      </c>
      <c r="F9" s="1711"/>
      <c r="G9" s="1711"/>
      <c r="H9" s="864" t="s">
        <v>193</v>
      </c>
      <c r="I9" s="870" t="s">
        <v>193</v>
      </c>
      <c r="J9" s="870" t="s">
        <v>193</v>
      </c>
      <c r="K9" s="864" t="s">
        <v>193</v>
      </c>
      <c r="L9" s="864" t="s">
        <v>193</v>
      </c>
      <c r="M9" s="869" t="s">
        <v>193</v>
      </c>
    </row>
    <row r="10" spans="1:13" ht="15.75" customHeight="1">
      <c r="A10" s="1410"/>
      <c r="B10" s="1760"/>
      <c r="C10" s="1712" t="s">
        <v>482</v>
      </c>
      <c r="D10" s="1712"/>
      <c r="E10" s="870" t="s">
        <v>193</v>
      </c>
      <c r="F10" s="1712" t="s">
        <v>482</v>
      </c>
      <c r="G10" s="1712"/>
      <c r="H10" s="870" t="s">
        <v>193</v>
      </c>
      <c r="I10" s="1712" t="s">
        <v>482</v>
      </c>
      <c r="J10" s="1712"/>
      <c r="K10" s="870" t="s">
        <v>193</v>
      </c>
      <c r="L10" s="870" t="s">
        <v>193</v>
      </c>
      <c r="M10" s="871" t="s">
        <v>193</v>
      </c>
    </row>
    <row r="11" spans="1:13" s="1" customFormat="1" ht="63.75" customHeight="1">
      <c r="A11" s="1410"/>
      <c r="B11" s="874" t="s">
        <v>483</v>
      </c>
      <c r="C11" s="1696" t="s">
        <v>887</v>
      </c>
      <c r="D11" s="1751"/>
      <c r="E11" s="1751"/>
      <c r="F11" s="1751"/>
      <c r="G11" s="1751"/>
      <c r="H11" s="1751"/>
      <c r="I11" s="1751"/>
      <c r="J11" s="1751"/>
      <c r="K11" s="1751"/>
      <c r="L11" s="1751"/>
      <c r="M11" s="1752"/>
    </row>
    <row r="12" spans="1:13" s="1" customFormat="1" ht="152.44999999999999" customHeight="1">
      <c r="A12" s="1410"/>
      <c r="B12" s="874" t="s">
        <v>603</v>
      </c>
      <c r="C12" s="1699" t="s">
        <v>888</v>
      </c>
      <c r="D12" s="1699"/>
      <c r="E12" s="1699"/>
      <c r="F12" s="1699"/>
      <c r="G12" s="1699"/>
      <c r="H12" s="1699"/>
      <c r="I12" s="1699"/>
      <c r="J12" s="1699"/>
      <c r="K12" s="1699"/>
      <c r="L12" s="1699"/>
      <c r="M12" s="1715"/>
    </row>
    <row r="13" spans="1:13" s="1" customFormat="1" ht="51" customHeight="1">
      <c r="A13" s="1410"/>
      <c r="B13" s="859" t="s">
        <v>605</v>
      </c>
      <c r="C13" s="1696" t="s">
        <v>798</v>
      </c>
      <c r="D13" s="1696"/>
      <c r="E13" s="1696"/>
      <c r="F13" s="1696"/>
      <c r="G13" s="1696"/>
      <c r="H13" s="1696"/>
      <c r="I13" s="1696"/>
      <c r="J13" s="1696"/>
      <c r="K13" s="1696"/>
      <c r="L13" s="1696"/>
      <c r="M13" s="1716"/>
    </row>
    <row r="14" spans="1:13" ht="32.25" customHeight="1">
      <c r="A14" s="1410"/>
      <c r="B14" s="1759" t="s">
        <v>607</v>
      </c>
      <c r="C14" s="1706" t="s">
        <v>222</v>
      </c>
      <c r="D14" s="1706"/>
      <c r="E14" s="872" t="s">
        <v>608</v>
      </c>
      <c r="F14" s="1717" t="s">
        <v>268</v>
      </c>
      <c r="G14" s="1717"/>
      <c r="H14" s="1717"/>
      <c r="I14" s="1717"/>
      <c r="J14" s="1717"/>
      <c r="K14" s="1717"/>
      <c r="L14" s="1717"/>
      <c r="M14" s="1718"/>
    </row>
    <row r="15" spans="1:13">
      <c r="A15" s="1410"/>
      <c r="B15" s="1759"/>
      <c r="C15" s="1706" t="s">
        <v>193</v>
      </c>
      <c r="D15" s="1706"/>
      <c r="E15" s="1706"/>
      <c r="F15" s="1706"/>
      <c r="G15" s="1706"/>
      <c r="H15" s="1706"/>
      <c r="I15" s="1706"/>
      <c r="J15" s="1706"/>
      <c r="K15" s="1706"/>
      <c r="L15" s="1706"/>
      <c r="M15" s="1707"/>
    </row>
    <row r="16" spans="1:13" ht="15.75" customHeight="1">
      <c r="A16" s="1411" t="s">
        <v>48</v>
      </c>
      <c r="B16" s="897" t="s">
        <v>138</v>
      </c>
      <c r="C16" s="1706" t="s">
        <v>226</v>
      </c>
      <c r="D16" s="1706"/>
      <c r="E16" s="1706"/>
      <c r="F16" s="1706"/>
      <c r="G16" s="1706"/>
      <c r="H16" s="1706"/>
      <c r="I16" s="1706"/>
      <c r="J16" s="1706"/>
      <c r="K16" s="1706"/>
      <c r="L16" s="1706"/>
      <c r="M16" s="1707"/>
    </row>
    <row r="17" spans="1:23" ht="29.25" customHeight="1">
      <c r="A17" s="1412"/>
      <c r="B17" s="898" t="s">
        <v>609</v>
      </c>
      <c r="C17" s="1696" t="s">
        <v>431</v>
      </c>
      <c r="D17" s="1696"/>
      <c r="E17" s="1696"/>
      <c r="F17" s="1696"/>
      <c r="G17" s="1696"/>
      <c r="H17" s="1696"/>
      <c r="I17" s="1696"/>
      <c r="J17" s="1696"/>
      <c r="K17" s="1696"/>
      <c r="L17" s="1696"/>
      <c r="M17" s="1716"/>
      <c r="N17" s="326"/>
      <c r="O17" s="326"/>
      <c r="P17" s="326"/>
      <c r="Q17" s="326"/>
      <c r="R17" s="326"/>
      <c r="S17" s="326"/>
      <c r="T17" s="326"/>
      <c r="U17" s="326"/>
      <c r="V17" s="326"/>
      <c r="W17" s="326"/>
    </row>
    <row r="18" spans="1:23" ht="8.25" customHeight="1">
      <c r="A18" s="1412"/>
      <c r="B18" s="1761" t="s">
        <v>486</v>
      </c>
      <c r="C18" s="864" t="s">
        <v>193</v>
      </c>
      <c r="D18" s="875" t="s">
        <v>193</v>
      </c>
      <c r="E18" s="875" t="s">
        <v>193</v>
      </c>
      <c r="F18" s="875" t="s">
        <v>193</v>
      </c>
      <c r="G18" s="875" t="s">
        <v>193</v>
      </c>
      <c r="H18" s="875" t="s">
        <v>193</v>
      </c>
      <c r="I18" s="875" t="s">
        <v>193</v>
      </c>
      <c r="J18" s="875" t="s">
        <v>193</v>
      </c>
      <c r="K18" s="875" t="s">
        <v>193</v>
      </c>
      <c r="L18" s="875" t="s">
        <v>193</v>
      </c>
      <c r="M18" s="876" t="s">
        <v>193</v>
      </c>
      <c r="N18" s="326"/>
      <c r="O18" s="326"/>
      <c r="P18" s="326"/>
      <c r="Q18" s="326"/>
      <c r="R18" s="326"/>
      <c r="S18" s="326"/>
      <c r="T18" s="326"/>
      <c r="U18" s="326"/>
      <c r="V18" s="326"/>
      <c r="W18" s="326"/>
    </row>
    <row r="19" spans="1:23" ht="9" customHeight="1">
      <c r="A19" s="1412"/>
      <c r="B19" s="1761"/>
      <c r="C19" s="864" t="s">
        <v>193</v>
      </c>
      <c r="D19" s="860" t="s">
        <v>193</v>
      </c>
      <c r="E19" s="875" t="s">
        <v>193</v>
      </c>
      <c r="F19" s="860" t="s">
        <v>193</v>
      </c>
      <c r="G19" s="875" t="s">
        <v>193</v>
      </c>
      <c r="H19" s="860" t="s">
        <v>193</v>
      </c>
      <c r="I19" s="875" t="s">
        <v>193</v>
      </c>
      <c r="J19" s="860" t="s">
        <v>193</v>
      </c>
      <c r="K19" s="875" t="s">
        <v>193</v>
      </c>
      <c r="L19" s="875" t="s">
        <v>193</v>
      </c>
      <c r="M19" s="876" t="s">
        <v>193</v>
      </c>
      <c r="N19" s="326"/>
      <c r="O19" s="326"/>
      <c r="P19" s="326"/>
      <c r="Q19" s="326"/>
      <c r="R19" s="326"/>
      <c r="S19" s="326"/>
      <c r="T19" s="326"/>
      <c r="U19" s="326"/>
      <c r="V19" s="326"/>
      <c r="W19" s="326"/>
    </row>
    <row r="20" spans="1:23" ht="31.5" customHeight="1">
      <c r="A20" s="1412"/>
      <c r="B20" s="1761"/>
      <c r="C20" s="875" t="s">
        <v>487</v>
      </c>
      <c r="D20" s="877" t="s">
        <v>193</v>
      </c>
      <c r="E20" s="875" t="s">
        <v>488</v>
      </c>
      <c r="F20" s="877" t="s">
        <v>193</v>
      </c>
      <c r="G20" s="875" t="s">
        <v>489</v>
      </c>
      <c r="H20" s="877" t="s">
        <v>193</v>
      </c>
      <c r="I20" s="875" t="s">
        <v>490</v>
      </c>
      <c r="J20" s="877" t="s">
        <v>193</v>
      </c>
      <c r="K20" s="875" t="s">
        <v>193</v>
      </c>
      <c r="L20" s="875" t="s">
        <v>193</v>
      </c>
      <c r="M20" s="876" t="s">
        <v>193</v>
      </c>
      <c r="N20" s="326"/>
      <c r="O20" s="326"/>
      <c r="P20" s="326"/>
      <c r="Q20" s="326"/>
      <c r="R20" s="326"/>
      <c r="S20" s="326"/>
      <c r="T20" s="326"/>
      <c r="U20" s="326"/>
      <c r="V20" s="326"/>
      <c r="W20" s="326"/>
    </row>
    <row r="21" spans="1:23" ht="24" customHeight="1">
      <c r="A21" s="1412"/>
      <c r="B21" s="1761"/>
      <c r="C21" s="875" t="s">
        <v>491</v>
      </c>
      <c r="D21" s="877" t="s">
        <v>193</v>
      </c>
      <c r="E21" s="875" t="s">
        <v>492</v>
      </c>
      <c r="F21" s="877" t="s">
        <v>193</v>
      </c>
      <c r="G21" s="875" t="s">
        <v>493</v>
      </c>
      <c r="H21" s="877" t="s">
        <v>193</v>
      </c>
      <c r="I21" s="875" t="s">
        <v>193</v>
      </c>
      <c r="J21" s="875" t="s">
        <v>193</v>
      </c>
      <c r="K21" s="875" t="s">
        <v>193</v>
      </c>
      <c r="L21" s="875" t="s">
        <v>193</v>
      </c>
      <c r="M21" s="876" t="s">
        <v>193</v>
      </c>
      <c r="N21" s="326"/>
      <c r="O21" s="326"/>
      <c r="P21" s="326"/>
      <c r="Q21" s="326"/>
      <c r="R21" s="326"/>
      <c r="S21" s="326"/>
      <c r="T21" s="326"/>
      <c r="U21" s="326"/>
      <c r="V21" s="326"/>
      <c r="W21" s="326"/>
    </row>
    <row r="22" spans="1:23" ht="19.5" customHeight="1">
      <c r="A22" s="1412"/>
      <c r="B22" s="1761"/>
      <c r="C22" s="875" t="s">
        <v>494</v>
      </c>
      <c r="D22" s="877" t="s">
        <v>193</v>
      </c>
      <c r="E22" s="875" t="s">
        <v>495</v>
      </c>
      <c r="F22" s="877" t="s">
        <v>193</v>
      </c>
      <c r="G22" s="875" t="s">
        <v>193</v>
      </c>
      <c r="H22" s="875" t="s">
        <v>193</v>
      </c>
      <c r="I22" s="875" t="s">
        <v>193</v>
      </c>
      <c r="J22" s="875" t="s">
        <v>193</v>
      </c>
      <c r="K22" s="875" t="s">
        <v>193</v>
      </c>
      <c r="L22" s="875" t="s">
        <v>193</v>
      </c>
      <c r="M22" s="876" t="s">
        <v>193</v>
      </c>
      <c r="N22" s="326"/>
      <c r="O22" s="326"/>
      <c r="P22" s="326"/>
      <c r="Q22" s="326"/>
      <c r="R22" s="326"/>
      <c r="S22" s="326"/>
      <c r="T22" s="326"/>
      <c r="U22" s="326"/>
      <c r="V22" s="326"/>
      <c r="W22" s="326"/>
    </row>
    <row r="23" spans="1:23">
      <c r="A23" s="1412"/>
      <c r="B23" s="1761"/>
      <c r="C23" s="875" t="s">
        <v>496</v>
      </c>
      <c r="D23" s="877" t="s">
        <v>497</v>
      </c>
      <c r="E23" s="875" t="s">
        <v>498</v>
      </c>
      <c r="F23" s="864" t="s">
        <v>563</v>
      </c>
      <c r="G23" s="870" t="s">
        <v>193</v>
      </c>
      <c r="H23" s="870" t="s">
        <v>193</v>
      </c>
      <c r="I23" s="870" t="s">
        <v>193</v>
      </c>
      <c r="J23" s="870" t="s">
        <v>193</v>
      </c>
      <c r="K23" s="870" t="s">
        <v>193</v>
      </c>
      <c r="L23" s="870" t="s">
        <v>193</v>
      </c>
      <c r="M23" s="871" t="s">
        <v>193</v>
      </c>
      <c r="N23" s="326"/>
      <c r="O23" s="326"/>
      <c r="P23" s="326"/>
      <c r="Q23" s="326"/>
      <c r="R23" s="326"/>
      <c r="S23" s="326"/>
      <c r="T23" s="326"/>
      <c r="U23" s="326"/>
      <c r="V23" s="326"/>
      <c r="W23" s="326"/>
    </row>
    <row r="24" spans="1:23" ht="9.75" customHeight="1">
      <c r="A24" s="1412"/>
      <c r="B24" s="1762"/>
      <c r="C24" s="860" t="s">
        <v>193</v>
      </c>
      <c r="D24" s="860" t="s">
        <v>193</v>
      </c>
      <c r="E24" s="860" t="s">
        <v>193</v>
      </c>
      <c r="F24" s="860" t="s">
        <v>193</v>
      </c>
      <c r="G24" s="860" t="s">
        <v>193</v>
      </c>
      <c r="H24" s="860" t="s">
        <v>193</v>
      </c>
      <c r="I24" s="860" t="s">
        <v>193</v>
      </c>
      <c r="J24" s="860" t="s">
        <v>193</v>
      </c>
      <c r="K24" s="860" t="s">
        <v>193</v>
      </c>
      <c r="L24" s="860" t="s">
        <v>193</v>
      </c>
      <c r="M24" s="861" t="s">
        <v>193</v>
      </c>
      <c r="N24" s="326"/>
      <c r="O24" s="326"/>
      <c r="P24" s="326"/>
      <c r="Q24" s="326"/>
      <c r="R24" s="326"/>
      <c r="S24" s="326"/>
      <c r="T24" s="326"/>
      <c r="U24" s="326"/>
      <c r="V24" s="326"/>
      <c r="W24" s="326"/>
    </row>
    <row r="25" spans="1:23" ht="15.75" customHeight="1">
      <c r="A25" s="1412"/>
      <c r="B25" s="1761" t="s">
        <v>500</v>
      </c>
      <c r="C25" s="875" t="s">
        <v>193</v>
      </c>
      <c r="D25" s="875" t="s">
        <v>193</v>
      </c>
      <c r="E25" s="875" t="s">
        <v>193</v>
      </c>
      <c r="F25" s="875" t="s">
        <v>193</v>
      </c>
      <c r="G25" s="875" t="s">
        <v>193</v>
      </c>
      <c r="H25" s="875" t="s">
        <v>193</v>
      </c>
      <c r="I25" s="875" t="s">
        <v>193</v>
      </c>
      <c r="J25" s="875" t="s">
        <v>193</v>
      </c>
      <c r="K25" s="875" t="s">
        <v>193</v>
      </c>
      <c r="L25" s="864" t="s">
        <v>193</v>
      </c>
      <c r="M25" s="869" t="s">
        <v>193</v>
      </c>
      <c r="N25" s="326"/>
      <c r="O25" s="326"/>
      <c r="P25" s="326"/>
      <c r="Q25" s="326"/>
      <c r="R25" s="326"/>
      <c r="S25" s="326"/>
      <c r="T25" s="326"/>
      <c r="U25" s="326"/>
      <c r="V25" s="326"/>
      <c r="W25" s="326"/>
    </row>
    <row r="26" spans="1:23">
      <c r="A26" s="1412"/>
      <c r="B26" s="1761"/>
      <c r="C26" s="875" t="s">
        <v>501</v>
      </c>
      <c r="D26" s="878" t="s">
        <v>193</v>
      </c>
      <c r="E26" s="875" t="s">
        <v>193</v>
      </c>
      <c r="F26" s="875" t="s">
        <v>502</v>
      </c>
      <c r="G26" s="878" t="s">
        <v>193</v>
      </c>
      <c r="H26" s="875" t="s">
        <v>193</v>
      </c>
      <c r="I26" s="875" t="s">
        <v>503</v>
      </c>
      <c r="J26" s="878" t="s">
        <v>497</v>
      </c>
      <c r="K26" s="875" t="s">
        <v>193</v>
      </c>
      <c r="L26" s="864" t="s">
        <v>193</v>
      </c>
      <c r="M26" s="869" t="s">
        <v>193</v>
      </c>
      <c r="N26" s="326"/>
      <c r="O26" s="326"/>
      <c r="P26" s="326"/>
      <c r="Q26" s="326"/>
      <c r="R26" s="326"/>
      <c r="S26" s="326"/>
      <c r="T26" s="326"/>
      <c r="U26" s="326"/>
      <c r="V26" s="326"/>
      <c r="W26" s="326"/>
    </row>
    <row r="27" spans="1:23" ht="18.75" customHeight="1">
      <c r="A27" s="1412"/>
      <c r="B27" s="1761"/>
      <c r="C27" s="875" t="s">
        <v>504</v>
      </c>
      <c r="D27" s="879" t="s">
        <v>193</v>
      </c>
      <c r="E27" s="864" t="s">
        <v>193</v>
      </c>
      <c r="F27" s="875" t="s">
        <v>505</v>
      </c>
      <c r="G27" s="877" t="s">
        <v>193</v>
      </c>
      <c r="H27" s="864" t="s">
        <v>193</v>
      </c>
      <c r="I27" s="864" t="s">
        <v>193</v>
      </c>
      <c r="J27" s="864" t="s">
        <v>193</v>
      </c>
      <c r="K27" s="864" t="s">
        <v>193</v>
      </c>
      <c r="L27" s="864" t="s">
        <v>193</v>
      </c>
      <c r="M27" s="869" t="s">
        <v>193</v>
      </c>
      <c r="N27" s="326"/>
      <c r="O27" s="326"/>
      <c r="P27" s="326"/>
      <c r="Q27" s="326"/>
      <c r="R27" s="326"/>
      <c r="S27" s="326"/>
      <c r="T27" s="326"/>
      <c r="U27" s="326"/>
      <c r="V27" s="326"/>
      <c r="W27" s="326"/>
    </row>
    <row r="28" spans="1:23">
      <c r="A28" s="1412"/>
      <c r="B28" s="1762"/>
      <c r="C28" s="860" t="s">
        <v>193</v>
      </c>
      <c r="D28" s="860" t="s">
        <v>193</v>
      </c>
      <c r="E28" s="860" t="s">
        <v>193</v>
      </c>
      <c r="F28" s="860" t="s">
        <v>193</v>
      </c>
      <c r="G28" s="860" t="s">
        <v>193</v>
      </c>
      <c r="H28" s="860" t="s">
        <v>193</v>
      </c>
      <c r="I28" s="860" t="s">
        <v>193</v>
      </c>
      <c r="J28" s="860" t="s">
        <v>193</v>
      </c>
      <c r="K28" s="860" t="s">
        <v>193</v>
      </c>
      <c r="L28" s="870" t="s">
        <v>193</v>
      </c>
      <c r="M28" s="871" t="s">
        <v>193</v>
      </c>
      <c r="N28" s="326"/>
      <c r="O28" s="326"/>
      <c r="P28" s="326"/>
      <c r="Q28" s="326"/>
      <c r="R28" s="326"/>
      <c r="S28" s="326"/>
      <c r="T28" s="326"/>
      <c r="U28" s="326"/>
      <c r="V28" s="326"/>
      <c r="W28" s="326"/>
    </row>
    <row r="29" spans="1:23" ht="16.5" customHeight="1">
      <c r="A29" s="1412"/>
      <c r="B29" s="896" t="s">
        <v>506</v>
      </c>
      <c r="C29" s="875" t="s">
        <v>193</v>
      </c>
      <c r="D29" s="875" t="s">
        <v>193</v>
      </c>
      <c r="E29" s="875" t="s">
        <v>193</v>
      </c>
      <c r="F29" s="875" t="s">
        <v>193</v>
      </c>
      <c r="G29" s="875" t="s">
        <v>193</v>
      </c>
      <c r="H29" s="875" t="s">
        <v>193</v>
      </c>
      <c r="I29" s="875" t="s">
        <v>193</v>
      </c>
      <c r="J29" s="875" t="s">
        <v>193</v>
      </c>
      <c r="K29" s="875" t="s">
        <v>193</v>
      </c>
      <c r="L29" s="875" t="s">
        <v>193</v>
      </c>
      <c r="M29" s="876" t="s">
        <v>193</v>
      </c>
      <c r="N29" s="326"/>
      <c r="O29" s="326"/>
      <c r="P29" s="326"/>
      <c r="Q29" s="326"/>
      <c r="R29" s="326"/>
      <c r="S29" s="326"/>
      <c r="T29" s="326"/>
      <c r="U29" s="326"/>
      <c r="V29" s="326"/>
      <c r="W29" s="326"/>
    </row>
    <row r="30" spans="1:23" ht="15.75" customHeight="1">
      <c r="A30" s="1412"/>
      <c r="B30" s="896" t="s">
        <v>193</v>
      </c>
      <c r="C30" s="880" t="s">
        <v>507</v>
      </c>
      <c r="D30" s="881">
        <v>0</v>
      </c>
      <c r="E30" s="875" t="s">
        <v>193</v>
      </c>
      <c r="F30" s="864" t="s">
        <v>508</v>
      </c>
      <c r="G30" s="899">
        <v>2021</v>
      </c>
      <c r="H30" s="875" t="s">
        <v>193</v>
      </c>
      <c r="I30" s="864" t="s">
        <v>509</v>
      </c>
      <c r="J30" s="882" t="s">
        <v>193</v>
      </c>
      <c r="K30" s="862" t="s">
        <v>193</v>
      </c>
      <c r="L30" s="883" t="s">
        <v>193</v>
      </c>
      <c r="M30" s="876" t="s">
        <v>193</v>
      </c>
      <c r="N30" s="326"/>
      <c r="O30" s="326"/>
      <c r="P30" s="326"/>
      <c r="Q30" s="326"/>
      <c r="R30" s="326"/>
      <c r="S30" s="326"/>
      <c r="T30" s="326"/>
      <c r="U30" s="326"/>
      <c r="V30" s="326"/>
      <c r="W30" s="326"/>
    </row>
    <row r="31" spans="1:23">
      <c r="A31" s="1412"/>
      <c r="B31" s="895" t="s">
        <v>193</v>
      </c>
      <c r="C31" s="860" t="s">
        <v>193</v>
      </c>
      <c r="D31" s="860" t="s">
        <v>193</v>
      </c>
      <c r="E31" s="860" t="s">
        <v>193</v>
      </c>
      <c r="F31" s="860" t="s">
        <v>193</v>
      </c>
      <c r="G31" s="860" t="s">
        <v>193</v>
      </c>
      <c r="H31" s="860" t="s">
        <v>193</v>
      </c>
      <c r="I31" s="860" t="s">
        <v>193</v>
      </c>
      <c r="J31" s="860" t="s">
        <v>193</v>
      </c>
      <c r="K31" s="860" t="s">
        <v>193</v>
      </c>
      <c r="L31" s="860" t="s">
        <v>193</v>
      </c>
      <c r="M31" s="861" t="s">
        <v>193</v>
      </c>
      <c r="N31" s="326"/>
      <c r="O31" s="326"/>
      <c r="P31" s="326"/>
      <c r="Q31" s="326"/>
      <c r="R31" s="326"/>
      <c r="S31" s="326"/>
      <c r="T31" s="326"/>
      <c r="U31" s="326"/>
      <c r="V31" s="326"/>
      <c r="W31" s="326"/>
    </row>
    <row r="32" spans="1:23" ht="15.75" customHeight="1">
      <c r="A32" s="1412"/>
      <c r="B32" s="1732" t="s">
        <v>511</v>
      </c>
      <c r="C32" s="884" t="s">
        <v>193</v>
      </c>
      <c r="D32" s="884" t="s">
        <v>193</v>
      </c>
      <c r="E32" s="884" t="s">
        <v>193</v>
      </c>
      <c r="F32" s="884" t="s">
        <v>193</v>
      </c>
      <c r="G32" s="884" t="s">
        <v>193</v>
      </c>
      <c r="H32" s="884" t="s">
        <v>193</v>
      </c>
      <c r="I32" s="884" t="s">
        <v>193</v>
      </c>
      <c r="J32" s="884" t="s">
        <v>193</v>
      </c>
      <c r="K32" s="884" t="s">
        <v>193</v>
      </c>
      <c r="L32" s="864" t="s">
        <v>193</v>
      </c>
      <c r="M32" s="869" t="s">
        <v>193</v>
      </c>
      <c r="N32" s="326"/>
      <c r="O32" s="326"/>
      <c r="P32" s="326"/>
      <c r="Q32" s="326"/>
      <c r="R32" s="326"/>
      <c r="S32" s="326"/>
      <c r="T32" s="326"/>
      <c r="U32" s="326"/>
      <c r="V32" s="326"/>
      <c r="W32" s="326"/>
    </row>
    <row r="33" spans="1:13">
      <c r="A33" s="1412"/>
      <c r="B33" s="1732"/>
      <c r="C33" s="875" t="s">
        <v>512</v>
      </c>
      <c r="D33" s="885">
        <v>2025</v>
      </c>
      <c r="E33" s="884" t="s">
        <v>193</v>
      </c>
      <c r="F33" s="875" t="s">
        <v>513</v>
      </c>
      <c r="G33" s="885">
        <v>2032</v>
      </c>
      <c r="H33" s="884" t="s">
        <v>193</v>
      </c>
      <c r="I33" s="864" t="s">
        <v>193</v>
      </c>
      <c r="J33" s="884" t="s">
        <v>193</v>
      </c>
      <c r="K33" s="884" t="s">
        <v>193</v>
      </c>
      <c r="L33" s="864" t="s">
        <v>193</v>
      </c>
      <c r="M33" s="869" t="s">
        <v>193</v>
      </c>
    </row>
    <row r="34" spans="1:13">
      <c r="A34" s="1412"/>
      <c r="B34" s="1733"/>
      <c r="C34" s="860" t="s">
        <v>193</v>
      </c>
      <c r="D34" s="860" t="s">
        <v>193</v>
      </c>
      <c r="E34" s="886" t="s">
        <v>193</v>
      </c>
      <c r="F34" s="860" t="s">
        <v>193</v>
      </c>
      <c r="G34" s="886" t="s">
        <v>193</v>
      </c>
      <c r="H34" s="886" t="s">
        <v>193</v>
      </c>
      <c r="I34" s="870" t="s">
        <v>193</v>
      </c>
      <c r="J34" s="886" t="s">
        <v>193</v>
      </c>
      <c r="K34" s="886" t="s">
        <v>193</v>
      </c>
      <c r="L34" s="870" t="s">
        <v>193</v>
      </c>
      <c r="M34" s="871" t="s">
        <v>193</v>
      </c>
    </row>
    <row r="35" spans="1:13" ht="15.75" customHeight="1">
      <c r="A35" s="1412"/>
      <c r="B35" s="1732" t="s">
        <v>514</v>
      </c>
      <c r="C35" s="875" t="s">
        <v>193</v>
      </c>
      <c r="D35" s="875" t="s">
        <v>193</v>
      </c>
      <c r="E35" s="875" t="s">
        <v>193</v>
      </c>
      <c r="F35" s="875" t="s">
        <v>193</v>
      </c>
      <c r="G35" s="875" t="s">
        <v>193</v>
      </c>
      <c r="H35" s="875" t="s">
        <v>193</v>
      </c>
      <c r="I35" s="875" t="s">
        <v>193</v>
      </c>
      <c r="J35" s="875" t="s">
        <v>193</v>
      </c>
      <c r="K35" s="875" t="s">
        <v>193</v>
      </c>
      <c r="L35" s="875" t="s">
        <v>193</v>
      </c>
      <c r="M35" s="876" t="s">
        <v>193</v>
      </c>
    </row>
    <row r="36" spans="1:13" ht="31.5">
      <c r="A36" s="1412"/>
      <c r="B36" s="1732"/>
      <c r="C36" s="875" t="s">
        <v>193</v>
      </c>
      <c r="D36" s="875" t="s">
        <v>889</v>
      </c>
      <c r="E36" s="875" t="s">
        <v>193</v>
      </c>
      <c r="F36" s="875" t="s">
        <v>874</v>
      </c>
      <c r="G36" s="875" t="s">
        <v>193</v>
      </c>
      <c r="H36" s="864" t="s">
        <v>875</v>
      </c>
      <c r="I36" s="864" t="s">
        <v>193</v>
      </c>
      <c r="J36" s="864" t="s">
        <v>876</v>
      </c>
      <c r="K36" s="875" t="s">
        <v>193</v>
      </c>
      <c r="L36" s="875" t="s">
        <v>877</v>
      </c>
      <c r="M36" s="876" t="s">
        <v>193</v>
      </c>
    </row>
    <row r="37" spans="1:13">
      <c r="A37" s="1412"/>
      <c r="B37" s="1732"/>
      <c r="C37" s="875" t="s">
        <v>193</v>
      </c>
      <c r="D37" s="1753">
        <v>0.1</v>
      </c>
      <c r="E37" s="1754"/>
      <c r="F37" s="1753">
        <v>0.4</v>
      </c>
      <c r="G37" s="1754"/>
      <c r="H37" s="1753">
        <v>0.7</v>
      </c>
      <c r="I37" s="1754"/>
      <c r="J37" s="1755">
        <v>1</v>
      </c>
      <c r="K37" s="1756"/>
      <c r="L37" s="900">
        <v>1</v>
      </c>
      <c r="M37" s="863" t="s">
        <v>193</v>
      </c>
    </row>
    <row r="38" spans="1:13" ht="31.5">
      <c r="A38" s="1412"/>
      <c r="B38" s="1732"/>
      <c r="C38" s="875" t="s">
        <v>193</v>
      </c>
      <c r="D38" s="875" t="s">
        <v>878</v>
      </c>
      <c r="E38" s="875" t="s">
        <v>193</v>
      </c>
      <c r="F38" s="875" t="s">
        <v>890</v>
      </c>
      <c r="G38" s="875" t="s">
        <v>193</v>
      </c>
      <c r="H38" s="864" t="s">
        <v>891</v>
      </c>
      <c r="I38" s="864" t="s">
        <v>193</v>
      </c>
      <c r="J38" s="864" t="s">
        <v>523</v>
      </c>
      <c r="K38" s="875" t="s">
        <v>193</v>
      </c>
      <c r="L38" s="875" t="s">
        <v>524</v>
      </c>
      <c r="M38" s="876" t="s">
        <v>193</v>
      </c>
    </row>
    <row r="39" spans="1:13">
      <c r="A39" s="1412"/>
      <c r="B39" s="1732"/>
      <c r="C39" s="875" t="s">
        <v>193</v>
      </c>
      <c r="D39" s="1757">
        <v>1</v>
      </c>
      <c r="E39" s="1757"/>
      <c r="F39" s="1758">
        <v>1</v>
      </c>
      <c r="G39" s="1756"/>
      <c r="H39" s="1755">
        <v>1</v>
      </c>
      <c r="I39" s="1756"/>
      <c r="J39" s="901"/>
      <c r="K39" s="902" t="s">
        <v>193</v>
      </c>
      <c r="L39" s="901"/>
      <c r="M39" s="863" t="s">
        <v>193</v>
      </c>
    </row>
    <row r="40" spans="1:13" ht="12.6" customHeight="1">
      <c r="A40" s="1412"/>
      <c r="B40" s="1732"/>
      <c r="C40" s="875" t="s">
        <v>193</v>
      </c>
      <c r="D40" s="875" t="s">
        <v>525</v>
      </c>
      <c r="E40" s="875" t="s">
        <v>193</v>
      </c>
      <c r="F40" s="875" t="s">
        <v>526</v>
      </c>
      <c r="G40" s="875" t="s">
        <v>193</v>
      </c>
      <c r="H40" s="864" t="s">
        <v>527</v>
      </c>
      <c r="I40" s="864" t="s">
        <v>193</v>
      </c>
      <c r="J40" s="864" t="s">
        <v>528</v>
      </c>
      <c r="K40" s="875" t="s">
        <v>193</v>
      </c>
      <c r="L40" s="875" t="s">
        <v>529</v>
      </c>
      <c r="M40" s="876" t="s">
        <v>193</v>
      </c>
    </row>
    <row r="41" spans="1:13">
      <c r="A41" s="1412"/>
      <c r="B41" s="1732"/>
      <c r="C41" s="875" t="s">
        <v>193</v>
      </c>
      <c r="D41" s="882" t="s">
        <v>193</v>
      </c>
      <c r="E41" s="883" t="s">
        <v>193</v>
      </c>
      <c r="F41" s="862" t="s">
        <v>193</v>
      </c>
      <c r="G41" s="883" t="s">
        <v>193</v>
      </c>
      <c r="H41" s="862" t="s">
        <v>193</v>
      </c>
      <c r="I41" s="883" t="s">
        <v>193</v>
      </c>
      <c r="J41" s="862" t="s">
        <v>193</v>
      </c>
      <c r="K41" s="883" t="s">
        <v>193</v>
      </c>
      <c r="L41" s="862" t="s">
        <v>193</v>
      </c>
      <c r="M41" s="863" t="s">
        <v>193</v>
      </c>
    </row>
    <row r="42" spans="1:13">
      <c r="A42" s="1412"/>
      <c r="B42" s="1732"/>
      <c r="C42" s="875" t="s">
        <v>193</v>
      </c>
      <c r="D42" s="860" t="s">
        <v>529</v>
      </c>
      <c r="E42" s="860" t="s">
        <v>193</v>
      </c>
      <c r="F42" s="860" t="s">
        <v>530</v>
      </c>
      <c r="G42" s="860" t="s">
        <v>193</v>
      </c>
      <c r="H42" s="875" t="s">
        <v>193</v>
      </c>
      <c r="I42" s="875" t="s">
        <v>193</v>
      </c>
      <c r="J42" s="875" t="s">
        <v>193</v>
      </c>
      <c r="K42" s="875" t="s">
        <v>193</v>
      </c>
      <c r="L42" s="875" t="s">
        <v>193</v>
      </c>
      <c r="M42" s="876" t="s">
        <v>193</v>
      </c>
    </row>
    <row r="43" spans="1:13" ht="15.75" customHeight="1">
      <c r="A43" s="1412"/>
      <c r="B43" s="1732"/>
      <c r="C43" s="875" t="s">
        <v>193</v>
      </c>
      <c r="D43" s="889">
        <v>2032</v>
      </c>
      <c r="E43" s="890" t="s">
        <v>193</v>
      </c>
      <c r="F43" s="1719"/>
      <c r="G43" s="1720"/>
      <c r="H43" s="1721" t="s">
        <v>193</v>
      </c>
      <c r="I43" s="1721"/>
      <c r="J43" s="875" t="s">
        <v>193</v>
      </c>
      <c r="K43" s="875" t="s">
        <v>193</v>
      </c>
      <c r="L43" s="875" t="s">
        <v>193</v>
      </c>
      <c r="M43" s="876" t="s">
        <v>193</v>
      </c>
    </row>
    <row r="44" spans="1:13">
      <c r="A44" s="1412"/>
      <c r="B44" s="1732"/>
      <c r="C44" s="860" t="s">
        <v>193</v>
      </c>
      <c r="D44" s="860" t="s">
        <v>193</v>
      </c>
      <c r="E44" s="860" t="s">
        <v>193</v>
      </c>
      <c r="F44" s="860" t="s">
        <v>193</v>
      </c>
      <c r="G44" s="860" t="s">
        <v>193</v>
      </c>
      <c r="H44" s="860" t="s">
        <v>193</v>
      </c>
      <c r="I44" s="860" t="s">
        <v>193</v>
      </c>
      <c r="J44" s="860" t="s">
        <v>193</v>
      </c>
      <c r="K44" s="860" t="s">
        <v>193</v>
      </c>
      <c r="L44" s="860" t="s">
        <v>193</v>
      </c>
      <c r="M44" s="861" t="s">
        <v>193</v>
      </c>
    </row>
    <row r="45" spans="1:13" ht="18" customHeight="1">
      <c r="A45" s="1412"/>
      <c r="B45" s="1763" t="s">
        <v>531</v>
      </c>
      <c r="C45" s="875" t="s">
        <v>193</v>
      </c>
      <c r="D45" s="875" t="s">
        <v>193</v>
      </c>
      <c r="E45" s="875" t="s">
        <v>193</v>
      </c>
      <c r="F45" s="875" t="s">
        <v>193</v>
      </c>
      <c r="G45" s="875" t="s">
        <v>193</v>
      </c>
      <c r="H45" s="875" t="s">
        <v>193</v>
      </c>
      <c r="I45" s="875" t="s">
        <v>193</v>
      </c>
      <c r="J45" s="875" t="s">
        <v>193</v>
      </c>
      <c r="K45" s="875" t="s">
        <v>193</v>
      </c>
      <c r="L45" s="864" t="s">
        <v>193</v>
      </c>
      <c r="M45" s="869" t="s">
        <v>193</v>
      </c>
    </row>
    <row r="46" spans="1:13" ht="15.75" customHeight="1">
      <c r="A46" s="1412"/>
      <c r="B46" s="1761"/>
      <c r="C46" s="864" t="s">
        <v>193</v>
      </c>
      <c r="D46" s="875" t="s">
        <v>532</v>
      </c>
      <c r="E46" s="860" t="s">
        <v>533</v>
      </c>
      <c r="F46" s="1735" t="s">
        <v>534</v>
      </c>
      <c r="G46" s="1736" t="s">
        <v>193</v>
      </c>
      <c r="H46" s="1717"/>
      <c r="I46" s="1717"/>
      <c r="J46" s="1737"/>
      <c r="K46" s="875" t="s">
        <v>498</v>
      </c>
      <c r="L46" s="1740" t="s">
        <v>193</v>
      </c>
      <c r="M46" s="1741"/>
    </row>
    <row r="47" spans="1:13">
      <c r="A47" s="1412"/>
      <c r="B47" s="1761"/>
      <c r="C47" s="864" t="s">
        <v>193</v>
      </c>
      <c r="D47" s="885"/>
      <c r="E47" s="890" t="s">
        <v>497</v>
      </c>
      <c r="F47" s="1735"/>
      <c r="G47" s="1738"/>
      <c r="H47" s="1711"/>
      <c r="I47" s="1711"/>
      <c r="J47" s="1739"/>
      <c r="K47" s="864" t="s">
        <v>193</v>
      </c>
      <c r="L47" s="1742"/>
      <c r="M47" s="1743"/>
    </row>
    <row r="48" spans="1:13">
      <c r="A48" s="1412"/>
      <c r="B48" s="1762"/>
      <c r="C48" s="870" t="s">
        <v>193</v>
      </c>
      <c r="D48" s="870" t="s">
        <v>193</v>
      </c>
      <c r="E48" s="870" t="s">
        <v>193</v>
      </c>
      <c r="F48" s="870" t="s">
        <v>193</v>
      </c>
      <c r="G48" s="870" t="s">
        <v>193</v>
      </c>
      <c r="H48" s="870" t="s">
        <v>193</v>
      </c>
      <c r="I48" s="870" t="s">
        <v>193</v>
      </c>
      <c r="J48" s="870" t="s">
        <v>193</v>
      </c>
      <c r="K48" s="870" t="s">
        <v>193</v>
      </c>
      <c r="L48" s="864" t="s">
        <v>193</v>
      </c>
      <c r="M48" s="869" t="s">
        <v>193</v>
      </c>
    </row>
    <row r="49" spans="1:13">
      <c r="A49" s="1412"/>
      <c r="B49" s="874" t="s">
        <v>536</v>
      </c>
      <c r="C49" s="1699" t="s">
        <v>892</v>
      </c>
      <c r="D49" s="1722"/>
      <c r="E49" s="1722"/>
      <c r="F49" s="1722"/>
      <c r="G49" s="1722"/>
      <c r="H49" s="1722"/>
      <c r="I49" s="1722"/>
      <c r="J49" s="1722"/>
      <c r="K49" s="1722"/>
      <c r="L49" s="1722"/>
      <c r="M49" s="1723"/>
    </row>
    <row r="50" spans="1:13" ht="15.75" customHeight="1">
      <c r="A50" s="1412"/>
      <c r="B50" s="898" t="s">
        <v>538</v>
      </c>
      <c r="C50" s="1724" t="s">
        <v>880</v>
      </c>
      <c r="D50" s="1724"/>
      <c r="E50" s="1724"/>
      <c r="F50" s="1724"/>
      <c r="G50" s="1724"/>
      <c r="H50" s="1724"/>
      <c r="I50" s="1724"/>
      <c r="J50" s="1724"/>
      <c r="K50" s="1724"/>
      <c r="L50" s="1724"/>
      <c r="M50" s="1725"/>
    </row>
    <row r="51" spans="1:13" ht="16.5" customHeight="1">
      <c r="A51" s="1412"/>
      <c r="B51" s="898" t="s">
        <v>540</v>
      </c>
      <c r="C51" s="1724">
        <v>0</v>
      </c>
      <c r="D51" s="1724"/>
      <c r="E51" s="1724"/>
      <c r="F51" s="1724"/>
      <c r="G51" s="1724"/>
      <c r="H51" s="1724"/>
      <c r="I51" s="1724"/>
      <c r="J51" s="1724"/>
      <c r="K51" s="1724"/>
      <c r="L51" s="1724"/>
      <c r="M51" s="1725"/>
    </row>
    <row r="52" spans="1:13" ht="15.75" customHeight="1">
      <c r="A52" s="1412"/>
      <c r="B52" s="898" t="s">
        <v>541</v>
      </c>
      <c r="C52" s="1724">
        <v>2025</v>
      </c>
      <c r="D52" s="1724"/>
      <c r="E52" s="1724"/>
      <c r="F52" s="1724"/>
      <c r="G52" s="1724"/>
      <c r="H52" s="1724"/>
      <c r="I52" s="1724"/>
      <c r="J52" s="1724"/>
      <c r="K52" s="1724"/>
      <c r="L52" s="1724"/>
      <c r="M52" s="1725"/>
    </row>
    <row r="53" spans="1:13" ht="15.75" customHeight="1">
      <c r="A53" s="1409" t="s">
        <v>60</v>
      </c>
      <c r="B53" s="903" t="s">
        <v>542</v>
      </c>
      <c r="C53" s="1724" t="s">
        <v>881</v>
      </c>
      <c r="D53" s="1724"/>
      <c r="E53" s="1724"/>
      <c r="F53" s="1724"/>
      <c r="G53" s="1724"/>
      <c r="H53" s="1724"/>
      <c r="I53" s="1724"/>
      <c r="J53" s="1724"/>
      <c r="K53" s="1724"/>
      <c r="L53" s="1724"/>
      <c r="M53" s="1725"/>
    </row>
    <row r="54" spans="1:13" ht="15.75" customHeight="1">
      <c r="A54" s="1410"/>
      <c r="B54" s="903" t="s">
        <v>544</v>
      </c>
      <c r="C54" s="1724" t="s">
        <v>882</v>
      </c>
      <c r="D54" s="1724"/>
      <c r="E54" s="1724"/>
      <c r="F54" s="1724"/>
      <c r="G54" s="1724"/>
      <c r="H54" s="1724"/>
      <c r="I54" s="1724"/>
      <c r="J54" s="1724"/>
      <c r="K54" s="1724"/>
      <c r="L54" s="1724"/>
      <c r="M54" s="1725"/>
    </row>
    <row r="55" spans="1:13" ht="15.75" customHeight="1">
      <c r="A55" s="1410"/>
      <c r="B55" s="903" t="s">
        <v>546</v>
      </c>
      <c r="C55" s="1724" t="s">
        <v>547</v>
      </c>
      <c r="D55" s="1724"/>
      <c r="E55" s="1724"/>
      <c r="F55" s="1724"/>
      <c r="G55" s="1724"/>
      <c r="H55" s="1724"/>
      <c r="I55" s="1724"/>
      <c r="J55" s="1724"/>
      <c r="K55" s="1724"/>
      <c r="L55" s="1724"/>
      <c r="M55" s="1725"/>
    </row>
    <row r="56" spans="1:13" ht="15.75" customHeight="1">
      <c r="A56" s="1410"/>
      <c r="B56" s="903" t="s">
        <v>548</v>
      </c>
      <c r="C56" s="1724" t="s">
        <v>883</v>
      </c>
      <c r="D56" s="1724"/>
      <c r="E56" s="1724"/>
      <c r="F56" s="1724"/>
      <c r="G56" s="1724"/>
      <c r="H56" s="1724"/>
      <c r="I56" s="1724"/>
      <c r="J56" s="1724"/>
      <c r="K56" s="1724"/>
      <c r="L56" s="1724"/>
      <c r="M56" s="1725"/>
    </row>
    <row r="57" spans="1:13" ht="15.75" customHeight="1">
      <c r="A57" s="1410"/>
      <c r="B57" s="903" t="s">
        <v>550</v>
      </c>
      <c r="C57" s="1726" t="s">
        <v>428</v>
      </c>
      <c r="D57" s="1726"/>
      <c r="E57" s="1726"/>
      <c r="F57" s="1726"/>
      <c r="G57" s="1726"/>
      <c r="H57" s="1726"/>
      <c r="I57" s="1726"/>
      <c r="J57" s="1726"/>
      <c r="K57" s="1726"/>
      <c r="L57" s="1726"/>
      <c r="M57" s="1727"/>
    </row>
    <row r="58" spans="1:13" ht="15.75" customHeight="1">
      <c r="A58" s="1413"/>
      <c r="B58" s="903" t="s">
        <v>551</v>
      </c>
      <c r="C58" s="1724" t="s">
        <v>687</v>
      </c>
      <c r="D58" s="1724"/>
      <c r="E58" s="1724"/>
      <c r="F58" s="1724"/>
      <c r="G58" s="1724"/>
      <c r="H58" s="1724"/>
      <c r="I58" s="1724"/>
      <c r="J58" s="1724"/>
      <c r="K58" s="1724"/>
      <c r="L58" s="1724"/>
      <c r="M58" s="1725"/>
    </row>
    <row r="59" spans="1:13" ht="15.75" customHeight="1">
      <c r="A59" s="1409" t="s">
        <v>552</v>
      </c>
      <c r="B59" s="904" t="s">
        <v>553</v>
      </c>
      <c r="C59" s="1724" t="s">
        <v>884</v>
      </c>
      <c r="D59" s="1724"/>
      <c r="E59" s="1724"/>
      <c r="F59" s="1724"/>
      <c r="G59" s="1724"/>
      <c r="H59" s="1724"/>
      <c r="I59" s="1724"/>
      <c r="J59" s="1724"/>
      <c r="K59" s="1724"/>
      <c r="L59" s="1724"/>
      <c r="M59" s="1725"/>
    </row>
    <row r="60" spans="1:13" ht="30" customHeight="1">
      <c r="A60" s="1410"/>
      <c r="B60" s="904" t="s">
        <v>555</v>
      </c>
      <c r="C60" s="1724" t="s">
        <v>556</v>
      </c>
      <c r="D60" s="1724"/>
      <c r="E60" s="1724"/>
      <c r="F60" s="1724"/>
      <c r="G60" s="1724"/>
      <c r="H60" s="1724"/>
      <c r="I60" s="1724"/>
      <c r="J60" s="1724"/>
      <c r="K60" s="1724"/>
      <c r="L60" s="1724"/>
      <c r="M60" s="1725"/>
    </row>
    <row r="61" spans="1:13" ht="30" customHeight="1">
      <c r="A61" s="1410"/>
      <c r="B61" s="905" t="s">
        <v>154</v>
      </c>
      <c r="C61" s="1724" t="s">
        <v>547</v>
      </c>
      <c r="D61" s="1724"/>
      <c r="E61" s="1724"/>
      <c r="F61" s="1724"/>
      <c r="G61" s="1724"/>
      <c r="H61" s="1724"/>
      <c r="I61" s="1724"/>
      <c r="J61" s="1724"/>
      <c r="K61" s="1724"/>
      <c r="L61" s="1724"/>
      <c r="M61" s="1725"/>
    </row>
    <row r="62" spans="1:13" ht="16.5" customHeight="1">
      <c r="A62" s="346" t="s">
        <v>64</v>
      </c>
      <c r="B62" s="347" t="s">
        <v>193</v>
      </c>
      <c r="C62" s="1407" t="s">
        <v>193</v>
      </c>
      <c r="D62" s="1407"/>
      <c r="E62" s="1407"/>
      <c r="F62" s="1407"/>
      <c r="G62" s="1407"/>
      <c r="H62" s="1407"/>
      <c r="I62" s="1407"/>
      <c r="J62" s="1407"/>
      <c r="K62" s="1407"/>
      <c r="L62" s="1407"/>
      <c r="M62" s="1408"/>
    </row>
  </sheetData>
  <mergeCells count="59">
    <mergeCell ref="G46:J47"/>
    <mergeCell ref="L46:M47"/>
    <mergeCell ref="C59:M59"/>
    <mergeCell ref="C60:M60"/>
    <mergeCell ref="C61:M61"/>
    <mergeCell ref="C57:M57"/>
    <mergeCell ref="C58:M58"/>
    <mergeCell ref="C49:M49"/>
    <mergeCell ref="C50:M50"/>
    <mergeCell ref="C51:M51"/>
    <mergeCell ref="C52:M52"/>
    <mergeCell ref="C53:M53"/>
    <mergeCell ref="C62:M62"/>
    <mergeCell ref="A2:A15"/>
    <mergeCell ref="A16:A52"/>
    <mergeCell ref="A53:A58"/>
    <mergeCell ref="A59:A61"/>
    <mergeCell ref="B8:B10"/>
    <mergeCell ref="B14:B15"/>
    <mergeCell ref="B18:B24"/>
    <mergeCell ref="B25:B28"/>
    <mergeCell ref="B32:B34"/>
    <mergeCell ref="B35:B44"/>
    <mergeCell ref="B45:B48"/>
    <mergeCell ref="F46:F47"/>
    <mergeCell ref="C54:M54"/>
    <mergeCell ref="C55:M55"/>
    <mergeCell ref="C56:M56"/>
    <mergeCell ref="D39:E39"/>
    <mergeCell ref="F39:G39"/>
    <mergeCell ref="H39:I39"/>
    <mergeCell ref="F43:G43"/>
    <mergeCell ref="H43:I43"/>
    <mergeCell ref="C17:M17"/>
    <mergeCell ref="D37:E37"/>
    <mergeCell ref="F37:G37"/>
    <mergeCell ref="H37:I37"/>
    <mergeCell ref="J37:K37"/>
    <mergeCell ref="C13:M13"/>
    <mergeCell ref="C14:D14"/>
    <mergeCell ref="F14:M14"/>
    <mergeCell ref="C15:M15"/>
    <mergeCell ref="C16:M16"/>
    <mergeCell ref="C10:D10"/>
    <mergeCell ref="F10:G10"/>
    <mergeCell ref="I10:J10"/>
    <mergeCell ref="C11:M11"/>
    <mergeCell ref="C12:M12"/>
    <mergeCell ref="C5:M5"/>
    <mergeCell ref="C6:M6"/>
    <mergeCell ref="C7:D7"/>
    <mergeCell ref="I7:M7"/>
    <mergeCell ref="C9:D9"/>
    <mergeCell ref="F9:G9"/>
    <mergeCell ref="B1:M1"/>
    <mergeCell ref="C2:M2"/>
    <mergeCell ref="C3:M3"/>
    <mergeCell ref="C4:E4"/>
    <mergeCell ref="F4:G4"/>
  </mergeCells>
  <hyperlinks>
    <hyperlink ref="C57" r:id="rId1"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M62"/>
  <sheetViews>
    <sheetView topLeftCell="A37" workbookViewId="0">
      <selection activeCell="C4" sqref="C4:E4"/>
    </sheetView>
  </sheetViews>
  <sheetFormatPr baseColWidth="10" defaultColWidth="11.42578125" defaultRowHeight="15.75"/>
  <cols>
    <col min="1" max="1" width="25.140625" style="56" customWidth="1"/>
    <col min="2" max="2" width="39.140625" style="57" customWidth="1"/>
    <col min="3" max="16384" width="11.42578125" style="56"/>
  </cols>
  <sheetData>
    <row r="1" spans="1:13">
      <c r="A1" s="58"/>
      <c r="B1" s="4" t="s">
        <v>893</v>
      </c>
      <c r="C1" s="5"/>
      <c r="D1" s="5"/>
      <c r="E1" s="5"/>
      <c r="F1" s="5"/>
      <c r="G1" s="5"/>
      <c r="H1" s="5"/>
      <c r="I1" s="5"/>
      <c r="J1" s="5"/>
      <c r="K1" s="5"/>
      <c r="L1" s="5"/>
      <c r="M1" s="43"/>
    </row>
    <row r="2" spans="1:13" ht="38.25" customHeight="1">
      <c r="A2" s="1049" t="s">
        <v>470</v>
      </c>
      <c r="B2" s="59" t="s">
        <v>471</v>
      </c>
      <c r="C2" s="1351" t="str">
        <f>'Plan de Acción'!Z56</f>
        <v>Número de beneficiarios/as de la implementación de programas de promoción del acceso a formación posmedia en TI</v>
      </c>
      <c r="D2" s="1155"/>
      <c r="E2" s="1155"/>
      <c r="F2" s="1155"/>
      <c r="G2" s="1155"/>
      <c r="H2" s="1155"/>
      <c r="I2" s="1155"/>
      <c r="J2" s="1155"/>
      <c r="K2" s="1155"/>
      <c r="L2" s="1155"/>
      <c r="M2" s="1156"/>
    </row>
    <row r="3" spans="1:13" ht="51.75" customHeight="1">
      <c r="A3" s="1050"/>
      <c r="B3" s="60" t="s">
        <v>600</v>
      </c>
      <c r="C3" s="1351" t="s">
        <v>894</v>
      </c>
      <c r="D3" s="1155"/>
      <c r="E3" s="1155"/>
      <c r="F3" s="1155"/>
      <c r="G3" s="1155"/>
      <c r="H3" s="1155"/>
      <c r="I3" s="1155"/>
      <c r="J3" s="1155"/>
      <c r="K3" s="1155"/>
      <c r="L3" s="1155"/>
      <c r="M3" s="1156"/>
    </row>
    <row r="4" spans="1:13" ht="41.25" customHeight="1">
      <c r="A4" s="1050"/>
      <c r="B4" s="61" t="s">
        <v>150</v>
      </c>
      <c r="C4" s="1157" t="s">
        <v>191</v>
      </c>
      <c r="D4" s="1158"/>
      <c r="E4" s="1764"/>
      <c r="F4" s="1765" t="s">
        <v>151</v>
      </c>
      <c r="G4" s="1766"/>
      <c r="H4" s="1171">
        <v>469</v>
      </c>
      <c r="I4" s="1172"/>
      <c r="J4" s="1767"/>
      <c r="K4" s="191"/>
      <c r="L4" s="191"/>
      <c r="M4" s="277"/>
    </row>
    <row r="5" spans="1:13" ht="32.25" customHeight="1">
      <c r="A5" s="1050"/>
      <c r="B5" s="61" t="s">
        <v>475</v>
      </c>
      <c r="C5" s="1171" t="s">
        <v>476</v>
      </c>
      <c r="D5" s="1172"/>
      <c r="E5" s="1172"/>
      <c r="F5" s="1172"/>
      <c r="G5" s="1172"/>
      <c r="H5" s="1172"/>
      <c r="I5" s="1172"/>
      <c r="J5" s="1172"/>
      <c r="K5" s="1172"/>
      <c r="L5" s="1172"/>
      <c r="M5" s="1173"/>
    </row>
    <row r="6" spans="1:13" ht="32.25" customHeight="1">
      <c r="A6" s="1050"/>
      <c r="B6" s="61" t="s">
        <v>477</v>
      </c>
      <c r="C6" s="1768" t="s">
        <v>895</v>
      </c>
      <c r="D6" s="1769"/>
      <c r="E6" s="1769"/>
      <c r="F6" s="1769"/>
      <c r="G6" s="1769"/>
      <c r="H6" s="1769"/>
      <c r="I6" s="1769"/>
      <c r="J6" s="1769"/>
      <c r="K6" s="1769"/>
      <c r="L6" s="1769"/>
      <c r="M6" s="1770"/>
    </row>
    <row r="7" spans="1:13" ht="17.100000000000001" customHeight="1">
      <c r="A7" s="1050"/>
      <c r="B7" s="60" t="s">
        <v>479</v>
      </c>
      <c r="C7" s="1771" t="s">
        <v>86</v>
      </c>
      <c r="D7" s="1772"/>
      <c r="E7" s="206"/>
      <c r="F7" s="206"/>
      <c r="G7" s="207"/>
      <c r="H7" s="208" t="s">
        <v>154</v>
      </c>
      <c r="I7" s="1773" t="s">
        <v>896</v>
      </c>
      <c r="J7" s="1772"/>
      <c r="K7" s="1772"/>
      <c r="L7" s="1772"/>
      <c r="M7" s="1774"/>
    </row>
    <row r="8" spans="1:13">
      <c r="A8" s="1050"/>
      <c r="B8" s="1135" t="s">
        <v>481</v>
      </c>
      <c r="C8" s="209"/>
      <c r="D8" s="210"/>
      <c r="E8" s="210"/>
      <c r="F8" s="210"/>
      <c r="G8" s="210"/>
      <c r="H8" s="210"/>
      <c r="I8" s="210"/>
      <c r="J8" s="210"/>
      <c r="K8" s="210"/>
      <c r="L8" s="278"/>
      <c r="M8" s="279"/>
    </row>
    <row r="9" spans="1:13" ht="30" customHeight="1">
      <c r="A9" s="1050"/>
      <c r="B9" s="1136"/>
      <c r="C9" s="1775"/>
      <c r="D9" s="1776"/>
      <c r="E9" s="212"/>
      <c r="F9" s="1777"/>
      <c r="G9" s="1777"/>
      <c r="H9" s="212"/>
      <c r="I9" s="1776"/>
      <c r="J9" s="1776"/>
      <c r="K9" s="212"/>
      <c r="L9" s="232"/>
      <c r="M9" s="280"/>
    </row>
    <row r="10" spans="1:13">
      <c r="A10" s="1050"/>
      <c r="B10" s="1137"/>
      <c r="C10" s="1775" t="s">
        <v>482</v>
      </c>
      <c r="D10" s="1776"/>
      <c r="E10" s="211"/>
      <c r="F10" s="1776" t="s">
        <v>482</v>
      </c>
      <c r="G10" s="1776"/>
      <c r="H10" s="211"/>
      <c r="I10" s="1776" t="s">
        <v>482</v>
      </c>
      <c r="J10" s="1776"/>
      <c r="K10" s="211"/>
      <c r="L10" s="281"/>
      <c r="M10" s="282"/>
    </row>
    <row r="11" spans="1:13" ht="42.95" customHeight="1">
      <c r="A11" s="1050"/>
      <c r="B11" s="213" t="s">
        <v>483</v>
      </c>
      <c r="C11" s="1778" t="s">
        <v>897</v>
      </c>
      <c r="D11" s="1778"/>
      <c r="E11" s="1778"/>
      <c r="F11" s="1778"/>
      <c r="G11" s="1778"/>
      <c r="H11" s="1778"/>
      <c r="I11" s="1778"/>
      <c r="J11" s="1778"/>
      <c r="K11" s="1778"/>
      <c r="L11" s="1778"/>
      <c r="M11" s="1778"/>
    </row>
    <row r="12" spans="1:13" ht="123" customHeight="1">
      <c r="A12" s="1050"/>
      <c r="B12" s="213" t="s">
        <v>603</v>
      </c>
      <c r="C12" s="1778" t="s">
        <v>898</v>
      </c>
      <c r="D12" s="1778"/>
      <c r="E12" s="1778"/>
      <c r="F12" s="1778"/>
      <c r="G12" s="1778"/>
      <c r="H12" s="1778"/>
      <c r="I12" s="1778"/>
      <c r="J12" s="1778"/>
      <c r="K12" s="1778"/>
      <c r="L12" s="1778"/>
      <c r="M12" s="1778"/>
    </row>
    <row r="13" spans="1:13" ht="31.5">
      <c r="A13" s="1050"/>
      <c r="B13" s="60" t="s">
        <v>605</v>
      </c>
      <c r="C13" s="1779" t="s">
        <v>899</v>
      </c>
      <c r="D13" s="1780"/>
      <c r="E13" s="1780"/>
      <c r="F13" s="1780"/>
      <c r="G13" s="1780"/>
      <c r="H13" s="1780"/>
      <c r="I13" s="1780"/>
      <c r="J13" s="1780"/>
      <c r="K13" s="1780"/>
      <c r="L13" s="1780"/>
      <c r="M13" s="1781"/>
    </row>
    <row r="14" spans="1:13" ht="79.5" customHeight="1">
      <c r="A14" s="1050"/>
      <c r="B14" s="1135" t="s">
        <v>607</v>
      </c>
      <c r="C14" s="1782" t="s">
        <v>900</v>
      </c>
      <c r="D14" s="1783"/>
      <c r="E14" s="214" t="s">
        <v>608</v>
      </c>
      <c r="F14" s="1779" t="s">
        <v>901</v>
      </c>
      <c r="G14" s="1780"/>
      <c r="H14" s="1780"/>
      <c r="I14" s="1780"/>
      <c r="J14" s="1780"/>
      <c r="K14" s="1780"/>
      <c r="L14" s="1780"/>
      <c r="M14" s="1781"/>
    </row>
    <row r="15" spans="1:13">
      <c r="A15" s="1050"/>
      <c r="B15" s="1136"/>
      <c r="C15" s="1782"/>
      <c r="D15" s="1783"/>
      <c r="E15" s="1783"/>
      <c r="F15" s="1783"/>
      <c r="G15" s="1783"/>
      <c r="H15" s="1783"/>
      <c r="I15" s="1783"/>
      <c r="J15" s="1783"/>
      <c r="K15" s="1783"/>
      <c r="L15" s="1783"/>
      <c r="M15" s="1784"/>
    </row>
    <row r="16" spans="1:13">
      <c r="A16" s="1052" t="s">
        <v>48</v>
      </c>
      <c r="B16" s="75" t="s">
        <v>138</v>
      </c>
      <c r="C16" s="1779" t="s">
        <v>189</v>
      </c>
      <c r="D16" s="1780"/>
      <c r="E16" s="1780"/>
      <c r="F16" s="1780"/>
      <c r="G16" s="1780"/>
      <c r="H16" s="1780"/>
      <c r="I16" s="1780"/>
      <c r="J16" s="1780"/>
      <c r="K16" s="1780"/>
      <c r="L16" s="1780"/>
      <c r="M16" s="1781"/>
    </row>
    <row r="17" spans="1:13">
      <c r="A17" s="1053"/>
      <c r="B17" s="75" t="s">
        <v>609</v>
      </c>
      <c r="C17" s="1779" t="s">
        <v>438</v>
      </c>
      <c r="D17" s="1780"/>
      <c r="E17" s="1780"/>
      <c r="F17" s="1780"/>
      <c r="G17" s="1780"/>
      <c r="H17" s="1780"/>
      <c r="I17" s="1780"/>
      <c r="J17" s="1780"/>
      <c r="K17" s="1780"/>
      <c r="L17" s="1780"/>
      <c r="M17" s="1781"/>
    </row>
    <row r="18" spans="1:13" ht="8.25" customHeight="1">
      <c r="A18" s="1053"/>
      <c r="B18" s="1058" t="s">
        <v>486</v>
      </c>
      <c r="C18" s="215"/>
      <c r="D18" s="216"/>
      <c r="E18" s="216"/>
      <c r="F18" s="216"/>
      <c r="G18" s="216"/>
      <c r="H18" s="216"/>
      <c r="I18" s="216"/>
      <c r="J18" s="216"/>
      <c r="K18" s="216"/>
      <c r="L18" s="216"/>
      <c r="M18" s="283"/>
    </row>
    <row r="19" spans="1:13" ht="9" customHeight="1">
      <c r="A19" s="1053"/>
      <c r="B19" s="1059"/>
      <c r="C19" s="217"/>
      <c r="D19" s="218"/>
      <c r="E19" s="219"/>
      <c r="F19" s="218"/>
      <c r="G19" s="219"/>
      <c r="H19" s="218"/>
      <c r="I19" s="219"/>
      <c r="J19" s="218"/>
      <c r="K19" s="219"/>
      <c r="L19" s="219"/>
      <c r="M19" s="284"/>
    </row>
    <row r="20" spans="1:13">
      <c r="A20" s="1053"/>
      <c r="B20" s="1059"/>
      <c r="C20" s="220" t="s">
        <v>487</v>
      </c>
      <c r="D20" s="221"/>
      <c r="E20" s="222" t="s">
        <v>488</v>
      </c>
      <c r="F20" s="221"/>
      <c r="G20" s="222" t="s">
        <v>489</v>
      </c>
      <c r="H20" s="221"/>
      <c r="I20" s="222" t="s">
        <v>490</v>
      </c>
      <c r="J20" s="285" t="s">
        <v>902</v>
      </c>
      <c r="K20" s="222"/>
      <c r="L20" s="222"/>
      <c r="M20" s="286"/>
    </row>
    <row r="21" spans="1:13">
      <c r="A21" s="1053"/>
      <c r="B21" s="1059"/>
      <c r="C21" s="220" t="s">
        <v>491</v>
      </c>
      <c r="D21" s="223"/>
      <c r="E21" s="222" t="s">
        <v>492</v>
      </c>
      <c r="F21" s="224"/>
      <c r="G21" s="222" t="s">
        <v>493</v>
      </c>
      <c r="H21" s="224"/>
      <c r="I21" s="222"/>
      <c r="J21" s="225"/>
      <c r="K21" s="222"/>
      <c r="L21" s="222"/>
      <c r="M21" s="286"/>
    </row>
    <row r="22" spans="1:13">
      <c r="A22" s="1053"/>
      <c r="B22" s="1059"/>
      <c r="C22" s="220" t="s">
        <v>494</v>
      </c>
      <c r="D22" s="223"/>
      <c r="E22" s="222" t="s">
        <v>495</v>
      </c>
      <c r="F22" s="223"/>
      <c r="G22" s="222"/>
      <c r="H22" s="225"/>
      <c r="I22" s="222"/>
      <c r="J22" s="225"/>
      <c r="K22" s="222"/>
      <c r="L22" s="222"/>
      <c r="M22" s="286"/>
    </row>
    <row r="23" spans="1:13">
      <c r="A23" s="1053"/>
      <c r="B23" s="1059"/>
      <c r="C23" s="220" t="s">
        <v>496</v>
      </c>
      <c r="D23" s="224"/>
      <c r="E23" s="222" t="s">
        <v>498</v>
      </c>
      <c r="F23" s="1785"/>
      <c r="G23" s="1785"/>
      <c r="H23" s="1785"/>
      <c r="I23" s="1785"/>
      <c r="J23" s="1785"/>
      <c r="K23" s="1785"/>
      <c r="L23" s="1785"/>
      <c r="M23" s="1786"/>
    </row>
    <row r="24" spans="1:13" ht="9.75" customHeight="1">
      <c r="A24" s="1053"/>
      <c r="B24" s="1060"/>
      <c r="C24" s="226"/>
      <c r="D24" s="227"/>
      <c r="E24" s="227"/>
      <c r="F24" s="227"/>
      <c r="G24" s="227"/>
      <c r="H24" s="227"/>
      <c r="I24" s="227"/>
      <c r="J24" s="227"/>
      <c r="K24" s="227"/>
      <c r="L24" s="227"/>
      <c r="M24" s="287"/>
    </row>
    <row r="25" spans="1:13">
      <c r="A25" s="1053"/>
      <c r="B25" s="1058" t="s">
        <v>500</v>
      </c>
      <c r="C25" s="228"/>
      <c r="D25" s="229"/>
      <c r="E25" s="229"/>
      <c r="F25" s="229"/>
      <c r="G25" s="229"/>
      <c r="H25" s="229"/>
      <c r="I25" s="229"/>
      <c r="J25" s="229"/>
      <c r="K25" s="229"/>
      <c r="L25" s="278"/>
      <c r="M25" s="279"/>
    </row>
    <row r="26" spans="1:13">
      <c r="A26" s="1053"/>
      <c r="B26" s="1059"/>
      <c r="C26" s="220" t="s">
        <v>501</v>
      </c>
      <c r="D26" s="224"/>
      <c r="E26" s="230"/>
      <c r="F26" s="222" t="s">
        <v>502</v>
      </c>
      <c r="G26" s="223"/>
      <c r="H26" s="230"/>
      <c r="I26" s="222" t="s">
        <v>503</v>
      </c>
      <c r="J26" s="223" t="s">
        <v>497</v>
      </c>
      <c r="K26" s="230"/>
      <c r="L26" s="232"/>
      <c r="M26" s="280"/>
    </row>
    <row r="27" spans="1:13">
      <c r="A27" s="1053"/>
      <c r="B27" s="1059"/>
      <c r="C27" s="220" t="s">
        <v>504</v>
      </c>
      <c r="D27" s="231"/>
      <c r="E27" s="232"/>
      <c r="F27" s="222" t="s">
        <v>505</v>
      </c>
      <c r="G27" s="224"/>
      <c r="H27" s="232"/>
      <c r="I27" s="288"/>
      <c r="J27" s="232"/>
      <c r="K27" s="212"/>
      <c r="L27" s="232"/>
      <c r="M27" s="280"/>
    </row>
    <row r="28" spans="1:13">
      <c r="A28" s="1053"/>
      <c r="B28" s="1060"/>
      <c r="C28" s="233"/>
      <c r="D28" s="234"/>
      <c r="E28" s="234"/>
      <c r="F28" s="234"/>
      <c r="G28" s="234"/>
      <c r="H28" s="234"/>
      <c r="I28" s="234"/>
      <c r="J28" s="234"/>
      <c r="K28" s="234"/>
      <c r="L28" s="281"/>
      <c r="M28" s="282"/>
    </row>
    <row r="29" spans="1:13">
      <c r="A29" s="1053"/>
      <c r="B29" s="97" t="s">
        <v>506</v>
      </c>
      <c r="C29" s="235"/>
      <c r="D29" s="236"/>
      <c r="E29" s="236"/>
      <c r="F29" s="236"/>
      <c r="G29" s="236"/>
      <c r="H29" s="236"/>
      <c r="I29" s="236"/>
      <c r="J29" s="236"/>
      <c r="K29" s="236"/>
      <c r="L29" s="236"/>
      <c r="M29" s="236"/>
    </row>
    <row r="30" spans="1:13">
      <c r="A30" s="1053"/>
      <c r="B30" s="97"/>
      <c r="C30" s="237" t="s">
        <v>507</v>
      </c>
      <c r="D30" s="101">
        <v>0</v>
      </c>
      <c r="E30" s="238"/>
      <c r="F30" s="239" t="s">
        <v>508</v>
      </c>
      <c r="G30" s="240">
        <v>2021</v>
      </c>
      <c r="H30" s="238"/>
      <c r="I30" s="239" t="s">
        <v>509</v>
      </c>
      <c r="J30" s="289"/>
      <c r="K30" s="290"/>
      <c r="L30" s="291"/>
      <c r="M30" s="238"/>
    </row>
    <row r="31" spans="1:13">
      <c r="A31" s="1053"/>
      <c r="B31" s="61"/>
      <c r="C31" s="241"/>
      <c r="D31" s="242"/>
      <c r="E31" s="242"/>
      <c r="F31" s="242"/>
      <c r="G31" s="242"/>
      <c r="H31" s="242"/>
      <c r="I31" s="242"/>
      <c r="J31" s="242"/>
      <c r="K31" s="242"/>
      <c r="L31" s="242"/>
      <c r="M31" s="242"/>
    </row>
    <row r="32" spans="1:13">
      <c r="A32" s="1053"/>
      <c r="B32" s="1058" t="s">
        <v>511</v>
      </c>
      <c r="C32" s="243"/>
      <c r="D32" s="244"/>
      <c r="E32" s="244"/>
      <c r="F32" s="244"/>
      <c r="G32" s="244"/>
      <c r="H32" s="244"/>
      <c r="I32" s="244"/>
      <c r="J32" s="244"/>
      <c r="K32" s="244"/>
      <c r="L32" s="292"/>
      <c r="M32" s="293"/>
    </row>
    <row r="33" spans="1:13">
      <c r="A33" s="1053"/>
      <c r="B33" s="1059"/>
      <c r="C33" s="245" t="s">
        <v>512</v>
      </c>
      <c r="D33" s="246">
        <v>2023</v>
      </c>
      <c r="E33" s="247"/>
      <c r="F33" s="238" t="s">
        <v>513</v>
      </c>
      <c r="G33" s="248" t="s">
        <v>631</v>
      </c>
      <c r="H33" s="247"/>
      <c r="I33" s="239"/>
      <c r="J33" s="247"/>
      <c r="K33" s="247"/>
      <c r="L33" s="294"/>
      <c r="M33" s="295"/>
    </row>
    <row r="34" spans="1:13">
      <c r="A34" s="1053"/>
      <c r="B34" s="1060"/>
      <c r="C34" s="241"/>
      <c r="D34" s="249"/>
      <c r="E34" s="250"/>
      <c r="F34" s="242"/>
      <c r="G34" s="250"/>
      <c r="H34" s="250"/>
      <c r="I34" s="296"/>
      <c r="J34" s="250"/>
      <c r="K34" s="250"/>
      <c r="L34" s="274"/>
      <c r="M34" s="297"/>
    </row>
    <row r="35" spans="1:13">
      <c r="A35" s="1053"/>
      <c r="B35" s="1058" t="s">
        <v>514</v>
      </c>
      <c r="C35" s="251"/>
      <c r="D35" s="252"/>
      <c r="E35" s="252"/>
      <c r="F35" s="252"/>
      <c r="G35" s="252"/>
      <c r="H35" s="252"/>
      <c r="I35" s="252"/>
      <c r="J35" s="252"/>
      <c r="K35" s="252"/>
      <c r="L35" s="252"/>
      <c r="M35" s="298"/>
    </row>
    <row r="36" spans="1:13">
      <c r="A36" s="1053"/>
      <c r="B36" s="1059"/>
      <c r="C36" s="253"/>
      <c r="D36" s="254">
        <v>2023</v>
      </c>
      <c r="E36" s="254"/>
      <c r="F36" s="254">
        <v>2024</v>
      </c>
      <c r="G36" s="254"/>
      <c r="H36" s="255">
        <v>2025</v>
      </c>
      <c r="I36" s="255"/>
      <c r="J36" s="255">
        <v>2026</v>
      </c>
      <c r="K36" s="254"/>
      <c r="L36" s="254">
        <v>2027</v>
      </c>
      <c r="M36" s="299"/>
    </row>
    <row r="37" spans="1:13">
      <c r="A37" s="1053"/>
      <c r="B37" s="1059"/>
      <c r="C37" s="253"/>
      <c r="D37" s="256">
        <v>7000</v>
      </c>
      <c r="E37" s="205"/>
      <c r="F37" s="256">
        <v>4500</v>
      </c>
      <c r="G37" s="205"/>
      <c r="H37" s="256">
        <v>4500</v>
      </c>
      <c r="I37" s="205"/>
      <c r="J37" s="256">
        <v>4500</v>
      </c>
      <c r="K37" s="205"/>
      <c r="L37" s="256">
        <v>4500</v>
      </c>
      <c r="M37" s="166"/>
    </row>
    <row r="38" spans="1:13">
      <c r="A38" s="1053"/>
      <c r="B38" s="1059"/>
      <c r="C38" s="253"/>
      <c r="D38" s="254">
        <v>2028</v>
      </c>
      <c r="E38" s="254"/>
      <c r="F38" s="254">
        <v>2029</v>
      </c>
      <c r="G38" s="254"/>
      <c r="H38" s="255">
        <v>2030</v>
      </c>
      <c r="I38" s="255"/>
      <c r="J38" s="255">
        <v>2031</v>
      </c>
      <c r="K38" s="254"/>
      <c r="L38" s="254">
        <v>2032</v>
      </c>
      <c r="M38" s="300"/>
    </row>
    <row r="39" spans="1:13">
      <c r="A39" s="1053"/>
      <c r="B39" s="1059"/>
      <c r="C39" s="253"/>
      <c r="D39" s="256">
        <v>4500</v>
      </c>
      <c r="E39" s="205"/>
      <c r="F39" s="256">
        <v>4500</v>
      </c>
      <c r="G39" s="205"/>
      <c r="H39" s="256">
        <v>4500</v>
      </c>
      <c r="I39" s="205"/>
      <c r="J39" s="256">
        <v>4500</v>
      </c>
      <c r="K39" s="205"/>
      <c r="L39" s="256">
        <v>4500</v>
      </c>
      <c r="M39" s="166"/>
    </row>
    <row r="40" spans="1:13">
      <c r="A40" s="1053"/>
      <c r="B40" s="1059"/>
      <c r="C40" s="253"/>
      <c r="D40" s="254" t="s">
        <v>530</v>
      </c>
      <c r="E40" s="257"/>
      <c r="F40" s="257"/>
      <c r="G40" s="257"/>
      <c r="H40" s="258"/>
      <c r="I40" s="258"/>
      <c r="J40" s="258"/>
      <c r="K40" s="257"/>
      <c r="L40" s="257"/>
      <c r="M40" s="301"/>
    </row>
    <row r="41" spans="1:13">
      <c r="A41" s="1053"/>
      <c r="B41" s="1059"/>
      <c r="C41" s="253"/>
      <c r="D41" s="256">
        <v>47500</v>
      </c>
      <c r="E41" s="205"/>
      <c r="F41" s="259"/>
      <c r="G41" s="205"/>
      <c r="H41" s="259"/>
      <c r="I41" s="205"/>
      <c r="J41" s="259"/>
      <c r="K41" s="205"/>
      <c r="L41" s="259"/>
      <c r="M41" s="166"/>
    </row>
    <row r="42" spans="1:13">
      <c r="A42" s="1053"/>
      <c r="B42" s="1059"/>
      <c r="C42" s="253"/>
      <c r="D42" s="260"/>
      <c r="E42" s="133"/>
      <c r="F42" s="260"/>
      <c r="G42" s="133"/>
      <c r="H42" s="261"/>
      <c r="I42" s="302"/>
      <c r="J42" s="261"/>
      <c r="K42" s="302"/>
      <c r="L42" s="261"/>
      <c r="M42" s="303"/>
    </row>
    <row r="43" spans="1:13">
      <c r="A43" s="1053"/>
      <c r="B43" s="1059"/>
      <c r="C43" s="253"/>
      <c r="D43" s="259"/>
      <c r="E43" s="205"/>
      <c r="F43" s="1787"/>
      <c r="G43" s="1788"/>
      <c r="H43" s="1789"/>
      <c r="I43" s="1789"/>
      <c r="J43" s="262"/>
      <c r="K43" s="257"/>
      <c r="L43" s="262"/>
      <c r="M43" s="304"/>
    </row>
    <row r="44" spans="1:13">
      <c r="A44" s="1053"/>
      <c r="B44" s="1059"/>
      <c r="C44" s="263"/>
      <c r="D44" s="260"/>
      <c r="E44" s="133"/>
      <c r="F44" s="260"/>
      <c r="G44" s="133"/>
      <c r="H44" s="264"/>
      <c r="I44" s="305"/>
      <c r="J44" s="264"/>
      <c r="K44" s="305"/>
      <c r="L44" s="264"/>
      <c r="M44" s="306"/>
    </row>
    <row r="45" spans="1:13" ht="18" customHeight="1">
      <c r="A45" s="1053"/>
      <c r="B45" s="1058" t="s">
        <v>531</v>
      </c>
      <c r="C45" s="265"/>
      <c r="D45" s="266"/>
      <c r="E45" s="266"/>
      <c r="F45" s="266"/>
      <c r="G45" s="266"/>
      <c r="H45" s="266"/>
      <c r="I45" s="266"/>
      <c r="J45" s="266"/>
      <c r="K45" s="266"/>
      <c r="L45" s="294"/>
      <c r="M45" s="295"/>
    </row>
    <row r="46" spans="1:13">
      <c r="A46" s="1053"/>
      <c r="B46" s="1059"/>
      <c r="C46" s="267"/>
      <c r="D46" s="268" t="s">
        <v>532</v>
      </c>
      <c r="E46" s="269" t="s">
        <v>533</v>
      </c>
      <c r="F46" s="1098" t="s">
        <v>534</v>
      </c>
      <c r="G46" s="1099"/>
      <c r="H46" s="1099"/>
      <c r="I46" s="1099"/>
      <c r="J46" s="1099"/>
      <c r="K46" s="307" t="s">
        <v>498</v>
      </c>
      <c r="L46" s="1100"/>
      <c r="M46" s="1101"/>
    </row>
    <row r="47" spans="1:13">
      <c r="A47" s="1053"/>
      <c r="B47" s="1059"/>
      <c r="C47" s="267"/>
      <c r="D47" s="271"/>
      <c r="E47" s="272" t="s">
        <v>497</v>
      </c>
      <c r="F47" s="1098"/>
      <c r="G47" s="1099"/>
      <c r="H47" s="1099"/>
      <c r="I47" s="1099"/>
      <c r="J47" s="1099"/>
      <c r="K47" s="294"/>
      <c r="L47" s="1102"/>
      <c r="M47" s="1103"/>
    </row>
    <row r="48" spans="1:13">
      <c r="A48" s="1053"/>
      <c r="B48" s="1060"/>
      <c r="C48" s="273"/>
      <c r="D48" s="274"/>
      <c r="E48" s="274"/>
      <c r="F48" s="274"/>
      <c r="G48" s="274"/>
      <c r="H48" s="274"/>
      <c r="I48" s="274"/>
      <c r="J48" s="274"/>
      <c r="K48" s="274"/>
      <c r="L48" s="294"/>
      <c r="M48" s="295"/>
    </row>
    <row r="49" spans="1:13">
      <c r="A49" s="1053"/>
      <c r="B49" s="60" t="s">
        <v>536</v>
      </c>
      <c r="C49" s="1071" t="s">
        <v>903</v>
      </c>
      <c r="D49" s="1072"/>
      <c r="E49" s="1072"/>
      <c r="F49" s="1072"/>
      <c r="G49" s="1072"/>
      <c r="H49" s="1072"/>
      <c r="I49" s="1072"/>
      <c r="J49" s="1072"/>
      <c r="K49" s="1072"/>
      <c r="L49" s="1072"/>
      <c r="M49" s="1073"/>
    </row>
    <row r="50" spans="1:13">
      <c r="A50" s="1053"/>
      <c r="B50" s="75" t="s">
        <v>538</v>
      </c>
      <c r="C50" s="1779" t="s">
        <v>442</v>
      </c>
      <c r="D50" s="1780"/>
      <c r="E50" s="1780"/>
      <c r="F50" s="1780"/>
      <c r="G50" s="1780"/>
      <c r="H50" s="1780"/>
      <c r="I50" s="1780"/>
      <c r="J50" s="1780"/>
      <c r="K50" s="1780"/>
      <c r="L50" s="1780"/>
      <c r="M50" s="1781"/>
    </row>
    <row r="51" spans="1:13">
      <c r="A51" s="1053"/>
      <c r="B51" s="75" t="s">
        <v>540</v>
      </c>
      <c r="C51" s="275">
        <v>30</v>
      </c>
      <c r="D51" s="276"/>
      <c r="E51" s="276"/>
      <c r="F51" s="276"/>
      <c r="G51" s="276"/>
      <c r="H51" s="276"/>
      <c r="I51" s="276"/>
      <c r="J51" s="276"/>
      <c r="K51" s="276"/>
      <c r="L51" s="276"/>
      <c r="M51" s="308"/>
    </row>
    <row r="52" spans="1:13">
      <c r="A52" s="1053"/>
      <c r="B52" s="75" t="s">
        <v>541</v>
      </c>
      <c r="C52" s="275">
        <v>2024</v>
      </c>
      <c r="D52" s="276"/>
      <c r="E52" s="276"/>
      <c r="F52" s="276"/>
      <c r="G52" s="276"/>
      <c r="H52" s="276"/>
      <c r="I52" s="276"/>
      <c r="J52" s="276"/>
      <c r="K52" s="276"/>
      <c r="L52" s="276"/>
      <c r="M52" s="308"/>
    </row>
    <row r="53" spans="1:13" ht="15.75" customHeight="1">
      <c r="A53" s="1055" t="s">
        <v>60</v>
      </c>
      <c r="B53" s="132" t="s">
        <v>542</v>
      </c>
      <c r="C53" s="1157" t="s">
        <v>904</v>
      </c>
      <c r="D53" s="1158"/>
      <c r="E53" s="1158"/>
      <c r="F53" s="1158"/>
      <c r="G53" s="1158"/>
      <c r="H53" s="1158"/>
      <c r="I53" s="1158"/>
      <c r="J53" s="1158"/>
      <c r="K53" s="1158"/>
      <c r="L53" s="1158"/>
      <c r="M53" s="1159"/>
    </row>
    <row r="54" spans="1:13">
      <c r="A54" s="1056"/>
      <c r="B54" s="132" t="s">
        <v>544</v>
      </c>
      <c r="C54" s="1157" t="s">
        <v>905</v>
      </c>
      <c r="D54" s="1158"/>
      <c r="E54" s="1158"/>
      <c r="F54" s="1158"/>
      <c r="G54" s="1158"/>
      <c r="H54" s="1158"/>
      <c r="I54" s="1158"/>
      <c r="J54" s="1158"/>
      <c r="K54" s="1158"/>
      <c r="L54" s="1158"/>
      <c r="M54" s="1159"/>
    </row>
    <row r="55" spans="1:13">
      <c r="A55" s="1056"/>
      <c r="B55" s="132" t="s">
        <v>546</v>
      </c>
      <c r="C55" s="1157" t="s">
        <v>906</v>
      </c>
      <c r="D55" s="1158"/>
      <c r="E55" s="1158"/>
      <c r="F55" s="1158"/>
      <c r="G55" s="1158"/>
      <c r="H55" s="1158"/>
      <c r="I55" s="1158"/>
      <c r="J55" s="1158"/>
      <c r="K55" s="1158"/>
      <c r="L55" s="1158"/>
      <c r="M55" s="1159"/>
    </row>
    <row r="56" spans="1:13" ht="15.75" customHeight="1">
      <c r="A56" s="1056"/>
      <c r="B56" s="134" t="s">
        <v>548</v>
      </c>
      <c r="C56" s="1157" t="s">
        <v>442</v>
      </c>
      <c r="D56" s="1158"/>
      <c r="E56" s="1158"/>
      <c r="F56" s="1158"/>
      <c r="G56" s="1158"/>
      <c r="H56" s="1158"/>
      <c r="I56" s="1158"/>
      <c r="J56" s="1158"/>
      <c r="K56" s="1158"/>
      <c r="L56" s="1158"/>
      <c r="M56" s="1159"/>
    </row>
    <row r="57" spans="1:13" ht="15.75" customHeight="1">
      <c r="A57" s="1056"/>
      <c r="B57" s="132" t="s">
        <v>550</v>
      </c>
      <c r="C57" s="1162" t="s">
        <v>445</v>
      </c>
      <c r="D57" s="1158"/>
      <c r="E57" s="1158"/>
      <c r="F57" s="1158"/>
      <c r="G57" s="1158"/>
      <c r="H57" s="1158"/>
      <c r="I57" s="1158"/>
      <c r="J57" s="1158"/>
      <c r="K57" s="1158"/>
      <c r="L57" s="1158"/>
      <c r="M57" s="1159"/>
    </row>
    <row r="58" spans="1:13">
      <c r="A58" s="1057"/>
      <c r="B58" s="132" t="s">
        <v>551</v>
      </c>
      <c r="C58" s="1157" t="s">
        <v>444</v>
      </c>
      <c r="D58" s="1158"/>
      <c r="E58" s="1158"/>
      <c r="F58" s="1158"/>
      <c r="G58" s="1158"/>
      <c r="H58" s="1158"/>
      <c r="I58" s="1158"/>
      <c r="J58" s="1158"/>
      <c r="K58" s="1158"/>
      <c r="L58" s="1158"/>
      <c r="M58" s="1159"/>
    </row>
    <row r="59" spans="1:13" ht="15.75" customHeight="1">
      <c r="A59" s="1055" t="s">
        <v>552</v>
      </c>
      <c r="B59" s="135" t="s">
        <v>553</v>
      </c>
      <c r="C59" s="1039" t="s">
        <v>907</v>
      </c>
      <c r="D59" s="1040"/>
      <c r="E59" s="1040"/>
      <c r="F59" s="1040"/>
      <c r="G59" s="1040"/>
      <c r="H59" s="1040"/>
      <c r="I59" s="1040"/>
      <c r="J59" s="1040"/>
      <c r="K59" s="1040"/>
      <c r="L59" s="1040"/>
      <c r="M59" s="1041"/>
    </row>
    <row r="60" spans="1:13" ht="30" customHeight="1">
      <c r="A60" s="1056"/>
      <c r="B60" s="135" t="s">
        <v>555</v>
      </c>
      <c r="C60" s="1039" t="s">
        <v>908</v>
      </c>
      <c r="D60" s="1040"/>
      <c r="E60" s="1040"/>
      <c r="F60" s="1040"/>
      <c r="G60" s="1040"/>
      <c r="H60" s="1040"/>
      <c r="I60" s="1040"/>
      <c r="J60" s="1040"/>
      <c r="K60" s="1040"/>
      <c r="L60" s="1040"/>
      <c r="M60" s="1041"/>
    </row>
    <row r="61" spans="1:13" ht="30" customHeight="1">
      <c r="A61" s="1056"/>
      <c r="B61" s="136" t="s">
        <v>154</v>
      </c>
      <c r="C61" s="1157" t="s">
        <v>906</v>
      </c>
      <c r="D61" s="1158"/>
      <c r="E61" s="1158"/>
      <c r="F61" s="1158"/>
      <c r="G61" s="1158"/>
      <c r="H61" s="1158"/>
      <c r="I61" s="1158"/>
      <c r="J61" s="1158"/>
      <c r="K61" s="1158"/>
      <c r="L61" s="1158"/>
      <c r="M61" s="1159"/>
    </row>
    <row r="62" spans="1:13">
      <c r="A62" s="41" t="s">
        <v>64</v>
      </c>
      <c r="B62" s="137"/>
      <c r="C62" s="1097"/>
      <c r="D62" s="1133"/>
      <c r="E62" s="1133"/>
      <c r="F62" s="1133"/>
      <c r="G62" s="1133"/>
      <c r="H62" s="1133"/>
      <c r="I62" s="1133"/>
      <c r="J62" s="1133"/>
      <c r="K62" s="1133"/>
      <c r="L62" s="1133"/>
      <c r="M62" s="1134"/>
    </row>
  </sheetData>
  <mergeCells count="52">
    <mergeCell ref="C62:M62"/>
    <mergeCell ref="A2:A15"/>
    <mergeCell ref="A16:A52"/>
    <mergeCell ref="A53:A58"/>
    <mergeCell ref="A59:A61"/>
    <mergeCell ref="B8:B10"/>
    <mergeCell ref="B14:B15"/>
    <mergeCell ref="B18:B24"/>
    <mergeCell ref="B25:B28"/>
    <mergeCell ref="B32:B34"/>
    <mergeCell ref="B35:B44"/>
    <mergeCell ref="B45:B48"/>
    <mergeCell ref="F46:F47"/>
    <mergeCell ref="G46:J47"/>
    <mergeCell ref="L46:M47"/>
    <mergeCell ref="C57:M57"/>
    <mergeCell ref="C58:M58"/>
    <mergeCell ref="C59:M59"/>
    <mergeCell ref="C60:M60"/>
    <mergeCell ref="C61:M61"/>
    <mergeCell ref="C50:M50"/>
    <mergeCell ref="C53:M53"/>
    <mergeCell ref="C54:M54"/>
    <mergeCell ref="C55:M55"/>
    <mergeCell ref="C56:M56"/>
    <mergeCell ref="C17:M17"/>
    <mergeCell ref="F23:M23"/>
    <mergeCell ref="F43:G43"/>
    <mergeCell ref="H43:I43"/>
    <mergeCell ref="C49:M49"/>
    <mergeCell ref="C13:M13"/>
    <mergeCell ref="C14:D14"/>
    <mergeCell ref="F14:M14"/>
    <mergeCell ref="C15:M15"/>
    <mergeCell ref="C16:M16"/>
    <mergeCell ref="C10:D10"/>
    <mergeCell ref="F10:G10"/>
    <mergeCell ref="I10:J10"/>
    <mergeCell ref="C11:M11"/>
    <mergeCell ref="C12:M12"/>
    <mergeCell ref="C5:M5"/>
    <mergeCell ref="C6:M6"/>
    <mergeCell ref="C7:D7"/>
    <mergeCell ref="I7:M7"/>
    <mergeCell ref="C9:D9"/>
    <mergeCell ref="F9:G9"/>
    <mergeCell ref="I9:J9"/>
    <mergeCell ref="C2:M2"/>
    <mergeCell ref="C3:M3"/>
    <mergeCell ref="C4:E4"/>
    <mergeCell ref="F4:G4"/>
    <mergeCell ref="H4:J4"/>
  </mergeCells>
  <dataValidations count="6">
    <dataValidation allowBlank="1" showInputMessage="1" showErrorMessage="1" prompt="Incluir una ficha por cada indicador, ya sea de producto o de resultado" sqref="B1" xr:uid="{00000000-0002-0000-2A00-000000000000}"/>
    <dataValidation allowBlank="1" showInputMessage="1" showErrorMessage="1" prompt="Seleccione de la lista desplegable" sqref="B4 B7 H7" xr:uid="{00000000-0002-0000-2A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A00-000002000000}"/>
    <dataValidation allowBlank="1" showInputMessage="1" showErrorMessage="1" prompt="Identifique la meta ODS a que le apunta el indicador de producto. Seleccione de la lista desplegable." sqref="E14" xr:uid="{00000000-0002-0000-2A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2A00-000004000000}"/>
    <dataValidation allowBlank="1" showInputMessage="1" showErrorMessage="1" prompt="Identifique el ODS a que le apunta el indicador de producto. Seleccione de la lista desplegable._x000a_" sqref="B14:B15" xr:uid="{00000000-0002-0000-2A00-000005000000}"/>
  </dataValidations>
  <hyperlinks>
    <hyperlink ref="C57" r:id="rId1"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62"/>
  <sheetViews>
    <sheetView topLeftCell="C26" workbookViewId="0">
      <selection activeCell="G30" sqref="G30"/>
    </sheetView>
  </sheetViews>
  <sheetFormatPr baseColWidth="10" defaultColWidth="11.42578125" defaultRowHeight="15.75"/>
  <cols>
    <col min="1" max="1" width="25.140625" style="1" customWidth="1"/>
    <col min="2" max="2" width="39.140625" style="2" customWidth="1"/>
    <col min="3" max="16384" width="11.42578125" style="1"/>
  </cols>
  <sheetData>
    <row r="1" spans="1:13">
      <c r="A1" s="3"/>
      <c r="B1" s="4" t="s">
        <v>909</v>
      </c>
      <c r="C1" s="5"/>
      <c r="D1" s="5"/>
      <c r="E1" s="5"/>
      <c r="F1" s="5"/>
      <c r="G1" s="5"/>
      <c r="H1" s="5"/>
      <c r="I1" s="5"/>
      <c r="J1" s="5"/>
      <c r="K1" s="5"/>
      <c r="L1" s="5"/>
      <c r="M1" s="43"/>
    </row>
    <row r="2" spans="1:13" ht="51" customHeight="1">
      <c r="A2" s="1049" t="s">
        <v>470</v>
      </c>
      <c r="B2" s="6" t="s">
        <v>471</v>
      </c>
      <c r="C2" s="1369" t="s">
        <v>447</v>
      </c>
      <c r="D2" s="1369"/>
      <c r="E2" s="1369"/>
      <c r="F2" s="1369"/>
      <c r="G2" s="1369"/>
      <c r="H2" s="1369"/>
      <c r="I2" s="1369"/>
      <c r="J2" s="1369"/>
      <c r="K2" s="1369"/>
      <c r="L2" s="1369"/>
      <c r="M2" s="1370"/>
    </row>
    <row r="3" spans="1:13" ht="41.1" customHeight="1">
      <c r="A3" s="1050"/>
      <c r="B3" s="7" t="s">
        <v>600</v>
      </c>
      <c r="C3" s="1545" t="s">
        <v>910</v>
      </c>
      <c r="D3" s="1545"/>
      <c r="E3" s="1545"/>
      <c r="F3" s="1545"/>
      <c r="G3" s="1545"/>
      <c r="H3" s="1545"/>
      <c r="I3" s="1545"/>
      <c r="J3" s="1545"/>
      <c r="K3" s="1545"/>
      <c r="L3" s="1545"/>
      <c r="M3" s="1549"/>
    </row>
    <row r="4" spans="1:13" ht="41.25" customHeight="1">
      <c r="A4" s="1050"/>
      <c r="B4" s="9" t="s">
        <v>150</v>
      </c>
      <c r="C4" s="1166" t="s">
        <v>191</v>
      </c>
      <c r="D4" s="1167"/>
      <c r="E4" s="1168"/>
      <c r="F4" s="1765" t="s">
        <v>151</v>
      </c>
      <c r="G4" s="1766"/>
      <c r="H4" s="1171">
        <v>469</v>
      </c>
      <c r="I4" s="1172"/>
      <c r="J4" s="1767"/>
      <c r="K4" s="174" t="s">
        <v>193</v>
      </c>
      <c r="L4" s="174" t="s">
        <v>193</v>
      </c>
      <c r="M4" s="192" t="s">
        <v>193</v>
      </c>
    </row>
    <row r="5" spans="1:13" ht="33" customHeight="1">
      <c r="A5" s="1050"/>
      <c r="B5" s="9" t="s">
        <v>475</v>
      </c>
      <c r="C5" s="1790" t="s">
        <v>476</v>
      </c>
      <c r="D5" s="1790"/>
      <c r="E5" s="1790"/>
      <c r="F5" s="1790"/>
      <c r="G5" s="1790"/>
      <c r="H5" s="1790"/>
      <c r="I5" s="1790"/>
      <c r="J5" s="1790"/>
      <c r="K5" s="1790"/>
      <c r="L5" s="1790"/>
      <c r="M5" s="1791"/>
    </row>
    <row r="6" spans="1:13" ht="27" customHeight="1">
      <c r="A6" s="1050"/>
      <c r="B6" s="9" t="s">
        <v>477</v>
      </c>
      <c r="C6" s="1545" t="s">
        <v>895</v>
      </c>
      <c r="D6" s="1545"/>
      <c r="E6" s="1545"/>
      <c r="F6" s="1545"/>
      <c r="G6" s="1545"/>
      <c r="H6" s="1545"/>
      <c r="I6" s="1545"/>
      <c r="J6" s="1545"/>
      <c r="K6" s="1545"/>
      <c r="L6" s="1545"/>
      <c r="M6" s="1549"/>
    </row>
    <row r="7" spans="1:13" ht="30" customHeight="1">
      <c r="A7" s="1050"/>
      <c r="B7" s="9" t="s">
        <v>479</v>
      </c>
      <c r="C7" s="1539" t="s">
        <v>86</v>
      </c>
      <c r="D7" s="1539"/>
      <c r="E7" s="1539"/>
      <c r="F7" s="1539"/>
      <c r="G7" s="1792"/>
      <c r="H7" s="168" t="s">
        <v>154</v>
      </c>
      <c r="I7" s="1793" t="s">
        <v>896</v>
      </c>
      <c r="J7" s="1539"/>
      <c r="K7" s="1539"/>
      <c r="L7" s="1539"/>
      <c r="M7" s="1792"/>
    </row>
    <row r="8" spans="1:13">
      <c r="A8" s="1050"/>
      <c r="B8" s="1265" t="s">
        <v>481</v>
      </c>
      <c r="C8" s="169" t="s">
        <v>193</v>
      </c>
      <c r="D8" s="169" t="s">
        <v>193</v>
      </c>
      <c r="E8" s="169" t="s">
        <v>193</v>
      </c>
      <c r="F8" s="169" t="s">
        <v>193</v>
      </c>
      <c r="G8" s="169" t="s">
        <v>193</v>
      </c>
      <c r="H8" s="170" t="s">
        <v>193</v>
      </c>
      <c r="I8" s="169" t="s">
        <v>193</v>
      </c>
      <c r="J8" s="169" t="s">
        <v>193</v>
      </c>
      <c r="K8" s="169" t="s">
        <v>193</v>
      </c>
      <c r="L8" s="169" t="s">
        <v>193</v>
      </c>
      <c r="M8" s="193" t="s">
        <v>193</v>
      </c>
    </row>
    <row r="9" spans="1:13" ht="30" customHeight="1">
      <c r="A9" s="1050"/>
      <c r="B9" s="1265"/>
      <c r="C9" s="1541"/>
      <c r="D9" s="1541"/>
      <c r="E9" s="169" t="s">
        <v>193</v>
      </c>
      <c r="F9" s="1541" t="s">
        <v>193</v>
      </c>
      <c r="G9" s="1541"/>
      <c r="H9" s="169" t="s">
        <v>193</v>
      </c>
      <c r="I9" s="1541" t="s">
        <v>193</v>
      </c>
      <c r="J9" s="1541"/>
      <c r="K9" s="169" t="s">
        <v>193</v>
      </c>
      <c r="L9" s="169" t="s">
        <v>193</v>
      </c>
      <c r="M9" s="193" t="s">
        <v>193</v>
      </c>
    </row>
    <row r="10" spans="1:13">
      <c r="A10" s="1050"/>
      <c r="B10" s="1266"/>
      <c r="C10" s="1541" t="s">
        <v>482</v>
      </c>
      <c r="D10" s="1541"/>
      <c r="E10" s="171" t="s">
        <v>193</v>
      </c>
      <c r="F10" s="1541" t="s">
        <v>482</v>
      </c>
      <c r="G10" s="1541"/>
      <c r="H10" s="171" t="s">
        <v>193</v>
      </c>
      <c r="I10" s="1541" t="s">
        <v>482</v>
      </c>
      <c r="J10" s="1541"/>
      <c r="K10" s="171" t="s">
        <v>193</v>
      </c>
      <c r="L10" s="171" t="s">
        <v>193</v>
      </c>
      <c r="M10" s="194" t="s">
        <v>193</v>
      </c>
    </row>
    <row r="11" spans="1:13" ht="75.95" customHeight="1">
      <c r="A11" s="1050"/>
      <c r="B11" s="9" t="s">
        <v>483</v>
      </c>
      <c r="C11" s="1369" t="s">
        <v>911</v>
      </c>
      <c r="D11" s="1369"/>
      <c r="E11" s="1369"/>
      <c r="F11" s="1369"/>
      <c r="G11" s="1369"/>
      <c r="H11" s="1369"/>
      <c r="I11" s="1369"/>
      <c r="J11" s="1369"/>
      <c r="K11" s="1369"/>
      <c r="L11" s="1369"/>
      <c r="M11" s="1370"/>
    </row>
    <row r="12" spans="1:13" ht="261.95" customHeight="1">
      <c r="A12" s="1050"/>
      <c r="B12" s="9" t="s">
        <v>603</v>
      </c>
      <c r="C12" s="1240" t="s">
        <v>912</v>
      </c>
      <c r="D12" s="1240"/>
      <c r="E12" s="1240"/>
      <c r="F12" s="1240"/>
      <c r="G12" s="1240"/>
      <c r="H12" s="1240"/>
      <c r="I12" s="1240"/>
      <c r="J12" s="1240"/>
      <c r="K12" s="1240"/>
      <c r="L12" s="1240"/>
      <c r="M12" s="1241"/>
    </row>
    <row r="13" spans="1:13" ht="30.6" customHeight="1">
      <c r="A13" s="1050"/>
      <c r="B13" s="9" t="s">
        <v>605</v>
      </c>
      <c r="C13" s="1779" t="s">
        <v>899</v>
      </c>
      <c r="D13" s="1780"/>
      <c r="E13" s="1780"/>
      <c r="F13" s="1780"/>
      <c r="G13" s="1780"/>
      <c r="H13" s="1780"/>
      <c r="I13" s="1780"/>
      <c r="J13" s="1780"/>
      <c r="K13" s="1780"/>
      <c r="L13" s="1780"/>
      <c r="M13" s="1781"/>
    </row>
    <row r="14" spans="1:13" ht="87.95" customHeight="1">
      <c r="A14" s="1050"/>
      <c r="B14" s="1265" t="s">
        <v>607</v>
      </c>
      <c r="C14" s="1545" t="s">
        <v>900</v>
      </c>
      <c r="D14" s="1545"/>
      <c r="E14" s="172" t="s">
        <v>608</v>
      </c>
      <c r="F14" s="1545" t="s">
        <v>901</v>
      </c>
      <c r="G14" s="1545"/>
      <c r="H14" s="1545"/>
      <c r="I14" s="1545"/>
      <c r="J14" s="1545"/>
      <c r="K14" s="1545"/>
      <c r="L14" s="1545"/>
      <c r="M14" s="1549"/>
    </row>
    <row r="15" spans="1:13">
      <c r="A15" s="1050"/>
      <c r="B15" s="1265"/>
      <c r="C15" s="1545" t="s">
        <v>193</v>
      </c>
      <c r="D15" s="1545"/>
      <c r="E15" s="1545"/>
      <c r="F15" s="1545"/>
      <c r="G15" s="1545"/>
      <c r="H15" s="1545"/>
      <c r="I15" s="1545"/>
      <c r="J15" s="1545"/>
      <c r="K15" s="1545"/>
      <c r="L15" s="1545"/>
      <c r="M15" s="1549"/>
    </row>
    <row r="16" spans="1:13" ht="15.75" customHeight="1">
      <c r="A16" s="1052" t="s">
        <v>48</v>
      </c>
      <c r="B16" s="17" t="s">
        <v>138</v>
      </c>
      <c r="C16" s="1545" t="s">
        <v>189</v>
      </c>
      <c r="D16" s="1545"/>
      <c r="E16" s="1545"/>
      <c r="F16" s="1545"/>
      <c r="G16" s="1545"/>
      <c r="H16" s="1545"/>
      <c r="I16" s="1545"/>
      <c r="J16" s="1545"/>
      <c r="K16" s="1545"/>
      <c r="L16" s="1545"/>
      <c r="M16" s="1549"/>
    </row>
    <row r="17" spans="1:13" ht="15.75" customHeight="1">
      <c r="A17" s="1053"/>
      <c r="B17" s="18" t="s">
        <v>609</v>
      </c>
      <c r="C17" s="1545" t="s">
        <v>913</v>
      </c>
      <c r="D17" s="1545"/>
      <c r="E17" s="1545"/>
      <c r="F17" s="1545"/>
      <c r="G17" s="1545"/>
      <c r="H17" s="1545"/>
      <c r="I17" s="1545"/>
      <c r="J17" s="1545"/>
      <c r="K17" s="1545"/>
      <c r="L17" s="1545"/>
      <c r="M17" s="1549"/>
    </row>
    <row r="18" spans="1:13" ht="8.25" customHeight="1">
      <c r="A18" s="1053"/>
      <c r="B18" s="1269" t="s">
        <v>486</v>
      </c>
      <c r="C18" s="169" t="s">
        <v>193</v>
      </c>
      <c r="D18" s="173" t="s">
        <v>193</v>
      </c>
      <c r="E18" s="173" t="s">
        <v>193</v>
      </c>
      <c r="F18" s="173" t="s">
        <v>193</v>
      </c>
      <c r="G18" s="173" t="s">
        <v>193</v>
      </c>
      <c r="H18" s="173" t="s">
        <v>193</v>
      </c>
      <c r="I18" s="173" t="s">
        <v>193</v>
      </c>
      <c r="J18" s="173" t="s">
        <v>193</v>
      </c>
      <c r="K18" s="173" t="s">
        <v>193</v>
      </c>
      <c r="L18" s="173" t="s">
        <v>193</v>
      </c>
      <c r="M18" s="195" t="s">
        <v>193</v>
      </c>
    </row>
    <row r="19" spans="1:13" ht="9" customHeight="1">
      <c r="A19" s="1053"/>
      <c r="B19" s="1269"/>
      <c r="C19" s="169" t="s">
        <v>193</v>
      </c>
      <c r="D19" s="174" t="s">
        <v>193</v>
      </c>
      <c r="E19" s="173" t="s">
        <v>193</v>
      </c>
      <c r="F19" s="174" t="s">
        <v>193</v>
      </c>
      <c r="G19" s="173" t="s">
        <v>193</v>
      </c>
      <c r="H19" s="174" t="s">
        <v>193</v>
      </c>
      <c r="I19" s="173" t="s">
        <v>193</v>
      </c>
      <c r="J19" s="174" t="s">
        <v>193</v>
      </c>
      <c r="K19" s="173" t="s">
        <v>193</v>
      </c>
      <c r="L19" s="173" t="s">
        <v>193</v>
      </c>
      <c r="M19" s="195" t="s">
        <v>193</v>
      </c>
    </row>
    <row r="20" spans="1:13">
      <c r="A20" s="1053"/>
      <c r="B20" s="1269"/>
      <c r="C20" s="173" t="s">
        <v>487</v>
      </c>
      <c r="D20" s="175" t="s">
        <v>193</v>
      </c>
      <c r="E20" s="173" t="s">
        <v>488</v>
      </c>
      <c r="F20" s="175" t="s">
        <v>193</v>
      </c>
      <c r="G20" s="173" t="s">
        <v>489</v>
      </c>
      <c r="H20" s="175" t="s">
        <v>193</v>
      </c>
      <c r="I20" s="173" t="s">
        <v>490</v>
      </c>
      <c r="J20" s="175" t="s">
        <v>914</v>
      </c>
      <c r="K20" s="173" t="s">
        <v>193</v>
      </c>
      <c r="L20" s="173" t="s">
        <v>193</v>
      </c>
      <c r="M20" s="195" t="s">
        <v>193</v>
      </c>
    </row>
    <row r="21" spans="1:13">
      <c r="A21" s="1053"/>
      <c r="B21" s="1269"/>
      <c r="C21" s="173" t="s">
        <v>491</v>
      </c>
      <c r="D21" s="175" t="s">
        <v>193</v>
      </c>
      <c r="E21" s="173" t="s">
        <v>492</v>
      </c>
      <c r="F21" s="175" t="s">
        <v>193</v>
      </c>
      <c r="G21" s="173" t="s">
        <v>493</v>
      </c>
      <c r="H21" s="175" t="s">
        <v>193</v>
      </c>
      <c r="I21" s="173" t="s">
        <v>193</v>
      </c>
      <c r="J21" s="173" t="s">
        <v>193</v>
      </c>
      <c r="K21" s="173" t="s">
        <v>193</v>
      </c>
      <c r="L21" s="173" t="s">
        <v>193</v>
      </c>
      <c r="M21" s="195" t="s">
        <v>193</v>
      </c>
    </row>
    <row r="22" spans="1:13">
      <c r="A22" s="1053"/>
      <c r="B22" s="1269"/>
      <c r="C22" s="173" t="s">
        <v>494</v>
      </c>
      <c r="D22" s="175" t="s">
        <v>193</v>
      </c>
      <c r="E22" s="173" t="s">
        <v>495</v>
      </c>
      <c r="F22" s="175" t="s">
        <v>193</v>
      </c>
      <c r="G22" s="173" t="s">
        <v>193</v>
      </c>
      <c r="H22" s="173" t="s">
        <v>193</v>
      </c>
      <c r="I22" s="173" t="s">
        <v>193</v>
      </c>
      <c r="J22" s="173" t="s">
        <v>193</v>
      </c>
      <c r="K22" s="173" t="s">
        <v>193</v>
      </c>
      <c r="L22" s="173" t="s">
        <v>193</v>
      </c>
      <c r="M22" s="195" t="s">
        <v>193</v>
      </c>
    </row>
    <row r="23" spans="1:13">
      <c r="A23" s="1053"/>
      <c r="B23" s="1269"/>
      <c r="C23" s="173" t="s">
        <v>496</v>
      </c>
      <c r="D23" s="175" t="s">
        <v>193</v>
      </c>
      <c r="E23" s="173" t="s">
        <v>498</v>
      </c>
      <c r="F23" s="171" t="s">
        <v>193</v>
      </c>
      <c r="G23" s="171" t="s">
        <v>193</v>
      </c>
      <c r="H23" s="171" t="s">
        <v>193</v>
      </c>
      <c r="I23" s="171" t="s">
        <v>193</v>
      </c>
      <c r="J23" s="171" t="s">
        <v>193</v>
      </c>
      <c r="K23" s="171" t="s">
        <v>193</v>
      </c>
      <c r="L23" s="171" t="s">
        <v>193</v>
      </c>
      <c r="M23" s="194" t="s">
        <v>193</v>
      </c>
    </row>
    <row r="24" spans="1:13" ht="9.75" customHeight="1">
      <c r="A24" s="1053"/>
      <c r="B24" s="1270"/>
      <c r="C24" s="174" t="s">
        <v>193</v>
      </c>
      <c r="D24" s="174" t="s">
        <v>193</v>
      </c>
      <c r="E24" s="174" t="s">
        <v>193</v>
      </c>
      <c r="F24" s="174" t="s">
        <v>193</v>
      </c>
      <c r="G24" s="174" t="s">
        <v>193</v>
      </c>
      <c r="H24" s="174" t="s">
        <v>193</v>
      </c>
      <c r="I24" s="174" t="s">
        <v>193</v>
      </c>
      <c r="J24" s="174" t="s">
        <v>193</v>
      </c>
      <c r="K24" s="174" t="s">
        <v>193</v>
      </c>
      <c r="L24" s="174" t="s">
        <v>193</v>
      </c>
      <c r="M24" s="192" t="s">
        <v>193</v>
      </c>
    </row>
    <row r="25" spans="1:13">
      <c r="A25" s="1053"/>
      <c r="B25" s="1269" t="s">
        <v>500</v>
      </c>
      <c r="C25" s="173" t="s">
        <v>193</v>
      </c>
      <c r="D25" s="173" t="s">
        <v>193</v>
      </c>
      <c r="E25" s="173" t="s">
        <v>193</v>
      </c>
      <c r="F25" s="173" t="s">
        <v>193</v>
      </c>
      <c r="G25" s="173" t="s">
        <v>193</v>
      </c>
      <c r="H25" s="173" t="s">
        <v>193</v>
      </c>
      <c r="I25" s="173" t="s">
        <v>193</v>
      </c>
      <c r="J25" s="173" t="s">
        <v>193</v>
      </c>
      <c r="K25" s="173" t="s">
        <v>193</v>
      </c>
      <c r="L25" s="169" t="s">
        <v>193</v>
      </c>
      <c r="M25" s="193" t="s">
        <v>193</v>
      </c>
    </row>
    <row r="26" spans="1:13">
      <c r="A26" s="1053"/>
      <c r="B26" s="1269"/>
      <c r="C26" s="173" t="s">
        <v>501</v>
      </c>
      <c r="D26" s="176" t="s">
        <v>193</v>
      </c>
      <c r="E26" s="173" t="s">
        <v>193</v>
      </c>
      <c r="F26" s="173" t="s">
        <v>502</v>
      </c>
      <c r="G26" s="176" t="s">
        <v>193</v>
      </c>
      <c r="H26" s="173" t="s">
        <v>193</v>
      </c>
      <c r="I26" s="173" t="s">
        <v>503</v>
      </c>
      <c r="J26" s="176" t="s">
        <v>497</v>
      </c>
      <c r="K26" s="173" t="s">
        <v>193</v>
      </c>
      <c r="L26" s="169" t="s">
        <v>193</v>
      </c>
      <c r="M26" s="193" t="s">
        <v>193</v>
      </c>
    </row>
    <row r="27" spans="1:13">
      <c r="A27" s="1053"/>
      <c r="B27" s="1269"/>
      <c r="C27" s="173" t="s">
        <v>504</v>
      </c>
      <c r="D27" s="177" t="s">
        <v>193</v>
      </c>
      <c r="E27" s="169" t="s">
        <v>193</v>
      </c>
      <c r="F27" s="173" t="s">
        <v>505</v>
      </c>
      <c r="G27" s="175" t="s">
        <v>193</v>
      </c>
      <c r="H27" s="169" t="s">
        <v>193</v>
      </c>
      <c r="I27" s="169" t="s">
        <v>193</v>
      </c>
      <c r="J27" s="169" t="s">
        <v>193</v>
      </c>
      <c r="K27" s="169" t="s">
        <v>193</v>
      </c>
      <c r="L27" s="169" t="s">
        <v>193</v>
      </c>
      <c r="M27" s="193" t="s">
        <v>193</v>
      </c>
    </row>
    <row r="28" spans="1:13">
      <c r="A28" s="1053"/>
      <c r="B28" s="1270"/>
      <c r="C28" s="174" t="s">
        <v>193</v>
      </c>
      <c r="D28" s="174" t="s">
        <v>193</v>
      </c>
      <c r="E28" s="174" t="s">
        <v>193</v>
      </c>
      <c r="F28" s="174" t="s">
        <v>193</v>
      </c>
      <c r="G28" s="174" t="s">
        <v>193</v>
      </c>
      <c r="H28" s="174" t="s">
        <v>193</v>
      </c>
      <c r="I28" s="174" t="s">
        <v>193</v>
      </c>
      <c r="J28" s="174" t="s">
        <v>193</v>
      </c>
      <c r="K28" s="174" t="s">
        <v>193</v>
      </c>
      <c r="L28" s="171" t="s">
        <v>193</v>
      </c>
      <c r="M28" s="194" t="s">
        <v>193</v>
      </c>
    </row>
    <row r="29" spans="1:13">
      <c r="A29" s="1053"/>
      <c r="B29" s="13" t="s">
        <v>506</v>
      </c>
      <c r="C29" s="173" t="s">
        <v>193</v>
      </c>
      <c r="D29" s="173" t="s">
        <v>193</v>
      </c>
      <c r="E29" s="173" t="s">
        <v>193</v>
      </c>
      <c r="F29" s="173" t="s">
        <v>193</v>
      </c>
      <c r="G29" s="173" t="s">
        <v>193</v>
      </c>
      <c r="H29" s="173" t="s">
        <v>193</v>
      </c>
      <c r="I29" s="173" t="s">
        <v>193</v>
      </c>
      <c r="J29" s="173" t="s">
        <v>193</v>
      </c>
      <c r="K29" s="173" t="s">
        <v>193</v>
      </c>
      <c r="L29" s="173" t="s">
        <v>193</v>
      </c>
      <c r="M29" s="195" t="s">
        <v>193</v>
      </c>
    </row>
    <row r="30" spans="1:13">
      <c r="A30" s="1053"/>
      <c r="B30" s="13" t="s">
        <v>193</v>
      </c>
      <c r="C30" s="178" t="s">
        <v>507</v>
      </c>
      <c r="D30" s="204">
        <v>0</v>
      </c>
      <c r="E30" s="173" t="s">
        <v>193</v>
      </c>
      <c r="F30" s="169" t="s">
        <v>508</v>
      </c>
      <c r="G30" s="176">
        <v>2021</v>
      </c>
      <c r="H30" s="173" t="s">
        <v>193</v>
      </c>
      <c r="I30" s="169" t="s">
        <v>509</v>
      </c>
      <c r="J30" s="184" t="s">
        <v>193</v>
      </c>
      <c r="K30" s="167" t="s">
        <v>193</v>
      </c>
      <c r="L30" s="185" t="s">
        <v>193</v>
      </c>
      <c r="M30" s="195" t="s">
        <v>193</v>
      </c>
    </row>
    <row r="31" spans="1:13">
      <c r="A31" s="1053"/>
      <c r="B31" s="9" t="s">
        <v>193</v>
      </c>
      <c r="C31" s="174" t="s">
        <v>193</v>
      </c>
      <c r="D31" s="174" t="s">
        <v>193</v>
      </c>
      <c r="E31" s="174" t="s">
        <v>193</v>
      </c>
      <c r="F31" s="174" t="s">
        <v>193</v>
      </c>
      <c r="G31" s="174" t="s">
        <v>193</v>
      </c>
      <c r="H31" s="174" t="s">
        <v>193</v>
      </c>
      <c r="I31" s="174" t="s">
        <v>193</v>
      </c>
      <c r="J31" s="174" t="s">
        <v>193</v>
      </c>
      <c r="K31" s="174" t="s">
        <v>193</v>
      </c>
      <c r="L31" s="174" t="s">
        <v>193</v>
      </c>
      <c r="M31" s="192" t="s">
        <v>193</v>
      </c>
    </row>
    <row r="32" spans="1:13">
      <c r="A32" s="1053"/>
      <c r="B32" s="1269" t="s">
        <v>511</v>
      </c>
      <c r="C32" s="180" t="s">
        <v>193</v>
      </c>
      <c r="D32" s="180" t="s">
        <v>193</v>
      </c>
      <c r="E32" s="180" t="s">
        <v>193</v>
      </c>
      <c r="F32" s="180" t="s">
        <v>193</v>
      </c>
      <c r="G32" s="180" t="s">
        <v>193</v>
      </c>
      <c r="H32" s="180" t="s">
        <v>193</v>
      </c>
      <c r="I32" s="180" t="s">
        <v>193</v>
      </c>
      <c r="J32" s="180" t="s">
        <v>193</v>
      </c>
      <c r="K32" s="180" t="s">
        <v>193</v>
      </c>
      <c r="L32" s="169" t="s">
        <v>193</v>
      </c>
      <c r="M32" s="193" t="s">
        <v>193</v>
      </c>
    </row>
    <row r="33" spans="1:13">
      <c r="A33" s="1053"/>
      <c r="B33" s="1269"/>
      <c r="C33" s="173" t="s">
        <v>512</v>
      </c>
      <c r="D33" s="181">
        <v>2023</v>
      </c>
      <c r="E33" s="180" t="s">
        <v>193</v>
      </c>
      <c r="F33" s="173" t="s">
        <v>513</v>
      </c>
      <c r="G33" s="181">
        <v>2032</v>
      </c>
      <c r="H33" s="180" t="s">
        <v>193</v>
      </c>
      <c r="I33" s="169" t="s">
        <v>193</v>
      </c>
      <c r="J33" s="180" t="s">
        <v>193</v>
      </c>
      <c r="K33" s="180" t="s">
        <v>193</v>
      </c>
      <c r="L33" s="169" t="s">
        <v>193</v>
      </c>
      <c r="M33" s="193" t="s">
        <v>193</v>
      </c>
    </row>
    <row r="34" spans="1:13">
      <c r="A34" s="1053"/>
      <c r="B34" s="1270"/>
      <c r="C34" s="174" t="s">
        <v>193</v>
      </c>
      <c r="D34" s="174" t="s">
        <v>193</v>
      </c>
      <c r="E34" s="182" t="s">
        <v>193</v>
      </c>
      <c r="F34" s="174" t="s">
        <v>193</v>
      </c>
      <c r="G34" s="182" t="s">
        <v>193</v>
      </c>
      <c r="H34" s="182" t="s">
        <v>193</v>
      </c>
      <c r="I34" s="171" t="s">
        <v>193</v>
      </c>
      <c r="J34" s="182" t="s">
        <v>193</v>
      </c>
      <c r="K34" s="182" t="s">
        <v>193</v>
      </c>
      <c r="L34" s="171" t="s">
        <v>193</v>
      </c>
      <c r="M34" s="194" t="s">
        <v>193</v>
      </c>
    </row>
    <row r="35" spans="1:13">
      <c r="A35" s="1053"/>
      <c r="B35" s="1269" t="s">
        <v>514</v>
      </c>
      <c r="C35" s="173" t="s">
        <v>193</v>
      </c>
      <c r="D35" s="173" t="s">
        <v>193</v>
      </c>
      <c r="E35" s="173" t="s">
        <v>193</v>
      </c>
      <c r="F35" s="173" t="s">
        <v>193</v>
      </c>
      <c r="G35" s="173" t="s">
        <v>193</v>
      </c>
      <c r="H35" s="173" t="s">
        <v>193</v>
      </c>
      <c r="I35" s="173" t="s">
        <v>193</v>
      </c>
      <c r="J35" s="173" t="s">
        <v>193</v>
      </c>
      <c r="K35" s="173" t="s">
        <v>193</v>
      </c>
      <c r="L35" s="173" t="s">
        <v>193</v>
      </c>
      <c r="M35" s="195" t="s">
        <v>193</v>
      </c>
    </row>
    <row r="36" spans="1:13">
      <c r="A36" s="1053"/>
      <c r="B36" s="1269"/>
      <c r="C36" s="173" t="s">
        <v>193</v>
      </c>
      <c r="D36" s="183">
        <v>2023</v>
      </c>
      <c r="E36" s="183" t="s">
        <v>193</v>
      </c>
      <c r="F36" s="183">
        <v>2024</v>
      </c>
      <c r="G36" s="183" t="s">
        <v>193</v>
      </c>
      <c r="H36" s="180">
        <v>2025</v>
      </c>
      <c r="I36" s="180" t="s">
        <v>193</v>
      </c>
      <c r="J36" s="180">
        <v>2026</v>
      </c>
      <c r="K36" s="183" t="s">
        <v>193</v>
      </c>
      <c r="L36" s="183">
        <v>2027</v>
      </c>
      <c r="M36" s="186" t="s">
        <v>193</v>
      </c>
    </row>
    <row r="37" spans="1:13">
      <c r="A37" s="1053"/>
      <c r="B37" s="1269"/>
      <c r="C37" s="173" t="s">
        <v>193</v>
      </c>
      <c r="D37" s="184">
        <v>1000</v>
      </c>
      <c r="E37" s="185" t="s">
        <v>193</v>
      </c>
      <c r="F37" s="167">
        <v>1000</v>
      </c>
      <c r="G37" s="185" t="s">
        <v>193</v>
      </c>
      <c r="H37" s="167">
        <v>1000</v>
      </c>
      <c r="I37" s="185" t="s">
        <v>193</v>
      </c>
      <c r="J37" s="167">
        <v>1000</v>
      </c>
      <c r="K37" s="185" t="s">
        <v>193</v>
      </c>
      <c r="L37" s="167">
        <v>1000</v>
      </c>
      <c r="M37" s="187" t="s">
        <v>193</v>
      </c>
    </row>
    <row r="38" spans="1:13">
      <c r="A38" s="1053"/>
      <c r="B38" s="1269"/>
      <c r="C38" s="173" t="s">
        <v>193</v>
      </c>
      <c r="D38" s="183">
        <v>2028</v>
      </c>
      <c r="E38" s="183" t="s">
        <v>193</v>
      </c>
      <c r="F38" s="183">
        <v>2029</v>
      </c>
      <c r="G38" s="183" t="s">
        <v>193</v>
      </c>
      <c r="H38" s="180">
        <v>2030</v>
      </c>
      <c r="I38" s="180" t="s">
        <v>193</v>
      </c>
      <c r="J38" s="180">
        <v>2031</v>
      </c>
      <c r="K38" s="183" t="s">
        <v>193</v>
      </c>
      <c r="L38" s="183">
        <v>2032</v>
      </c>
      <c r="M38" s="186" t="s">
        <v>193</v>
      </c>
    </row>
    <row r="39" spans="1:13">
      <c r="A39" s="1053"/>
      <c r="B39" s="1269"/>
      <c r="C39" s="173" t="s">
        <v>193</v>
      </c>
      <c r="D39" s="184">
        <v>1000</v>
      </c>
      <c r="E39" s="185" t="s">
        <v>193</v>
      </c>
      <c r="F39" s="167">
        <v>1000</v>
      </c>
      <c r="G39" s="185" t="s">
        <v>193</v>
      </c>
      <c r="H39" s="167">
        <v>1000</v>
      </c>
      <c r="I39" s="185" t="s">
        <v>193</v>
      </c>
      <c r="J39" s="167">
        <v>1000</v>
      </c>
      <c r="K39" s="185" t="s">
        <v>193</v>
      </c>
      <c r="L39" s="167">
        <v>1000</v>
      </c>
      <c r="M39" s="187" t="s">
        <v>193</v>
      </c>
    </row>
    <row r="40" spans="1:13">
      <c r="A40" s="1053"/>
      <c r="B40" s="1269"/>
      <c r="C40" s="173" t="s">
        <v>193</v>
      </c>
      <c r="D40" s="173" t="s">
        <v>530</v>
      </c>
      <c r="E40" s="195" t="s">
        <v>193</v>
      </c>
      <c r="F40" s="180" t="s">
        <v>193</v>
      </c>
      <c r="G40" s="180" t="s">
        <v>193</v>
      </c>
      <c r="H40" s="180" t="s">
        <v>193</v>
      </c>
      <c r="I40" s="180" t="s">
        <v>193</v>
      </c>
      <c r="J40" s="180" t="s">
        <v>193</v>
      </c>
      <c r="K40" s="180" t="s">
        <v>193</v>
      </c>
      <c r="L40" s="180" t="s">
        <v>193</v>
      </c>
      <c r="M40" s="193" t="s">
        <v>193</v>
      </c>
    </row>
    <row r="41" spans="1:13">
      <c r="A41" s="1053"/>
      <c r="B41" s="1269"/>
      <c r="C41" s="173" t="s">
        <v>193</v>
      </c>
      <c r="D41" s="184">
        <v>10000</v>
      </c>
      <c r="E41" s="187" t="s">
        <v>193</v>
      </c>
      <c r="F41" s="180" t="s">
        <v>193</v>
      </c>
      <c r="G41" s="180" t="s">
        <v>193</v>
      </c>
      <c r="H41" s="180" t="s">
        <v>193</v>
      </c>
      <c r="I41" s="180" t="s">
        <v>193</v>
      </c>
      <c r="J41" s="180" t="s">
        <v>193</v>
      </c>
      <c r="K41" s="180" t="s">
        <v>193</v>
      </c>
      <c r="L41" s="180" t="s">
        <v>193</v>
      </c>
      <c r="M41" s="193" t="s">
        <v>193</v>
      </c>
    </row>
    <row r="42" spans="1:13">
      <c r="A42" s="1053"/>
      <c r="B42" s="1269"/>
      <c r="C42" s="173" t="s">
        <v>193</v>
      </c>
      <c r="D42" s="180" t="s">
        <v>193</v>
      </c>
      <c r="E42" s="180" t="s">
        <v>193</v>
      </c>
      <c r="F42" s="180" t="s">
        <v>193</v>
      </c>
      <c r="G42" s="180" t="s">
        <v>193</v>
      </c>
      <c r="H42" s="180" t="s">
        <v>193</v>
      </c>
      <c r="I42" s="180" t="s">
        <v>193</v>
      </c>
      <c r="J42" s="180" t="s">
        <v>193</v>
      </c>
      <c r="K42" s="180" t="s">
        <v>193</v>
      </c>
      <c r="L42" s="180" t="s">
        <v>193</v>
      </c>
      <c r="M42" s="193" t="s">
        <v>193</v>
      </c>
    </row>
    <row r="43" spans="1:13">
      <c r="A43" s="1053"/>
      <c r="B43" s="1269"/>
      <c r="C43" s="173" t="s">
        <v>193</v>
      </c>
      <c r="D43" s="180" t="s">
        <v>193</v>
      </c>
      <c r="E43" s="180" t="s">
        <v>193</v>
      </c>
      <c r="F43" s="180" t="s">
        <v>193</v>
      </c>
      <c r="G43" s="180" t="s">
        <v>193</v>
      </c>
      <c r="H43" s="180" t="s">
        <v>193</v>
      </c>
      <c r="I43" s="180" t="s">
        <v>193</v>
      </c>
      <c r="J43" s="180" t="s">
        <v>193</v>
      </c>
      <c r="K43" s="180" t="s">
        <v>193</v>
      </c>
      <c r="L43" s="180" t="s">
        <v>193</v>
      </c>
      <c r="M43" s="193" t="s">
        <v>193</v>
      </c>
    </row>
    <row r="44" spans="1:13">
      <c r="A44" s="1053"/>
      <c r="B44" s="1269"/>
      <c r="C44" s="174" t="s">
        <v>193</v>
      </c>
      <c r="D44" s="167" t="s">
        <v>193</v>
      </c>
      <c r="E44" s="167" t="s">
        <v>193</v>
      </c>
      <c r="F44" s="167" t="s">
        <v>193</v>
      </c>
      <c r="G44" s="174" t="s">
        <v>193</v>
      </c>
      <c r="H44" s="174" t="s">
        <v>193</v>
      </c>
      <c r="I44" s="174" t="s">
        <v>193</v>
      </c>
      <c r="J44" s="174" t="s">
        <v>193</v>
      </c>
      <c r="K44" s="174" t="s">
        <v>193</v>
      </c>
      <c r="L44" s="174" t="s">
        <v>193</v>
      </c>
      <c r="M44" s="192" t="s">
        <v>193</v>
      </c>
    </row>
    <row r="45" spans="1:13" ht="18" customHeight="1">
      <c r="A45" s="1053"/>
      <c r="B45" s="1268" t="s">
        <v>531</v>
      </c>
      <c r="C45" s="173" t="s">
        <v>193</v>
      </c>
      <c r="D45" s="173" t="s">
        <v>193</v>
      </c>
      <c r="E45" s="173" t="s">
        <v>193</v>
      </c>
      <c r="F45" s="173" t="s">
        <v>193</v>
      </c>
      <c r="G45" s="173" t="s">
        <v>193</v>
      </c>
      <c r="H45" s="173" t="s">
        <v>193</v>
      </c>
      <c r="I45" s="173" t="s">
        <v>193</v>
      </c>
      <c r="J45" s="173" t="s">
        <v>193</v>
      </c>
      <c r="K45" s="173" t="s">
        <v>193</v>
      </c>
      <c r="L45" s="169" t="s">
        <v>193</v>
      </c>
      <c r="M45" s="193" t="s">
        <v>193</v>
      </c>
    </row>
    <row r="46" spans="1:13" ht="15.75" customHeight="1">
      <c r="A46" s="1053"/>
      <c r="B46" s="1269"/>
      <c r="C46" s="169" t="s">
        <v>193</v>
      </c>
      <c r="D46" s="173" t="s">
        <v>532</v>
      </c>
      <c r="E46" s="174" t="s">
        <v>533</v>
      </c>
      <c r="F46" s="1577" t="s">
        <v>534</v>
      </c>
      <c r="G46" s="1582" t="s">
        <v>193</v>
      </c>
      <c r="H46" s="1583"/>
      <c r="I46" s="1583"/>
      <c r="J46" s="1584"/>
      <c r="K46" s="173" t="s">
        <v>498</v>
      </c>
      <c r="L46" s="1578" t="s">
        <v>193</v>
      </c>
      <c r="M46" s="1579"/>
    </row>
    <row r="47" spans="1:13">
      <c r="A47" s="1053"/>
      <c r="B47" s="1269"/>
      <c r="C47" s="169" t="s">
        <v>193</v>
      </c>
      <c r="D47" s="202" t="s">
        <v>193</v>
      </c>
      <c r="E47" s="189" t="s">
        <v>497</v>
      </c>
      <c r="F47" s="1577"/>
      <c r="G47" s="1585"/>
      <c r="H47" s="1586"/>
      <c r="I47" s="1586"/>
      <c r="J47" s="1587"/>
      <c r="K47" s="169" t="s">
        <v>193</v>
      </c>
      <c r="L47" s="1580"/>
      <c r="M47" s="1581"/>
    </row>
    <row r="48" spans="1:13">
      <c r="A48" s="1053"/>
      <c r="B48" s="1270"/>
      <c r="C48" s="171" t="s">
        <v>193</v>
      </c>
      <c r="D48" s="171" t="s">
        <v>193</v>
      </c>
      <c r="E48" s="171" t="s">
        <v>193</v>
      </c>
      <c r="F48" s="171" t="s">
        <v>193</v>
      </c>
      <c r="G48" s="171" t="s">
        <v>193</v>
      </c>
      <c r="H48" s="171" t="s">
        <v>193</v>
      </c>
      <c r="I48" s="171" t="s">
        <v>193</v>
      </c>
      <c r="J48" s="171" t="s">
        <v>193</v>
      </c>
      <c r="K48" s="171" t="s">
        <v>193</v>
      </c>
      <c r="L48" s="169" t="s">
        <v>193</v>
      </c>
      <c r="M48" s="193" t="s">
        <v>193</v>
      </c>
    </row>
    <row r="49" spans="1:13" ht="50.1" customHeight="1">
      <c r="A49" s="1053"/>
      <c r="B49" s="9" t="s">
        <v>536</v>
      </c>
      <c r="C49" s="1240" t="s">
        <v>915</v>
      </c>
      <c r="D49" s="1240"/>
      <c r="E49" s="1240"/>
      <c r="F49" s="1240"/>
      <c r="G49" s="1240"/>
      <c r="H49" s="1240"/>
      <c r="I49" s="1240"/>
      <c r="J49" s="1240"/>
      <c r="K49" s="1240"/>
      <c r="L49" s="1240"/>
      <c r="M49" s="1241"/>
    </row>
    <row r="50" spans="1:13" ht="30" customHeight="1">
      <c r="A50" s="1053"/>
      <c r="B50" s="18" t="s">
        <v>538</v>
      </c>
      <c r="C50" s="1547" t="s">
        <v>906</v>
      </c>
      <c r="D50" s="1547"/>
      <c r="E50" s="1547"/>
      <c r="F50" s="1547"/>
      <c r="G50" s="1547"/>
      <c r="H50" s="1547"/>
      <c r="I50" s="1547"/>
      <c r="J50" s="1547"/>
      <c r="K50" s="1547"/>
      <c r="L50" s="1547"/>
      <c r="M50" s="1794"/>
    </row>
    <row r="51" spans="1:13">
      <c r="A51" s="1053"/>
      <c r="B51" s="18" t="s">
        <v>540</v>
      </c>
      <c r="C51" s="1547">
        <v>30</v>
      </c>
      <c r="D51" s="1547" t="s">
        <v>193</v>
      </c>
      <c r="E51" s="1547" t="s">
        <v>193</v>
      </c>
      <c r="F51" s="1547" t="s">
        <v>193</v>
      </c>
      <c r="G51" s="1547" t="s">
        <v>193</v>
      </c>
      <c r="H51" s="1547" t="s">
        <v>193</v>
      </c>
      <c r="I51" s="1547" t="s">
        <v>193</v>
      </c>
      <c r="J51" s="1547" t="s">
        <v>193</v>
      </c>
      <c r="K51" s="1547" t="s">
        <v>193</v>
      </c>
      <c r="L51" s="1547" t="s">
        <v>193</v>
      </c>
      <c r="M51" s="1794" t="s">
        <v>193</v>
      </c>
    </row>
    <row r="52" spans="1:13">
      <c r="A52" s="1053"/>
      <c r="B52" s="18" t="s">
        <v>541</v>
      </c>
      <c r="C52" s="1547">
        <v>2024</v>
      </c>
      <c r="D52" s="1547" t="s">
        <v>193</v>
      </c>
      <c r="E52" s="1547" t="s">
        <v>193</v>
      </c>
      <c r="F52" s="1547" t="s">
        <v>193</v>
      </c>
      <c r="G52" s="1547" t="s">
        <v>193</v>
      </c>
      <c r="H52" s="1547" t="s">
        <v>193</v>
      </c>
      <c r="I52" s="1547" t="s">
        <v>193</v>
      </c>
      <c r="J52" s="1547" t="s">
        <v>193</v>
      </c>
      <c r="K52" s="1547" t="s">
        <v>193</v>
      </c>
      <c r="L52" s="1547" t="s">
        <v>193</v>
      </c>
      <c r="M52" s="1794" t="s">
        <v>193</v>
      </c>
    </row>
    <row r="53" spans="1:13" ht="15.75" customHeight="1">
      <c r="A53" s="1055" t="s">
        <v>60</v>
      </c>
      <c r="B53" s="38" t="s">
        <v>542</v>
      </c>
      <c r="C53" s="1547" t="s">
        <v>916</v>
      </c>
      <c r="D53" s="1547"/>
      <c r="E53" s="1547"/>
      <c r="F53" s="1547"/>
      <c r="G53" s="1547"/>
      <c r="H53" s="1547"/>
      <c r="I53" s="1547"/>
      <c r="J53" s="1547"/>
      <c r="K53" s="1547"/>
      <c r="L53" s="1547"/>
      <c r="M53" s="1794"/>
    </row>
    <row r="54" spans="1:13" ht="15.75" customHeight="1">
      <c r="A54" s="1056"/>
      <c r="B54" s="38" t="s">
        <v>544</v>
      </c>
      <c r="C54" s="1547" t="s">
        <v>917</v>
      </c>
      <c r="D54" s="1547"/>
      <c r="E54" s="1547"/>
      <c r="F54" s="1547"/>
      <c r="G54" s="1547"/>
      <c r="H54" s="1547"/>
      <c r="I54" s="1547"/>
      <c r="J54" s="1547"/>
      <c r="K54" s="1547"/>
      <c r="L54" s="1547"/>
      <c r="M54" s="1794"/>
    </row>
    <row r="55" spans="1:13" ht="15.75" customHeight="1">
      <c r="A55" s="1056"/>
      <c r="B55" s="38" t="s">
        <v>546</v>
      </c>
      <c r="C55" s="1547" t="s">
        <v>906</v>
      </c>
      <c r="D55" s="1547"/>
      <c r="E55" s="1547"/>
      <c r="F55" s="1547"/>
      <c r="G55" s="1547"/>
      <c r="H55" s="1547"/>
      <c r="I55" s="1547"/>
      <c r="J55" s="1547"/>
      <c r="K55" s="1547"/>
      <c r="L55" s="1547"/>
      <c r="M55" s="1794"/>
    </row>
    <row r="56" spans="1:13" ht="15.75" customHeight="1">
      <c r="A56" s="1056"/>
      <c r="B56" s="38" t="s">
        <v>548</v>
      </c>
      <c r="C56" s="1547" t="s">
        <v>918</v>
      </c>
      <c r="D56" s="1547"/>
      <c r="E56" s="1547"/>
      <c r="F56" s="1547"/>
      <c r="G56" s="1547"/>
      <c r="H56" s="1547"/>
      <c r="I56" s="1547"/>
      <c r="J56" s="1547"/>
      <c r="K56" s="1547"/>
      <c r="L56" s="1547"/>
      <c r="M56" s="1794"/>
    </row>
    <row r="57" spans="1:13" ht="15.75" customHeight="1">
      <c r="A57" s="1056"/>
      <c r="B57" s="38" t="s">
        <v>550</v>
      </c>
      <c r="C57" s="1795" t="s">
        <v>451</v>
      </c>
      <c r="D57" s="1795"/>
      <c r="E57" s="1795"/>
      <c r="F57" s="1795"/>
      <c r="G57" s="1795"/>
      <c r="H57" s="1795"/>
      <c r="I57" s="1795"/>
      <c r="J57" s="1795"/>
      <c r="K57" s="1795"/>
      <c r="L57" s="1795"/>
      <c r="M57" s="1796"/>
    </row>
    <row r="58" spans="1:13" ht="18.95" customHeight="1">
      <c r="A58" s="1057"/>
      <c r="B58" s="38" t="s">
        <v>551</v>
      </c>
      <c r="C58" s="1157" t="s">
        <v>444</v>
      </c>
      <c r="D58" s="1158"/>
      <c r="E58" s="1158"/>
      <c r="F58" s="1158"/>
      <c r="G58" s="1158"/>
      <c r="H58" s="1158"/>
      <c r="I58" s="1158"/>
      <c r="J58" s="1158"/>
      <c r="K58" s="1158"/>
      <c r="L58" s="1158"/>
      <c r="M58" s="1159"/>
    </row>
    <row r="59" spans="1:13" ht="18.95" customHeight="1">
      <c r="A59" s="1055" t="s">
        <v>552</v>
      </c>
      <c r="B59" s="39" t="s">
        <v>553</v>
      </c>
      <c r="C59" s="1039" t="s">
        <v>907</v>
      </c>
      <c r="D59" s="1040"/>
      <c r="E59" s="1040"/>
      <c r="F59" s="1040"/>
      <c r="G59" s="1040"/>
      <c r="H59" s="1040"/>
      <c r="I59" s="1040"/>
      <c r="J59" s="1040"/>
      <c r="K59" s="1040"/>
      <c r="L59" s="1040"/>
      <c r="M59" s="1041"/>
    </row>
    <row r="60" spans="1:13" ht="18.95" customHeight="1">
      <c r="A60" s="1056"/>
      <c r="B60" s="39" t="s">
        <v>555</v>
      </c>
      <c r="C60" s="1039" t="s">
        <v>908</v>
      </c>
      <c r="D60" s="1040"/>
      <c r="E60" s="1040"/>
      <c r="F60" s="1040"/>
      <c r="G60" s="1040"/>
      <c r="H60" s="1040"/>
      <c r="I60" s="1040"/>
      <c r="J60" s="1040"/>
      <c r="K60" s="1040"/>
      <c r="L60" s="1040"/>
      <c r="M60" s="1041"/>
    </row>
    <row r="61" spans="1:13" ht="18.95" customHeight="1">
      <c r="A61" s="1056"/>
      <c r="B61" s="40" t="s">
        <v>154</v>
      </c>
      <c r="C61" s="1157" t="s">
        <v>906</v>
      </c>
      <c r="D61" s="1158"/>
      <c r="E61" s="1158"/>
      <c r="F61" s="1158"/>
      <c r="G61" s="1158"/>
      <c r="H61" s="1158"/>
      <c r="I61" s="1158"/>
      <c r="J61" s="1158"/>
      <c r="K61" s="1158"/>
      <c r="L61" s="1158"/>
      <c r="M61" s="1159"/>
    </row>
    <row r="62" spans="1:13">
      <c r="A62" s="41" t="s">
        <v>64</v>
      </c>
      <c r="B62" s="190"/>
      <c r="C62" s="1097"/>
      <c r="D62" s="1797"/>
      <c r="E62" s="1797"/>
      <c r="F62" s="1797"/>
      <c r="G62" s="1797"/>
      <c r="H62" s="1797"/>
      <c r="I62" s="1797"/>
      <c r="J62" s="1797"/>
      <c r="K62" s="1797"/>
      <c r="L62" s="1797"/>
      <c r="M62" s="1798"/>
    </row>
  </sheetData>
  <mergeCells count="51">
    <mergeCell ref="A2:A15"/>
    <mergeCell ref="A16:A52"/>
    <mergeCell ref="A53:A58"/>
    <mergeCell ref="A59:A61"/>
    <mergeCell ref="B8:B10"/>
    <mergeCell ref="B14:B15"/>
    <mergeCell ref="B18:B24"/>
    <mergeCell ref="B25:B28"/>
    <mergeCell ref="B32:B34"/>
    <mergeCell ref="B35:B44"/>
    <mergeCell ref="B45:B48"/>
    <mergeCell ref="C58:M58"/>
    <mergeCell ref="C59:M59"/>
    <mergeCell ref="C60:M60"/>
    <mergeCell ref="C61:M61"/>
    <mergeCell ref="C62:M62"/>
    <mergeCell ref="C53:M53"/>
    <mergeCell ref="C54:M54"/>
    <mergeCell ref="C55:M55"/>
    <mergeCell ref="C56:M56"/>
    <mergeCell ref="C57:M57"/>
    <mergeCell ref="C17:M17"/>
    <mergeCell ref="C49:M49"/>
    <mergeCell ref="C50:M50"/>
    <mergeCell ref="C51:M51"/>
    <mergeCell ref="C52:M52"/>
    <mergeCell ref="F46:F47"/>
    <mergeCell ref="G46:J47"/>
    <mergeCell ref="L46:M47"/>
    <mergeCell ref="C13:M13"/>
    <mergeCell ref="C14:D14"/>
    <mergeCell ref="F14:M14"/>
    <mergeCell ref="C15:M15"/>
    <mergeCell ref="C16:M16"/>
    <mergeCell ref="C10:D10"/>
    <mergeCell ref="F10:G10"/>
    <mergeCell ref="I10:J10"/>
    <mergeCell ref="C11:M11"/>
    <mergeCell ref="C12:M12"/>
    <mergeCell ref="C5:M5"/>
    <mergeCell ref="C6:M6"/>
    <mergeCell ref="C7:G7"/>
    <mergeCell ref="I7:M7"/>
    <mergeCell ref="C9:D9"/>
    <mergeCell ref="F9:G9"/>
    <mergeCell ref="I9:J9"/>
    <mergeCell ref="C2:M2"/>
    <mergeCell ref="C3:M3"/>
    <mergeCell ref="C4:E4"/>
    <mergeCell ref="F4:G4"/>
    <mergeCell ref="H4:J4"/>
  </mergeCells>
  <dataValidations count="2">
    <dataValidation allowBlank="1" showInputMessage="1" showErrorMessage="1" prompt="Incluir una ficha por cada indicador, ya sea de producto o de resultado" sqref="B1" xr:uid="{00000000-0002-0000-2B00-000000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B00-000001000000}"/>
  </dataValidations>
  <hyperlinks>
    <hyperlink ref="C57" r:id="rId1" xr:uid="{00000000-0004-0000-2B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62"/>
  <sheetViews>
    <sheetView workbookViewId="0">
      <selection activeCell="C4" sqref="C4:E4"/>
    </sheetView>
  </sheetViews>
  <sheetFormatPr baseColWidth="10" defaultColWidth="11.42578125" defaultRowHeight="15.75"/>
  <cols>
    <col min="1" max="1" width="25.140625" style="1" customWidth="1"/>
    <col min="2" max="2" width="39.140625" style="2" customWidth="1"/>
    <col min="3" max="16384" width="11.42578125" style="1"/>
  </cols>
  <sheetData>
    <row r="1" spans="1:13">
      <c r="A1" s="3"/>
      <c r="B1" s="4" t="s">
        <v>919</v>
      </c>
      <c r="C1" s="5"/>
      <c r="D1" s="5"/>
      <c r="E1" s="5"/>
      <c r="F1" s="5"/>
      <c r="G1" s="5"/>
      <c r="H1" s="5"/>
      <c r="I1" s="5"/>
      <c r="J1" s="5"/>
      <c r="K1" s="5"/>
      <c r="L1" s="5"/>
      <c r="M1" s="43"/>
    </row>
    <row r="2" spans="1:13" ht="48.75" customHeight="1">
      <c r="A2" s="1049" t="s">
        <v>470</v>
      </c>
      <c r="B2" s="6" t="s">
        <v>471</v>
      </c>
      <c r="C2" s="1799" t="s">
        <v>453</v>
      </c>
      <c r="D2" s="1799"/>
      <c r="E2" s="1799"/>
      <c r="F2" s="1799"/>
      <c r="G2" s="1799"/>
      <c r="H2" s="1799"/>
      <c r="I2" s="1799"/>
      <c r="J2" s="1799"/>
      <c r="K2" s="1799"/>
      <c r="L2" s="1799"/>
      <c r="M2" s="1800"/>
    </row>
    <row r="3" spans="1:13" ht="45.95" customHeight="1">
      <c r="A3" s="1050"/>
      <c r="B3" s="7" t="s">
        <v>600</v>
      </c>
      <c r="C3" s="1545" t="s">
        <v>920</v>
      </c>
      <c r="D3" s="1545"/>
      <c r="E3" s="1545"/>
      <c r="F3" s="1545"/>
      <c r="G3" s="1545"/>
      <c r="H3" s="1545"/>
      <c r="I3" s="1545"/>
      <c r="J3" s="1545"/>
      <c r="K3" s="1545"/>
      <c r="L3" s="1545"/>
      <c r="M3" s="1549"/>
    </row>
    <row r="4" spans="1:13" ht="41.25" customHeight="1">
      <c r="A4" s="1050"/>
      <c r="B4" s="9" t="s">
        <v>150</v>
      </c>
      <c r="C4" s="1166" t="s">
        <v>191</v>
      </c>
      <c r="D4" s="1167"/>
      <c r="E4" s="1168"/>
      <c r="F4" s="1765" t="s">
        <v>151</v>
      </c>
      <c r="G4" s="1766"/>
      <c r="H4" s="1171">
        <v>469</v>
      </c>
      <c r="I4" s="1172"/>
      <c r="J4" s="1767"/>
      <c r="K4" s="174" t="s">
        <v>193</v>
      </c>
      <c r="L4" s="174" t="s">
        <v>193</v>
      </c>
      <c r="M4" s="192" t="s">
        <v>193</v>
      </c>
    </row>
    <row r="5" spans="1:13" ht="42.95" customHeight="1">
      <c r="A5" s="1050"/>
      <c r="B5" s="9" t="s">
        <v>475</v>
      </c>
      <c r="C5" s="1545" t="s">
        <v>476</v>
      </c>
      <c r="D5" s="1545"/>
      <c r="E5" s="1545"/>
      <c r="F5" s="1545"/>
      <c r="G5" s="1545"/>
      <c r="H5" s="1545"/>
      <c r="I5" s="1545"/>
      <c r="J5" s="1545"/>
      <c r="K5" s="1545"/>
      <c r="L5" s="1545"/>
      <c r="M5" s="1549"/>
    </row>
    <row r="6" spans="1:13" ht="42.95" customHeight="1">
      <c r="A6" s="1050"/>
      <c r="B6" s="9" t="s">
        <v>477</v>
      </c>
      <c r="C6" s="1545" t="s">
        <v>895</v>
      </c>
      <c r="D6" s="1545"/>
      <c r="E6" s="1545"/>
      <c r="F6" s="1545"/>
      <c r="G6" s="1545"/>
      <c r="H6" s="1545"/>
      <c r="I6" s="1545"/>
      <c r="J6" s="1545"/>
      <c r="K6" s="1545"/>
      <c r="L6" s="1545"/>
      <c r="M6" s="1549"/>
    </row>
    <row r="7" spans="1:13" ht="25.5" customHeight="1">
      <c r="A7" s="1050"/>
      <c r="B7" s="9" t="s">
        <v>479</v>
      </c>
      <c r="C7" s="1539" t="s">
        <v>86</v>
      </c>
      <c r="D7" s="1539"/>
      <c r="E7" s="1539"/>
      <c r="F7" s="1539"/>
      <c r="G7" s="1792"/>
      <c r="H7" s="168" t="s">
        <v>154</v>
      </c>
      <c r="I7" s="1793" t="s">
        <v>896</v>
      </c>
      <c r="J7" s="1539"/>
      <c r="K7" s="1539"/>
      <c r="L7" s="1539"/>
      <c r="M7" s="1792"/>
    </row>
    <row r="8" spans="1:13">
      <c r="A8" s="1050"/>
      <c r="B8" s="1265" t="s">
        <v>481</v>
      </c>
      <c r="C8" s="169" t="s">
        <v>193</v>
      </c>
      <c r="D8" s="169" t="s">
        <v>193</v>
      </c>
      <c r="E8" s="169" t="s">
        <v>193</v>
      </c>
      <c r="F8" s="169" t="s">
        <v>193</v>
      </c>
      <c r="G8" s="169" t="s">
        <v>193</v>
      </c>
      <c r="H8" s="170" t="s">
        <v>193</v>
      </c>
      <c r="I8" s="169" t="s">
        <v>193</v>
      </c>
      <c r="J8" s="169" t="s">
        <v>193</v>
      </c>
      <c r="K8" s="169" t="s">
        <v>193</v>
      </c>
      <c r="L8" s="169" t="s">
        <v>193</v>
      </c>
      <c r="M8" s="193" t="s">
        <v>193</v>
      </c>
    </row>
    <row r="9" spans="1:13" ht="21.75" customHeight="1">
      <c r="A9" s="1050"/>
      <c r="B9" s="1265"/>
      <c r="C9" s="1541"/>
      <c r="D9" s="1541"/>
      <c r="E9" s="169" t="s">
        <v>193</v>
      </c>
      <c r="F9" s="1541" t="s">
        <v>193</v>
      </c>
      <c r="G9" s="1541"/>
      <c r="H9" s="169" t="s">
        <v>193</v>
      </c>
      <c r="I9" s="1541" t="s">
        <v>193</v>
      </c>
      <c r="J9" s="1541"/>
      <c r="K9" s="169" t="s">
        <v>193</v>
      </c>
      <c r="L9" s="169" t="s">
        <v>193</v>
      </c>
      <c r="M9" s="193" t="s">
        <v>193</v>
      </c>
    </row>
    <row r="10" spans="1:13">
      <c r="A10" s="1050"/>
      <c r="B10" s="1266"/>
      <c r="C10" s="1541" t="s">
        <v>482</v>
      </c>
      <c r="D10" s="1541"/>
      <c r="E10" s="171" t="s">
        <v>193</v>
      </c>
      <c r="F10" s="1541" t="s">
        <v>482</v>
      </c>
      <c r="G10" s="1541"/>
      <c r="H10" s="171" t="s">
        <v>193</v>
      </c>
      <c r="I10" s="1541" t="s">
        <v>482</v>
      </c>
      <c r="J10" s="1541"/>
      <c r="K10" s="171" t="s">
        <v>193</v>
      </c>
      <c r="L10" s="171" t="s">
        <v>193</v>
      </c>
      <c r="M10" s="194" t="s">
        <v>193</v>
      </c>
    </row>
    <row r="11" spans="1:13" ht="84.95" customHeight="1">
      <c r="A11" s="1050"/>
      <c r="B11" s="9" t="s">
        <v>483</v>
      </c>
      <c r="C11" s="1369" t="s">
        <v>921</v>
      </c>
      <c r="D11" s="1369"/>
      <c r="E11" s="1369"/>
      <c r="F11" s="1369"/>
      <c r="G11" s="1369"/>
      <c r="H11" s="1369"/>
      <c r="I11" s="1369"/>
      <c r="J11" s="1369"/>
      <c r="K11" s="1369"/>
      <c r="L11" s="1369"/>
      <c r="M11" s="1370"/>
    </row>
    <row r="12" spans="1:13" ht="132" customHeight="1">
      <c r="A12" s="1050"/>
      <c r="B12" s="9" t="s">
        <v>603</v>
      </c>
      <c r="C12" s="1240" t="s">
        <v>922</v>
      </c>
      <c r="D12" s="1240"/>
      <c r="E12" s="1240"/>
      <c r="F12" s="1240"/>
      <c r="G12" s="1240"/>
      <c r="H12" s="1240"/>
      <c r="I12" s="1240"/>
      <c r="J12" s="1240"/>
      <c r="K12" s="1240"/>
      <c r="L12" s="1240"/>
      <c r="M12" s="1241"/>
    </row>
    <row r="13" spans="1:13" ht="45" customHeight="1">
      <c r="A13" s="1050"/>
      <c r="B13" s="9" t="s">
        <v>605</v>
      </c>
      <c r="C13" s="1779" t="s">
        <v>899</v>
      </c>
      <c r="D13" s="1780"/>
      <c r="E13" s="1780"/>
      <c r="F13" s="1780"/>
      <c r="G13" s="1780"/>
      <c r="H13" s="1780"/>
      <c r="I13" s="1780"/>
      <c r="J13" s="1780"/>
      <c r="K13" s="1780"/>
      <c r="L13" s="1780"/>
      <c r="M13" s="1781"/>
    </row>
    <row r="14" spans="1:13" ht="47.1" customHeight="1">
      <c r="A14" s="1050"/>
      <c r="B14" s="1265" t="s">
        <v>607</v>
      </c>
      <c r="C14" s="1545" t="s">
        <v>900</v>
      </c>
      <c r="D14" s="1545"/>
      <c r="E14" s="172" t="s">
        <v>608</v>
      </c>
      <c r="F14" s="1545" t="s">
        <v>901</v>
      </c>
      <c r="G14" s="1545"/>
      <c r="H14" s="1545"/>
      <c r="I14" s="1545"/>
      <c r="J14" s="1545"/>
      <c r="K14" s="1545"/>
      <c r="L14" s="1545"/>
      <c r="M14" s="1549"/>
    </row>
    <row r="15" spans="1:13">
      <c r="A15" s="1050"/>
      <c r="B15" s="1265"/>
      <c r="C15" s="1545" t="s">
        <v>193</v>
      </c>
      <c r="D15" s="1545"/>
      <c r="E15" s="1545"/>
      <c r="F15" s="1545"/>
      <c r="G15" s="1545"/>
      <c r="H15" s="1545"/>
      <c r="I15" s="1545"/>
      <c r="J15" s="1545"/>
      <c r="K15" s="1545"/>
      <c r="L15" s="1545"/>
      <c r="M15" s="1549"/>
    </row>
    <row r="16" spans="1:13" ht="27.95" customHeight="1">
      <c r="A16" s="1052" t="s">
        <v>48</v>
      </c>
      <c r="B16" s="17" t="s">
        <v>138</v>
      </c>
      <c r="C16" s="1545" t="s">
        <v>189</v>
      </c>
      <c r="D16" s="1545"/>
      <c r="E16" s="1545"/>
      <c r="F16" s="1545"/>
      <c r="G16" s="1545"/>
      <c r="H16" s="1545"/>
      <c r="I16" s="1545"/>
      <c r="J16" s="1545"/>
      <c r="K16" s="1545"/>
      <c r="L16" s="1545"/>
      <c r="M16" s="1549"/>
    </row>
    <row r="17" spans="1:13" ht="27.95" customHeight="1">
      <c r="A17" s="1053"/>
      <c r="B17" s="18" t="s">
        <v>609</v>
      </c>
      <c r="C17" s="1545" t="s">
        <v>454</v>
      </c>
      <c r="D17" s="1545"/>
      <c r="E17" s="1545"/>
      <c r="F17" s="1545"/>
      <c r="G17" s="1545"/>
      <c r="H17" s="1545"/>
      <c r="I17" s="1545"/>
      <c r="J17" s="1545"/>
      <c r="K17" s="1545"/>
      <c r="L17" s="1545"/>
      <c r="M17" s="1549"/>
    </row>
    <row r="18" spans="1:13" ht="8.25" customHeight="1">
      <c r="A18" s="1053"/>
      <c r="B18" s="1269" t="s">
        <v>486</v>
      </c>
      <c r="C18" s="169" t="s">
        <v>193</v>
      </c>
      <c r="D18" s="173" t="s">
        <v>193</v>
      </c>
      <c r="E18" s="173" t="s">
        <v>193</v>
      </c>
      <c r="F18" s="173" t="s">
        <v>193</v>
      </c>
      <c r="G18" s="173" t="s">
        <v>193</v>
      </c>
      <c r="H18" s="173" t="s">
        <v>193</v>
      </c>
      <c r="I18" s="173" t="s">
        <v>193</v>
      </c>
      <c r="J18" s="173" t="s">
        <v>193</v>
      </c>
      <c r="K18" s="173" t="s">
        <v>193</v>
      </c>
      <c r="L18" s="173" t="s">
        <v>193</v>
      </c>
      <c r="M18" s="195" t="s">
        <v>193</v>
      </c>
    </row>
    <row r="19" spans="1:13" ht="9" customHeight="1">
      <c r="A19" s="1053"/>
      <c r="B19" s="1269"/>
      <c r="C19" s="169" t="s">
        <v>193</v>
      </c>
      <c r="D19" s="174" t="s">
        <v>193</v>
      </c>
      <c r="E19" s="173" t="s">
        <v>193</v>
      </c>
      <c r="F19" s="174" t="s">
        <v>193</v>
      </c>
      <c r="G19" s="173" t="s">
        <v>193</v>
      </c>
      <c r="H19" s="174" t="s">
        <v>193</v>
      </c>
      <c r="I19" s="173" t="s">
        <v>193</v>
      </c>
      <c r="J19" s="174" t="s">
        <v>193</v>
      </c>
      <c r="K19" s="173" t="s">
        <v>193</v>
      </c>
      <c r="L19" s="173" t="s">
        <v>193</v>
      </c>
      <c r="M19" s="195" t="s">
        <v>193</v>
      </c>
    </row>
    <row r="20" spans="1:13">
      <c r="A20" s="1053"/>
      <c r="B20" s="1269"/>
      <c r="C20" s="173" t="s">
        <v>487</v>
      </c>
      <c r="D20" s="175" t="s">
        <v>193</v>
      </c>
      <c r="E20" s="173" t="s">
        <v>488</v>
      </c>
      <c r="F20" s="175" t="s">
        <v>193</v>
      </c>
      <c r="G20" s="173" t="s">
        <v>489</v>
      </c>
      <c r="H20" s="175"/>
      <c r="I20" s="173" t="s">
        <v>490</v>
      </c>
      <c r="J20" s="175" t="s">
        <v>193</v>
      </c>
      <c r="K20" s="173" t="s">
        <v>193</v>
      </c>
      <c r="L20" s="173" t="s">
        <v>193</v>
      </c>
      <c r="M20" s="195" t="s">
        <v>193</v>
      </c>
    </row>
    <row r="21" spans="1:13">
      <c r="A21" s="1053"/>
      <c r="B21" s="1269"/>
      <c r="C21" s="173" t="s">
        <v>491</v>
      </c>
      <c r="D21" s="196" t="s">
        <v>193</v>
      </c>
      <c r="E21" s="197" t="s">
        <v>492</v>
      </c>
      <c r="F21" s="196" t="s">
        <v>193</v>
      </c>
      <c r="G21" s="197" t="s">
        <v>493</v>
      </c>
      <c r="H21" s="196"/>
      <c r="I21" s="197" t="s">
        <v>193</v>
      </c>
      <c r="J21" s="197" t="s">
        <v>193</v>
      </c>
      <c r="K21" s="173" t="s">
        <v>193</v>
      </c>
      <c r="L21" s="173" t="s">
        <v>193</v>
      </c>
      <c r="M21" s="195" t="s">
        <v>193</v>
      </c>
    </row>
    <row r="22" spans="1:13">
      <c r="A22" s="1053"/>
      <c r="B22" s="1269"/>
      <c r="C22" s="173" t="s">
        <v>494</v>
      </c>
      <c r="D22" s="196" t="s">
        <v>193</v>
      </c>
      <c r="E22" s="197" t="s">
        <v>495</v>
      </c>
      <c r="F22" s="196" t="s">
        <v>193</v>
      </c>
      <c r="G22" s="197" t="s">
        <v>193</v>
      </c>
      <c r="H22" s="197" t="s">
        <v>193</v>
      </c>
      <c r="I22" s="197" t="s">
        <v>193</v>
      </c>
      <c r="J22" s="197" t="s">
        <v>193</v>
      </c>
      <c r="K22" s="173" t="s">
        <v>193</v>
      </c>
      <c r="L22" s="173" t="s">
        <v>193</v>
      </c>
      <c r="M22" s="195" t="s">
        <v>193</v>
      </c>
    </row>
    <row r="23" spans="1:13">
      <c r="A23" s="1053"/>
      <c r="B23" s="1269"/>
      <c r="C23" s="173" t="s">
        <v>496</v>
      </c>
      <c r="D23" s="196" t="s">
        <v>497</v>
      </c>
      <c r="E23" s="197" t="s">
        <v>498</v>
      </c>
      <c r="F23" s="15" t="s">
        <v>923</v>
      </c>
      <c r="G23" s="15" t="s">
        <v>193</v>
      </c>
      <c r="H23" s="15" t="s">
        <v>193</v>
      </c>
      <c r="I23" s="15" t="s">
        <v>193</v>
      </c>
      <c r="J23" s="15" t="s">
        <v>193</v>
      </c>
      <c r="K23" s="171" t="s">
        <v>193</v>
      </c>
      <c r="L23" s="171" t="s">
        <v>193</v>
      </c>
      <c r="M23" s="194" t="s">
        <v>193</v>
      </c>
    </row>
    <row r="24" spans="1:13" ht="9.75" customHeight="1">
      <c r="A24" s="1053"/>
      <c r="B24" s="1270"/>
      <c r="C24" s="174" t="s">
        <v>193</v>
      </c>
      <c r="D24" s="198" t="s">
        <v>193</v>
      </c>
      <c r="E24" s="198" t="s">
        <v>193</v>
      </c>
      <c r="F24" s="198" t="s">
        <v>193</v>
      </c>
      <c r="G24" s="198" t="s">
        <v>193</v>
      </c>
      <c r="H24" s="198" t="s">
        <v>193</v>
      </c>
      <c r="I24" s="198" t="s">
        <v>193</v>
      </c>
      <c r="J24" s="198" t="s">
        <v>193</v>
      </c>
      <c r="K24" s="174" t="s">
        <v>193</v>
      </c>
      <c r="L24" s="174" t="s">
        <v>193</v>
      </c>
      <c r="M24" s="192" t="s">
        <v>193</v>
      </c>
    </row>
    <row r="25" spans="1:13">
      <c r="A25" s="1053"/>
      <c r="B25" s="1269" t="s">
        <v>500</v>
      </c>
      <c r="C25" s="173" t="s">
        <v>193</v>
      </c>
      <c r="D25" s="197" t="s">
        <v>193</v>
      </c>
      <c r="E25" s="197" t="s">
        <v>193</v>
      </c>
      <c r="F25" s="197" t="s">
        <v>193</v>
      </c>
      <c r="G25" s="197" t="s">
        <v>193</v>
      </c>
      <c r="H25" s="197" t="s">
        <v>193</v>
      </c>
      <c r="I25" s="197" t="s">
        <v>193</v>
      </c>
      <c r="J25" s="197" t="s">
        <v>193</v>
      </c>
      <c r="K25" s="173" t="s">
        <v>193</v>
      </c>
      <c r="L25" s="169" t="s">
        <v>193</v>
      </c>
      <c r="M25" s="193" t="s">
        <v>193</v>
      </c>
    </row>
    <row r="26" spans="1:13">
      <c r="A26" s="1053"/>
      <c r="B26" s="1269"/>
      <c r="C26" s="173" t="s">
        <v>501</v>
      </c>
      <c r="D26" s="199" t="s">
        <v>193</v>
      </c>
      <c r="E26" s="197" t="s">
        <v>193</v>
      </c>
      <c r="F26" s="197" t="s">
        <v>502</v>
      </c>
      <c r="G26" s="199" t="s">
        <v>193</v>
      </c>
      <c r="H26" s="197" t="s">
        <v>193</v>
      </c>
      <c r="I26" s="197" t="s">
        <v>503</v>
      </c>
      <c r="J26" s="199" t="s">
        <v>497</v>
      </c>
      <c r="K26" s="173" t="s">
        <v>193</v>
      </c>
      <c r="L26" s="169" t="s">
        <v>193</v>
      </c>
      <c r="M26" s="193" t="s">
        <v>193</v>
      </c>
    </row>
    <row r="27" spans="1:13">
      <c r="A27" s="1053"/>
      <c r="B27" s="1269"/>
      <c r="C27" s="173" t="s">
        <v>504</v>
      </c>
      <c r="D27" s="200" t="s">
        <v>193</v>
      </c>
      <c r="E27" s="10" t="s">
        <v>193</v>
      </c>
      <c r="F27" s="197" t="s">
        <v>505</v>
      </c>
      <c r="G27" s="196" t="s">
        <v>193</v>
      </c>
      <c r="H27" s="10" t="s">
        <v>193</v>
      </c>
      <c r="I27" s="10" t="s">
        <v>193</v>
      </c>
      <c r="J27" s="10" t="s">
        <v>193</v>
      </c>
      <c r="K27" s="169" t="s">
        <v>193</v>
      </c>
      <c r="L27" s="169" t="s">
        <v>193</v>
      </c>
      <c r="M27" s="193" t="s">
        <v>193</v>
      </c>
    </row>
    <row r="28" spans="1:13">
      <c r="A28" s="1053"/>
      <c r="B28" s="1270"/>
      <c r="C28" s="174" t="s">
        <v>193</v>
      </c>
      <c r="D28" s="198" t="s">
        <v>193</v>
      </c>
      <c r="E28" s="198" t="s">
        <v>193</v>
      </c>
      <c r="F28" s="198" t="s">
        <v>193</v>
      </c>
      <c r="G28" s="198" t="s">
        <v>193</v>
      </c>
      <c r="H28" s="198" t="s">
        <v>193</v>
      </c>
      <c r="I28" s="198" t="s">
        <v>193</v>
      </c>
      <c r="J28" s="198" t="s">
        <v>193</v>
      </c>
      <c r="K28" s="174" t="s">
        <v>193</v>
      </c>
      <c r="L28" s="171" t="s">
        <v>193</v>
      </c>
      <c r="M28" s="194" t="s">
        <v>193</v>
      </c>
    </row>
    <row r="29" spans="1:13">
      <c r="A29" s="1053"/>
      <c r="B29" s="13" t="s">
        <v>506</v>
      </c>
      <c r="C29" s="173" t="s">
        <v>193</v>
      </c>
      <c r="D29" s="197" t="s">
        <v>193</v>
      </c>
      <c r="E29" s="197" t="s">
        <v>193</v>
      </c>
      <c r="F29" s="197" t="s">
        <v>193</v>
      </c>
      <c r="G29" s="197" t="s">
        <v>193</v>
      </c>
      <c r="H29" s="197" t="s">
        <v>193</v>
      </c>
      <c r="I29" s="197" t="s">
        <v>193</v>
      </c>
      <c r="J29" s="197" t="s">
        <v>193</v>
      </c>
      <c r="K29" s="173" t="s">
        <v>193</v>
      </c>
      <c r="L29" s="173" t="s">
        <v>193</v>
      </c>
      <c r="M29" s="195" t="s">
        <v>193</v>
      </c>
    </row>
    <row r="30" spans="1:13">
      <c r="A30" s="1053"/>
      <c r="B30" s="13" t="s">
        <v>193</v>
      </c>
      <c r="C30" s="178" t="s">
        <v>507</v>
      </c>
      <c r="D30" s="179">
        <v>0</v>
      </c>
      <c r="E30" s="197" t="s">
        <v>193</v>
      </c>
      <c r="F30" s="10" t="s">
        <v>508</v>
      </c>
      <c r="G30" s="199">
        <v>2021</v>
      </c>
      <c r="H30" s="197" t="s">
        <v>193</v>
      </c>
      <c r="I30" s="10" t="s">
        <v>509</v>
      </c>
      <c r="J30" s="203" t="s">
        <v>193</v>
      </c>
      <c r="K30" s="167" t="s">
        <v>193</v>
      </c>
      <c r="L30" s="185" t="s">
        <v>193</v>
      </c>
      <c r="M30" s="195" t="s">
        <v>193</v>
      </c>
    </row>
    <row r="31" spans="1:13">
      <c r="A31" s="1053"/>
      <c r="B31" s="9" t="s">
        <v>193</v>
      </c>
      <c r="C31" s="174" t="s">
        <v>193</v>
      </c>
      <c r="D31" s="198" t="s">
        <v>193</v>
      </c>
      <c r="E31" s="198" t="s">
        <v>193</v>
      </c>
      <c r="F31" s="198" t="s">
        <v>193</v>
      </c>
      <c r="G31" s="198" t="s">
        <v>193</v>
      </c>
      <c r="H31" s="198" t="s">
        <v>193</v>
      </c>
      <c r="I31" s="198" t="s">
        <v>193</v>
      </c>
      <c r="J31" s="198" t="s">
        <v>193</v>
      </c>
      <c r="K31" s="174" t="s">
        <v>193</v>
      </c>
      <c r="L31" s="174" t="s">
        <v>193</v>
      </c>
      <c r="M31" s="192" t="s">
        <v>193</v>
      </c>
    </row>
    <row r="32" spans="1:13">
      <c r="A32" s="1053"/>
      <c r="B32" s="1269" t="s">
        <v>511</v>
      </c>
      <c r="C32" s="180" t="s">
        <v>193</v>
      </c>
      <c r="D32" s="201" t="s">
        <v>193</v>
      </c>
      <c r="E32" s="201" t="s">
        <v>193</v>
      </c>
      <c r="F32" s="201" t="s">
        <v>193</v>
      </c>
      <c r="G32" s="201" t="s">
        <v>193</v>
      </c>
      <c r="H32" s="201" t="s">
        <v>193</v>
      </c>
      <c r="I32" s="201" t="s">
        <v>193</v>
      </c>
      <c r="J32" s="201" t="s">
        <v>193</v>
      </c>
      <c r="K32" s="180" t="s">
        <v>193</v>
      </c>
      <c r="L32" s="169" t="s">
        <v>193</v>
      </c>
      <c r="M32" s="193" t="s">
        <v>193</v>
      </c>
    </row>
    <row r="33" spans="1:13">
      <c r="A33" s="1053"/>
      <c r="B33" s="1269"/>
      <c r="C33" s="173" t="s">
        <v>512</v>
      </c>
      <c r="D33" s="181">
        <v>2023</v>
      </c>
      <c r="E33" s="180" t="s">
        <v>193</v>
      </c>
      <c r="F33" s="173" t="s">
        <v>513</v>
      </c>
      <c r="G33" s="181">
        <v>2026</v>
      </c>
      <c r="H33" s="180" t="s">
        <v>193</v>
      </c>
      <c r="I33" s="169" t="s">
        <v>193</v>
      </c>
      <c r="J33" s="180" t="s">
        <v>193</v>
      </c>
      <c r="K33" s="180" t="s">
        <v>193</v>
      </c>
      <c r="L33" s="169" t="s">
        <v>193</v>
      </c>
      <c r="M33" s="193" t="s">
        <v>193</v>
      </c>
    </row>
    <row r="34" spans="1:13">
      <c r="A34" s="1053"/>
      <c r="B34" s="1270"/>
      <c r="C34" s="174" t="s">
        <v>193</v>
      </c>
      <c r="D34" s="174" t="s">
        <v>193</v>
      </c>
      <c r="E34" s="182" t="s">
        <v>193</v>
      </c>
      <c r="F34" s="174" t="s">
        <v>193</v>
      </c>
      <c r="G34" s="182" t="s">
        <v>193</v>
      </c>
      <c r="H34" s="182" t="s">
        <v>193</v>
      </c>
      <c r="I34" s="171" t="s">
        <v>193</v>
      </c>
      <c r="J34" s="182" t="s">
        <v>193</v>
      </c>
      <c r="K34" s="182" t="s">
        <v>193</v>
      </c>
      <c r="L34" s="171" t="s">
        <v>193</v>
      </c>
      <c r="M34" s="194" t="s">
        <v>193</v>
      </c>
    </row>
    <row r="35" spans="1:13" ht="15.75" customHeight="1">
      <c r="A35" s="1053"/>
      <c r="B35" s="1269" t="s">
        <v>514</v>
      </c>
      <c r="C35" s="173" t="s">
        <v>193</v>
      </c>
      <c r="D35" s="173" t="s">
        <v>193</v>
      </c>
      <c r="E35" s="173" t="s">
        <v>193</v>
      </c>
      <c r="F35" s="173" t="s">
        <v>193</v>
      </c>
      <c r="G35" s="173" t="s">
        <v>193</v>
      </c>
      <c r="H35" s="173" t="s">
        <v>193</v>
      </c>
      <c r="I35" s="173" t="s">
        <v>193</v>
      </c>
      <c r="J35" s="173" t="s">
        <v>193</v>
      </c>
      <c r="K35" s="173" t="s">
        <v>193</v>
      </c>
      <c r="L35" s="173" t="s">
        <v>193</v>
      </c>
      <c r="M35" s="195" t="s">
        <v>193</v>
      </c>
    </row>
    <row r="36" spans="1:13">
      <c r="A36" s="1053"/>
      <c r="B36" s="1269"/>
      <c r="C36" s="173" t="s">
        <v>193</v>
      </c>
      <c r="D36" s="183">
        <v>2023</v>
      </c>
      <c r="E36" s="183" t="s">
        <v>193</v>
      </c>
      <c r="F36" s="183">
        <v>2024</v>
      </c>
      <c r="G36" s="183" t="s">
        <v>193</v>
      </c>
      <c r="H36" s="180">
        <v>2025</v>
      </c>
      <c r="I36" s="180" t="s">
        <v>193</v>
      </c>
      <c r="J36" s="180">
        <v>2026</v>
      </c>
      <c r="K36" s="183" t="s">
        <v>193</v>
      </c>
      <c r="L36" s="183">
        <v>2027</v>
      </c>
      <c r="M36" s="195" t="s">
        <v>193</v>
      </c>
    </row>
    <row r="37" spans="1:13">
      <c r="A37" s="1053"/>
      <c r="B37" s="1269"/>
      <c r="C37" s="173" t="s">
        <v>193</v>
      </c>
      <c r="D37" s="184">
        <v>5</v>
      </c>
      <c r="E37" s="185" t="s">
        <v>193</v>
      </c>
      <c r="F37" s="167">
        <v>5</v>
      </c>
      <c r="G37" s="185" t="s">
        <v>193</v>
      </c>
      <c r="H37" s="167">
        <v>5</v>
      </c>
      <c r="I37" s="185" t="s">
        <v>193</v>
      </c>
      <c r="J37" s="167">
        <v>5</v>
      </c>
      <c r="K37" s="185" t="s">
        <v>193</v>
      </c>
      <c r="L37" s="167" t="s">
        <v>193</v>
      </c>
      <c r="M37" s="187" t="s">
        <v>193</v>
      </c>
    </row>
    <row r="38" spans="1:13">
      <c r="A38" s="1053"/>
      <c r="B38" s="1269"/>
      <c r="C38" s="173" t="s">
        <v>193</v>
      </c>
      <c r="D38" s="183">
        <v>2028</v>
      </c>
      <c r="E38" s="183" t="s">
        <v>193</v>
      </c>
      <c r="F38" s="183">
        <v>2029</v>
      </c>
      <c r="G38" s="183" t="s">
        <v>193</v>
      </c>
      <c r="H38" s="180">
        <v>2030</v>
      </c>
      <c r="I38" s="180" t="s">
        <v>193</v>
      </c>
      <c r="J38" s="180">
        <v>2031</v>
      </c>
      <c r="K38" s="183" t="s">
        <v>193</v>
      </c>
      <c r="L38" s="183">
        <v>2032</v>
      </c>
      <c r="M38" s="186" t="s">
        <v>193</v>
      </c>
    </row>
    <row r="39" spans="1:13">
      <c r="A39" s="1053"/>
      <c r="B39" s="1269"/>
      <c r="C39" s="173" t="s">
        <v>193</v>
      </c>
      <c r="D39" s="184" t="s">
        <v>193</v>
      </c>
      <c r="E39" s="185" t="s">
        <v>193</v>
      </c>
      <c r="F39" s="167" t="s">
        <v>193</v>
      </c>
      <c r="G39" s="185" t="s">
        <v>193</v>
      </c>
      <c r="H39" s="167" t="s">
        <v>193</v>
      </c>
      <c r="I39" s="185" t="s">
        <v>193</v>
      </c>
      <c r="J39" s="167" t="s">
        <v>193</v>
      </c>
      <c r="K39" s="185" t="s">
        <v>193</v>
      </c>
      <c r="L39" s="167" t="s">
        <v>193</v>
      </c>
      <c r="M39" s="187" t="s">
        <v>193</v>
      </c>
    </row>
    <row r="40" spans="1:13">
      <c r="A40" s="1053"/>
      <c r="B40" s="1269"/>
      <c r="C40" s="173" t="s">
        <v>193</v>
      </c>
      <c r="D40" s="183" t="s">
        <v>530</v>
      </c>
      <c r="E40" s="186">
        <v>2026</v>
      </c>
      <c r="F40" s="180" t="s">
        <v>193</v>
      </c>
      <c r="G40" s="180" t="s">
        <v>193</v>
      </c>
      <c r="H40" s="180" t="s">
        <v>193</v>
      </c>
      <c r="I40" s="180" t="s">
        <v>193</v>
      </c>
      <c r="J40" s="180" t="s">
        <v>193</v>
      </c>
      <c r="K40" s="180" t="s">
        <v>193</v>
      </c>
      <c r="L40" s="180" t="s">
        <v>193</v>
      </c>
      <c r="M40" s="193" t="s">
        <v>193</v>
      </c>
    </row>
    <row r="41" spans="1:13">
      <c r="A41" s="1053"/>
      <c r="B41" s="1269"/>
      <c r="C41" s="173" t="s">
        <v>193</v>
      </c>
      <c r="D41" s="184">
        <v>20</v>
      </c>
      <c r="E41" s="187" t="s">
        <v>193</v>
      </c>
      <c r="F41" s="180" t="s">
        <v>193</v>
      </c>
      <c r="G41" s="180" t="s">
        <v>193</v>
      </c>
      <c r="H41" s="180" t="s">
        <v>193</v>
      </c>
      <c r="I41" s="180" t="s">
        <v>193</v>
      </c>
      <c r="J41" s="180" t="s">
        <v>193</v>
      </c>
      <c r="K41" s="180" t="s">
        <v>193</v>
      </c>
      <c r="L41" s="180" t="s">
        <v>193</v>
      </c>
      <c r="M41" s="193" t="s">
        <v>193</v>
      </c>
    </row>
    <row r="42" spans="1:13">
      <c r="A42" s="1053"/>
      <c r="B42" s="1269"/>
      <c r="C42" s="173" t="s">
        <v>193</v>
      </c>
      <c r="D42" s="180" t="s">
        <v>193</v>
      </c>
      <c r="E42" s="180" t="s">
        <v>193</v>
      </c>
      <c r="F42" s="180" t="s">
        <v>193</v>
      </c>
      <c r="G42" s="180" t="s">
        <v>193</v>
      </c>
      <c r="H42" s="180" t="s">
        <v>193</v>
      </c>
      <c r="I42" s="180" t="s">
        <v>193</v>
      </c>
      <c r="J42" s="180" t="s">
        <v>193</v>
      </c>
      <c r="K42" s="180" t="s">
        <v>193</v>
      </c>
      <c r="L42" s="180" t="s">
        <v>193</v>
      </c>
      <c r="M42" s="193" t="s">
        <v>193</v>
      </c>
    </row>
    <row r="43" spans="1:13">
      <c r="A43" s="1053"/>
      <c r="B43" s="1269"/>
      <c r="C43" s="173" t="s">
        <v>193</v>
      </c>
      <c r="D43" s="180" t="s">
        <v>193</v>
      </c>
      <c r="E43" s="180" t="s">
        <v>193</v>
      </c>
      <c r="F43" s="180" t="s">
        <v>193</v>
      </c>
      <c r="G43" s="180" t="s">
        <v>193</v>
      </c>
      <c r="H43" s="180" t="s">
        <v>193</v>
      </c>
      <c r="I43" s="180" t="s">
        <v>193</v>
      </c>
      <c r="J43" s="180" t="s">
        <v>193</v>
      </c>
      <c r="K43" s="180" t="s">
        <v>193</v>
      </c>
      <c r="L43" s="180" t="s">
        <v>193</v>
      </c>
      <c r="M43" s="193" t="s">
        <v>193</v>
      </c>
    </row>
    <row r="44" spans="1:13">
      <c r="A44" s="1053"/>
      <c r="B44" s="1269"/>
      <c r="C44" s="174" t="s">
        <v>193</v>
      </c>
      <c r="D44" s="167" t="s">
        <v>193</v>
      </c>
      <c r="E44" s="167" t="s">
        <v>193</v>
      </c>
      <c r="F44" s="167" t="s">
        <v>193</v>
      </c>
      <c r="G44" s="174" t="s">
        <v>193</v>
      </c>
      <c r="H44" s="174" t="s">
        <v>193</v>
      </c>
      <c r="I44" s="174" t="s">
        <v>193</v>
      </c>
      <c r="J44" s="174" t="s">
        <v>193</v>
      </c>
      <c r="K44" s="174" t="s">
        <v>193</v>
      </c>
      <c r="L44" s="174" t="s">
        <v>193</v>
      </c>
      <c r="M44" s="192" t="s">
        <v>193</v>
      </c>
    </row>
    <row r="45" spans="1:13" ht="18" customHeight="1">
      <c r="A45" s="1053"/>
      <c r="B45" s="1268" t="s">
        <v>531</v>
      </c>
      <c r="C45" s="173" t="s">
        <v>193</v>
      </c>
      <c r="D45" s="173" t="s">
        <v>193</v>
      </c>
      <c r="E45" s="173" t="s">
        <v>193</v>
      </c>
      <c r="F45" s="173" t="s">
        <v>193</v>
      </c>
      <c r="G45" s="173" t="s">
        <v>193</v>
      </c>
      <c r="H45" s="173" t="s">
        <v>193</v>
      </c>
      <c r="I45" s="173" t="s">
        <v>193</v>
      </c>
      <c r="J45" s="173" t="s">
        <v>193</v>
      </c>
      <c r="K45" s="173" t="s">
        <v>193</v>
      </c>
      <c r="L45" s="169" t="s">
        <v>193</v>
      </c>
      <c r="M45" s="193" t="s">
        <v>193</v>
      </c>
    </row>
    <row r="46" spans="1:13" ht="15.75" customHeight="1">
      <c r="A46" s="1053"/>
      <c r="B46" s="1269"/>
      <c r="C46" s="169" t="s">
        <v>193</v>
      </c>
      <c r="D46" s="173" t="s">
        <v>532</v>
      </c>
      <c r="E46" s="174" t="s">
        <v>533</v>
      </c>
      <c r="F46" s="1577" t="s">
        <v>534</v>
      </c>
      <c r="G46" s="1582" t="s">
        <v>193</v>
      </c>
      <c r="H46" s="1583"/>
      <c r="I46" s="1583"/>
      <c r="J46" s="1584"/>
      <c r="K46" s="173" t="s">
        <v>498</v>
      </c>
      <c r="L46" s="1578" t="s">
        <v>193</v>
      </c>
      <c r="M46" s="1579"/>
    </row>
    <row r="47" spans="1:13">
      <c r="A47" s="1053"/>
      <c r="B47" s="1269"/>
      <c r="C47" s="169" t="s">
        <v>193</v>
      </c>
      <c r="D47" s="202" t="s">
        <v>193</v>
      </c>
      <c r="E47" s="189" t="s">
        <v>497</v>
      </c>
      <c r="F47" s="1577"/>
      <c r="G47" s="1585"/>
      <c r="H47" s="1586"/>
      <c r="I47" s="1586"/>
      <c r="J47" s="1587"/>
      <c r="K47" s="169" t="s">
        <v>193</v>
      </c>
      <c r="L47" s="1580"/>
      <c r="M47" s="1581"/>
    </row>
    <row r="48" spans="1:13">
      <c r="A48" s="1053"/>
      <c r="B48" s="1270"/>
      <c r="C48" s="171" t="s">
        <v>193</v>
      </c>
      <c r="D48" s="171" t="s">
        <v>193</v>
      </c>
      <c r="E48" s="171" t="s">
        <v>193</v>
      </c>
      <c r="F48" s="171" t="s">
        <v>193</v>
      </c>
      <c r="G48" s="171" t="s">
        <v>193</v>
      </c>
      <c r="H48" s="171" t="s">
        <v>193</v>
      </c>
      <c r="I48" s="171" t="s">
        <v>193</v>
      </c>
      <c r="J48" s="171" t="s">
        <v>193</v>
      </c>
      <c r="K48" s="171" t="s">
        <v>193</v>
      </c>
      <c r="L48" s="169" t="s">
        <v>193</v>
      </c>
      <c r="M48" s="193" t="s">
        <v>193</v>
      </c>
    </row>
    <row r="49" spans="1:13" ht="111" customHeight="1">
      <c r="A49" s="1053"/>
      <c r="B49" s="9" t="s">
        <v>536</v>
      </c>
      <c r="C49" s="1240" t="s">
        <v>924</v>
      </c>
      <c r="D49" s="1240"/>
      <c r="E49" s="1240"/>
      <c r="F49" s="1240"/>
      <c r="G49" s="1240"/>
      <c r="H49" s="1240"/>
      <c r="I49" s="1240"/>
      <c r="J49" s="1240"/>
      <c r="K49" s="1240"/>
      <c r="L49" s="1240"/>
      <c r="M49" s="1241"/>
    </row>
    <row r="50" spans="1:13">
      <c r="A50" s="1053"/>
      <c r="B50" s="18" t="s">
        <v>538</v>
      </c>
      <c r="C50" s="1547" t="s">
        <v>925</v>
      </c>
      <c r="D50" s="1547"/>
      <c r="E50" s="1547"/>
      <c r="F50" s="1547"/>
      <c r="G50" s="1547"/>
      <c r="H50" s="1547"/>
      <c r="I50" s="1547"/>
      <c r="J50" s="1547"/>
      <c r="K50" s="1547"/>
      <c r="L50" s="1547"/>
      <c r="M50" s="1794"/>
    </row>
    <row r="51" spans="1:13">
      <c r="A51" s="1053"/>
      <c r="B51" s="18" t="s">
        <v>540</v>
      </c>
      <c r="C51" s="1547">
        <v>30</v>
      </c>
      <c r="D51" s="1547" t="s">
        <v>193</v>
      </c>
      <c r="E51" s="1547" t="s">
        <v>193</v>
      </c>
      <c r="F51" s="1547" t="s">
        <v>193</v>
      </c>
      <c r="G51" s="1547" t="s">
        <v>193</v>
      </c>
      <c r="H51" s="1547" t="s">
        <v>193</v>
      </c>
      <c r="I51" s="1547" t="s">
        <v>193</v>
      </c>
      <c r="J51" s="1547" t="s">
        <v>193</v>
      </c>
      <c r="K51" s="1547" t="s">
        <v>193</v>
      </c>
      <c r="L51" s="1547" t="s">
        <v>193</v>
      </c>
      <c r="M51" s="1794" t="s">
        <v>193</v>
      </c>
    </row>
    <row r="52" spans="1:13">
      <c r="A52" s="1053"/>
      <c r="B52" s="18" t="s">
        <v>541</v>
      </c>
      <c r="C52" s="1547">
        <v>2024</v>
      </c>
      <c r="D52" s="1547" t="s">
        <v>193</v>
      </c>
      <c r="E52" s="1547" t="s">
        <v>193</v>
      </c>
      <c r="F52" s="1547" t="s">
        <v>193</v>
      </c>
      <c r="G52" s="1547" t="s">
        <v>193</v>
      </c>
      <c r="H52" s="1547" t="s">
        <v>193</v>
      </c>
      <c r="I52" s="1547" t="s">
        <v>193</v>
      </c>
      <c r="J52" s="1547" t="s">
        <v>193</v>
      </c>
      <c r="K52" s="1547" t="s">
        <v>193</v>
      </c>
      <c r="L52" s="1547" t="s">
        <v>193</v>
      </c>
      <c r="M52" s="1794" t="s">
        <v>193</v>
      </c>
    </row>
    <row r="53" spans="1:13" ht="15.75" customHeight="1">
      <c r="A53" s="1055" t="s">
        <v>60</v>
      </c>
      <c r="B53" s="38" t="s">
        <v>542</v>
      </c>
      <c r="C53" s="1547" t="s">
        <v>916</v>
      </c>
      <c r="D53" s="1547"/>
      <c r="E53" s="1547"/>
      <c r="F53" s="1547"/>
      <c r="G53" s="1547"/>
      <c r="H53" s="1547"/>
      <c r="I53" s="1547"/>
      <c r="J53" s="1547"/>
      <c r="K53" s="1547"/>
      <c r="L53" s="1547"/>
      <c r="M53" s="1794"/>
    </row>
    <row r="54" spans="1:13" ht="15.75" customHeight="1">
      <c r="A54" s="1056"/>
      <c r="B54" s="38" t="s">
        <v>544</v>
      </c>
      <c r="C54" s="1547" t="s">
        <v>917</v>
      </c>
      <c r="D54" s="1547"/>
      <c r="E54" s="1547"/>
      <c r="F54" s="1547"/>
      <c r="G54" s="1547"/>
      <c r="H54" s="1547"/>
      <c r="I54" s="1547"/>
      <c r="J54" s="1547"/>
      <c r="K54" s="1547"/>
      <c r="L54" s="1547"/>
      <c r="M54" s="1794"/>
    </row>
    <row r="55" spans="1:13" ht="15.75" customHeight="1">
      <c r="A55" s="1056"/>
      <c r="B55" s="38" t="s">
        <v>546</v>
      </c>
      <c r="C55" s="1547" t="s">
        <v>906</v>
      </c>
      <c r="D55" s="1547"/>
      <c r="E55" s="1547"/>
      <c r="F55" s="1547"/>
      <c r="G55" s="1547"/>
      <c r="H55" s="1547"/>
      <c r="I55" s="1547"/>
      <c r="J55" s="1547"/>
      <c r="K55" s="1547"/>
      <c r="L55" s="1547"/>
      <c r="M55" s="1794"/>
    </row>
    <row r="56" spans="1:13" ht="15.75" customHeight="1">
      <c r="A56" s="1056"/>
      <c r="B56" s="38" t="s">
        <v>548</v>
      </c>
      <c r="C56" s="1547" t="s">
        <v>918</v>
      </c>
      <c r="D56" s="1547"/>
      <c r="E56" s="1547"/>
      <c r="F56" s="1547"/>
      <c r="G56" s="1547"/>
      <c r="H56" s="1547"/>
      <c r="I56" s="1547"/>
      <c r="J56" s="1547"/>
      <c r="K56" s="1547"/>
      <c r="L56" s="1547"/>
      <c r="M56" s="1794"/>
    </row>
    <row r="57" spans="1:13" ht="15.75" customHeight="1">
      <c r="A57" s="1056"/>
      <c r="B57" s="38" t="s">
        <v>550</v>
      </c>
      <c r="C57" s="1795" t="s">
        <v>451</v>
      </c>
      <c r="D57" s="1795"/>
      <c r="E57" s="1795"/>
      <c r="F57" s="1795"/>
      <c r="G57" s="1795"/>
      <c r="H57" s="1795"/>
      <c r="I57" s="1795"/>
      <c r="J57" s="1795"/>
      <c r="K57" s="1795"/>
      <c r="L57" s="1795"/>
      <c r="M57" s="1796"/>
    </row>
    <row r="58" spans="1:13" ht="15.75" customHeight="1">
      <c r="A58" s="1057"/>
      <c r="B58" s="38" t="s">
        <v>551</v>
      </c>
      <c r="C58" s="1157" t="s">
        <v>444</v>
      </c>
      <c r="D58" s="1158"/>
      <c r="E58" s="1158"/>
      <c r="F58" s="1158"/>
      <c r="G58" s="1158"/>
      <c r="H58" s="1158"/>
      <c r="I58" s="1158"/>
      <c r="J58" s="1158"/>
      <c r="K58" s="1158"/>
      <c r="L58" s="1158"/>
      <c r="M58" s="1159"/>
    </row>
    <row r="59" spans="1:13" ht="15.75" customHeight="1">
      <c r="A59" s="1055" t="s">
        <v>552</v>
      </c>
      <c r="B59" s="39" t="s">
        <v>553</v>
      </c>
      <c r="C59" s="1039" t="s">
        <v>907</v>
      </c>
      <c r="D59" s="1040"/>
      <c r="E59" s="1040"/>
      <c r="F59" s="1040"/>
      <c r="G59" s="1040"/>
      <c r="H59" s="1040"/>
      <c r="I59" s="1040"/>
      <c r="J59" s="1040"/>
      <c r="K59" s="1040"/>
      <c r="L59" s="1040"/>
      <c r="M59" s="1041"/>
    </row>
    <row r="60" spans="1:13" ht="30" customHeight="1">
      <c r="A60" s="1056"/>
      <c r="B60" s="39" t="s">
        <v>555</v>
      </c>
      <c r="C60" s="1039" t="s">
        <v>908</v>
      </c>
      <c r="D60" s="1040"/>
      <c r="E60" s="1040"/>
      <c r="F60" s="1040"/>
      <c r="G60" s="1040"/>
      <c r="H60" s="1040"/>
      <c r="I60" s="1040"/>
      <c r="J60" s="1040"/>
      <c r="K60" s="1040"/>
      <c r="L60" s="1040"/>
      <c r="M60" s="1041"/>
    </row>
    <row r="61" spans="1:13" ht="30" customHeight="1">
      <c r="A61" s="1056"/>
      <c r="B61" s="40" t="s">
        <v>154</v>
      </c>
      <c r="C61" s="1157" t="s">
        <v>906</v>
      </c>
      <c r="D61" s="1158"/>
      <c r="E61" s="1158"/>
      <c r="F61" s="1158"/>
      <c r="G61" s="1158"/>
      <c r="H61" s="1158"/>
      <c r="I61" s="1158"/>
      <c r="J61" s="1158"/>
      <c r="K61" s="1158"/>
      <c r="L61" s="1158"/>
      <c r="M61" s="1159"/>
    </row>
    <row r="62" spans="1:13">
      <c r="A62" s="41" t="s">
        <v>64</v>
      </c>
      <c r="B62" s="190"/>
      <c r="C62" s="1097"/>
      <c r="D62" s="1797"/>
      <c r="E62" s="1797"/>
      <c r="F62" s="1797"/>
      <c r="G62" s="1797"/>
      <c r="H62" s="1797"/>
      <c r="I62" s="1797"/>
      <c r="J62" s="1797"/>
      <c r="K62" s="1797"/>
      <c r="L62" s="1797"/>
      <c r="M62" s="1798"/>
    </row>
  </sheetData>
  <mergeCells count="51">
    <mergeCell ref="A2:A15"/>
    <mergeCell ref="A16:A52"/>
    <mergeCell ref="A53:A58"/>
    <mergeCell ref="A59:A61"/>
    <mergeCell ref="B8:B10"/>
    <mergeCell ref="B14:B15"/>
    <mergeCell ref="B18:B24"/>
    <mergeCell ref="B25:B28"/>
    <mergeCell ref="B32:B34"/>
    <mergeCell ref="B35:B44"/>
    <mergeCell ref="B45:B48"/>
    <mergeCell ref="C58:M58"/>
    <mergeCell ref="C59:M59"/>
    <mergeCell ref="C60:M60"/>
    <mergeCell ref="C61:M61"/>
    <mergeCell ref="C62:M62"/>
    <mergeCell ref="C53:M53"/>
    <mergeCell ref="C54:M54"/>
    <mergeCell ref="C55:M55"/>
    <mergeCell ref="C56:M56"/>
    <mergeCell ref="C57:M57"/>
    <mergeCell ref="C17:M17"/>
    <mergeCell ref="C49:M49"/>
    <mergeCell ref="C50:M50"/>
    <mergeCell ref="C51:M51"/>
    <mergeCell ref="C52:M52"/>
    <mergeCell ref="F46:F47"/>
    <mergeCell ref="G46:J47"/>
    <mergeCell ref="L46:M47"/>
    <mergeCell ref="C13:M13"/>
    <mergeCell ref="C14:D14"/>
    <mergeCell ref="F14:M14"/>
    <mergeCell ref="C15:M15"/>
    <mergeCell ref="C16:M16"/>
    <mergeCell ref="C10:D10"/>
    <mergeCell ref="F10:G10"/>
    <mergeCell ref="I10:J10"/>
    <mergeCell ref="C11:M11"/>
    <mergeCell ref="C12:M12"/>
    <mergeCell ref="C5:M5"/>
    <mergeCell ref="C6:M6"/>
    <mergeCell ref="C7:G7"/>
    <mergeCell ref="I7:M7"/>
    <mergeCell ref="C9:D9"/>
    <mergeCell ref="F9:G9"/>
    <mergeCell ref="I9:J9"/>
    <mergeCell ref="C2:M2"/>
    <mergeCell ref="C3:M3"/>
    <mergeCell ref="C4:E4"/>
    <mergeCell ref="F4:G4"/>
    <mergeCell ref="H4:J4"/>
  </mergeCells>
  <dataValidations count="2">
    <dataValidation allowBlank="1" showInputMessage="1" showErrorMessage="1" prompt="Incluir una ficha por cada indicador, ya sea de producto o de resultado" sqref="B1" xr:uid="{00000000-0002-0000-2C00-000000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C00-000001000000}"/>
  </dataValidations>
  <hyperlinks>
    <hyperlink ref="C57" r:id="rId1"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62"/>
  <sheetViews>
    <sheetView workbookViewId="0">
      <selection activeCell="C4" sqref="C4:E4"/>
    </sheetView>
  </sheetViews>
  <sheetFormatPr baseColWidth="10" defaultColWidth="11.42578125" defaultRowHeight="15.75"/>
  <cols>
    <col min="1" max="1" width="25.140625" style="1" customWidth="1"/>
    <col min="2" max="2" width="39.140625" style="2" customWidth="1"/>
    <col min="3" max="16384" width="11.42578125" style="1"/>
  </cols>
  <sheetData>
    <row r="1" spans="1:13">
      <c r="A1" s="3"/>
      <c r="B1" s="4" t="s">
        <v>926</v>
      </c>
      <c r="C1" s="5"/>
      <c r="D1" s="5"/>
      <c r="E1" s="5"/>
      <c r="F1" s="5"/>
      <c r="G1" s="5"/>
      <c r="H1" s="5"/>
      <c r="I1" s="5"/>
      <c r="J1" s="5"/>
      <c r="K1" s="5"/>
      <c r="L1" s="5"/>
      <c r="M1" s="43"/>
    </row>
    <row r="2" spans="1:13" ht="38.450000000000003" customHeight="1">
      <c r="A2" s="1049" t="s">
        <v>470</v>
      </c>
      <c r="B2" s="6" t="s">
        <v>471</v>
      </c>
      <c r="C2" s="1799" t="s">
        <v>456</v>
      </c>
      <c r="D2" s="1799"/>
      <c r="E2" s="1799"/>
      <c r="F2" s="1799"/>
      <c r="G2" s="1799"/>
      <c r="H2" s="1799"/>
      <c r="I2" s="1799"/>
      <c r="J2" s="1799"/>
      <c r="K2" s="1799"/>
      <c r="L2" s="1799"/>
      <c r="M2" s="1800"/>
    </row>
    <row r="3" spans="1:13" ht="39.950000000000003" customHeight="1">
      <c r="A3" s="1050"/>
      <c r="B3" s="7" t="s">
        <v>600</v>
      </c>
      <c r="C3" s="1545" t="s">
        <v>927</v>
      </c>
      <c r="D3" s="1545"/>
      <c r="E3" s="1545"/>
      <c r="F3" s="1545"/>
      <c r="G3" s="1545"/>
      <c r="H3" s="1545"/>
      <c r="I3" s="1545"/>
      <c r="J3" s="1545"/>
      <c r="K3" s="1545"/>
      <c r="L3" s="1545"/>
      <c r="M3" s="1549"/>
    </row>
    <row r="4" spans="1:13" ht="41.25" customHeight="1">
      <c r="A4" s="1050"/>
      <c r="B4" s="9" t="s">
        <v>150</v>
      </c>
      <c r="C4" s="1166" t="s">
        <v>191</v>
      </c>
      <c r="D4" s="1167"/>
      <c r="E4" s="1168"/>
      <c r="F4" s="1765" t="s">
        <v>151</v>
      </c>
      <c r="G4" s="1766"/>
      <c r="H4" s="1171">
        <v>469</v>
      </c>
      <c r="I4" s="1172"/>
      <c r="J4" s="1767"/>
      <c r="K4" s="174" t="s">
        <v>193</v>
      </c>
      <c r="L4" s="174" t="s">
        <v>193</v>
      </c>
      <c r="M4" s="192" t="s">
        <v>193</v>
      </c>
    </row>
    <row r="5" spans="1:13" ht="45" customHeight="1">
      <c r="A5" s="1050"/>
      <c r="B5" s="9" t="s">
        <v>475</v>
      </c>
      <c r="C5" s="1545" t="s">
        <v>476</v>
      </c>
      <c r="D5" s="1545"/>
      <c r="E5" s="1545"/>
      <c r="F5" s="1545"/>
      <c r="G5" s="1545"/>
      <c r="H5" s="1545"/>
      <c r="I5" s="1545"/>
      <c r="J5" s="1545"/>
      <c r="K5" s="1545"/>
      <c r="L5" s="1545"/>
      <c r="M5" s="1549"/>
    </row>
    <row r="6" spans="1:13" ht="45" customHeight="1">
      <c r="A6" s="1050"/>
      <c r="B6" s="9" t="s">
        <v>477</v>
      </c>
      <c r="C6" s="1545" t="s">
        <v>895</v>
      </c>
      <c r="D6" s="1545"/>
      <c r="E6" s="1545"/>
      <c r="F6" s="1545"/>
      <c r="G6" s="1545"/>
      <c r="H6" s="1545"/>
      <c r="I6" s="1545"/>
      <c r="J6" s="1545"/>
      <c r="K6" s="1545"/>
      <c r="L6" s="1545"/>
      <c r="M6" s="1549"/>
    </row>
    <row r="7" spans="1:13" ht="36" customHeight="1">
      <c r="A7" s="1050"/>
      <c r="B7" s="9" t="s">
        <v>479</v>
      </c>
      <c r="C7" s="1539" t="s">
        <v>86</v>
      </c>
      <c r="D7" s="1539"/>
      <c r="E7" s="1539"/>
      <c r="F7" s="1539"/>
      <c r="G7" s="1792"/>
      <c r="H7" s="168" t="s">
        <v>154</v>
      </c>
      <c r="I7" s="1793" t="s">
        <v>896</v>
      </c>
      <c r="J7" s="1539"/>
      <c r="K7" s="1539"/>
      <c r="L7" s="1539"/>
      <c r="M7" s="1792"/>
    </row>
    <row r="8" spans="1:13">
      <c r="A8" s="1050"/>
      <c r="B8" s="1265" t="s">
        <v>481</v>
      </c>
      <c r="C8" s="169" t="s">
        <v>193</v>
      </c>
      <c r="D8" s="169" t="s">
        <v>193</v>
      </c>
      <c r="E8" s="169" t="s">
        <v>193</v>
      </c>
      <c r="F8" s="169" t="s">
        <v>193</v>
      </c>
      <c r="G8" s="169" t="s">
        <v>193</v>
      </c>
      <c r="H8" s="170" t="s">
        <v>193</v>
      </c>
      <c r="I8" s="169" t="s">
        <v>193</v>
      </c>
      <c r="J8" s="169" t="s">
        <v>193</v>
      </c>
      <c r="K8" s="169" t="s">
        <v>193</v>
      </c>
      <c r="L8" s="169" t="s">
        <v>193</v>
      </c>
      <c r="M8" s="193" t="s">
        <v>193</v>
      </c>
    </row>
    <row r="9" spans="1:13" ht="32.1" customHeight="1">
      <c r="A9" s="1050"/>
      <c r="B9" s="1265"/>
      <c r="C9" s="1357" t="s">
        <v>928</v>
      </c>
      <c r="D9" s="1358"/>
      <c r="E9" s="169" t="s">
        <v>193</v>
      </c>
      <c r="F9" s="1541" t="s">
        <v>193</v>
      </c>
      <c r="G9" s="1541"/>
      <c r="H9" s="169" t="s">
        <v>193</v>
      </c>
      <c r="I9" s="1541" t="s">
        <v>193</v>
      </c>
      <c r="J9" s="1541"/>
      <c r="K9" s="169" t="s">
        <v>193</v>
      </c>
      <c r="L9" s="169" t="s">
        <v>193</v>
      </c>
      <c r="M9" s="193" t="s">
        <v>193</v>
      </c>
    </row>
    <row r="10" spans="1:13">
      <c r="A10" s="1050"/>
      <c r="B10" s="1266"/>
      <c r="C10" s="1541" t="s">
        <v>482</v>
      </c>
      <c r="D10" s="1541"/>
      <c r="E10" s="171" t="s">
        <v>193</v>
      </c>
      <c r="F10" s="1541" t="s">
        <v>482</v>
      </c>
      <c r="G10" s="1541"/>
      <c r="H10" s="171" t="s">
        <v>193</v>
      </c>
      <c r="I10" s="1541" t="s">
        <v>482</v>
      </c>
      <c r="J10" s="1541"/>
      <c r="K10" s="171" t="s">
        <v>193</v>
      </c>
      <c r="L10" s="171" t="s">
        <v>193</v>
      </c>
      <c r="M10" s="194" t="s">
        <v>193</v>
      </c>
    </row>
    <row r="11" spans="1:13" ht="81" customHeight="1">
      <c r="A11" s="1050"/>
      <c r="B11" s="9" t="s">
        <v>483</v>
      </c>
      <c r="C11" s="1369" t="s">
        <v>929</v>
      </c>
      <c r="D11" s="1369"/>
      <c r="E11" s="1369"/>
      <c r="F11" s="1369"/>
      <c r="G11" s="1369"/>
      <c r="H11" s="1369"/>
      <c r="I11" s="1369"/>
      <c r="J11" s="1369"/>
      <c r="K11" s="1369"/>
      <c r="L11" s="1369"/>
      <c r="M11" s="1370"/>
    </row>
    <row r="12" spans="1:13" ht="273" customHeight="1">
      <c r="A12" s="1050"/>
      <c r="B12" s="9" t="s">
        <v>603</v>
      </c>
      <c r="C12" s="1240" t="s">
        <v>930</v>
      </c>
      <c r="D12" s="1240"/>
      <c r="E12" s="1240"/>
      <c r="F12" s="1240"/>
      <c r="G12" s="1240"/>
      <c r="H12" s="1240"/>
      <c r="I12" s="1240"/>
      <c r="J12" s="1240"/>
      <c r="K12" s="1240"/>
      <c r="L12" s="1240"/>
      <c r="M12" s="1241"/>
    </row>
    <row r="13" spans="1:13" ht="47.1" customHeight="1">
      <c r="A13" s="1050"/>
      <c r="B13" s="9" t="s">
        <v>605</v>
      </c>
      <c r="C13" s="1779" t="s">
        <v>899</v>
      </c>
      <c r="D13" s="1780"/>
      <c r="E13" s="1780"/>
      <c r="F13" s="1780"/>
      <c r="G13" s="1780"/>
      <c r="H13" s="1780"/>
      <c r="I13" s="1780"/>
      <c r="J13" s="1780"/>
      <c r="K13" s="1780"/>
      <c r="L13" s="1780"/>
      <c r="M13" s="1781"/>
    </row>
    <row r="14" spans="1:13" ht="92.45" customHeight="1">
      <c r="A14" s="1050"/>
      <c r="B14" s="1265" t="s">
        <v>607</v>
      </c>
      <c r="C14" s="1545" t="s">
        <v>900</v>
      </c>
      <c r="D14" s="1545"/>
      <c r="E14" s="172" t="s">
        <v>608</v>
      </c>
      <c r="F14" s="1545" t="s">
        <v>901</v>
      </c>
      <c r="G14" s="1545"/>
      <c r="H14" s="1545"/>
      <c r="I14" s="1545"/>
      <c r="J14" s="1545"/>
      <c r="K14" s="1545"/>
      <c r="L14" s="1545"/>
      <c r="M14" s="1549"/>
    </row>
    <row r="15" spans="1:13">
      <c r="A15" s="1050"/>
      <c r="B15" s="1265"/>
      <c r="C15" s="1545" t="s">
        <v>193</v>
      </c>
      <c r="D15" s="1545"/>
      <c r="E15" s="1545"/>
      <c r="F15" s="1545"/>
      <c r="G15" s="1545"/>
      <c r="H15" s="1545"/>
      <c r="I15" s="1545"/>
      <c r="J15" s="1545"/>
      <c r="K15" s="1545"/>
      <c r="L15" s="1545"/>
      <c r="M15" s="1549"/>
    </row>
    <row r="16" spans="1:13" ht="15.75" customHeight="1">
      <c r="A16" s="1052" t="s">
        <v>48</v>
      </c>
      <c r="B16" s="17" t="s">
        <v>138</v>
      </c>
      <c r="C16" s="1545" t="s">
        <v>253</v>
      </c>
      <c r="D16" s="1545"/>
      <c r="E16" s="1545"/>
      <c r="F16" s="1545"/>
      <c r="G16" s="1545"/>
      <c r="H16" s="1545"/>
      <c r="I16" s="1545"/>
      <c r="J16" s="1545"/>
      <c r="K16" s="1545"/>
      <c r="L16" s="1545"/>
      <c r="M16" s="1549"/>
    </row>
    <row r="17" spans="1:13" ht="26.1" customHeight="1">
      <c r="A17" s="1053"/>
      <c r="B17" s="18" t="s">
        <v>609</v>
      </c>
      <c r="C17" s="1545" t="s">
        <v>457</v>
      </c>
      <c r="D17" s="1545"/>
      <c r="E17" s="1545"/>
      <c r="F17" s="1545"/>
      <c r="G17" s="1545"/>
      <c r="H17" s="1545"/>
      <c r="I17" s="1545"/>
      <c r="J17" s="1545"/>
      <c r="K17" s="1545"/>
      <c r="L17" s="1545"/>
      <c r="M17" s="1549"/>
    </row>
    <row r="18" spans="1:13" ht="8.25" customHeight="1">
      <c r="A18" s="1053"/>
      <c r="B18" s="1269" t="s">
        <v>486</v>
      </c>
      <c r="C18" s="169" t="s">
        <v>193</v>
      </c>
      <c r="D18" s="173" t="s">
        <v>193</v>
      </c>
      <c r="E18" s="173" t="s">
        <v>193</v>
      </c>
      <c r="F18" s="173" t="s">
        <v>193</v>
      </c>
      <c r="G18" s="173" t="s">
        <v>193</v>
      </c>
      <c r="H18" s="173" t="s">
        <v>193</v>
      </c>
      <c r="I18" s="173" t="s">
        <v>193</v>
      </c>
      <c r="J18" s="173" t="s">
        <v>193</v>
      </c>
      <c r="K18" s="173" t="s">
        <v>193</v>
      </c>
      <c r="L18" s="173" t="s">
        <v>193</v>
      </c>
      <c r="M18" s="195" t="s">
        <v>193</v>
      </c>
    </row>
    <row r="19" spans="1:13" ht="9" customHeight="1">
      <c r="A19" s="1053"/>
      <c r="B19" s="1269"/>
      <c r="C19" s="169" t="s">
        <v>193</v>
      </c>
      <c r="D19" s="174" t="s">
        <v>193</v>
      </c>
      <c r="E19" s="173" t="s">
        <v>193</v>
      </c>
      <c r="F19" s="174" t="s">
        <v>193</v>
      </c>
      <c r="G19" s="173" t="s">
        <v>193</v>
      </c>
      <c r="H19" s="174" t="s">
        <v>193</v>
      </c>
      <c r="I19" s="173" t="s">
        <v>193</v>
      </c>
      <c r="J19" s="174" t="s">
        <v>193</v>
      </c>
      <c r="K19" s="173" t="s">
        <v>193</v>
      </c>
      <c r="L19" s="173" t="s">
        <v>193</v>
      </c>
      <c r="M19" s="195" t="s">
        <v>193</v>
      </c>
    </row>
    <row r="20" spans="1:13">
      <c r="A20" s="1053"/>
      <c r="B20" s="1269"/>
      <c r="C20" s="173" t="s">
        <v>487</v>
      </c>
      <c r="D20" s="175" t="s">
        <v>193</v>
      </c>
      <c r="E20" s="173" t="s">
        <v>488</v>
      </c>
      <c r="F20" s="175" t="s">
        <v>193</v>
      </c>
      <c r="G20" s="173" t="s">
        <v>489</v>
      </c>
      <c r="H20" s="175"/>
      <c r="I20" s="173" t="s">
        <v>490</v>
      </c>
      <c r="J20" s="175" t="s">
        <v>193</v>
      </c>
      <c r="K20" s="173" t="s">
        <v>193</v>
      </c>
      <c r="L20" s="173" t="s">
        <v>193</v>
      </c>
      <c r="M20" s="195" t="s">
        <v>193</v>
      </c>
    </row>
    <row r="21" spans="1:13">
      <c r="A21" s="1053"/>
      <c r="B21" s="1269"/>
      <c r="C21" s="173" t="s">
        <v>491</v>
      </c>
      <c r="D21" s="175" t="s">
        <v>193</v>
      </c>
      <c r="E21" s="173" t="s">
        <v>492</v>
      </c>
      <c r="F21" s="175" t="s">
        <v>193</v>
      </c>
      <c r="G21" s="173" t="s">
        <v>493</v>
      </c>
      <c r="H21" s="175" t="s">
        <v>193</v>
      </c>
      <c r="I21" s="173" t="s">
        <v>193</v>
      </c>
      <c r="J21" s="173" t="s">
        <v>193</v>
      </c>
      <c r="K21" s="173" t="s">
        <v>193</v>
      </c>
      <c r="L21" s="173" t="s">
        <v>193</v>
      </c>
      <c r="M21" s="195" t="s">
        <v>193</v>
      </c>
    </row>
    <row r="22" spans="1:13">
      <c r="A22" s="1053"/>
      <c r="B22" s="1269"/>
      <c r="C22" s="173" t="s">
        <v>494</v>
      </c>
      <c r="D22" s="175" t="s">
        <v>193</v>
      </c>
      <c r="E22" s="173" t="s">
        <v>495</v>
      </c>
      <c r="F22" s="175" t="s">
        <v>193</v>
      </c>
      <c r="G22" s="173" t="s">
        <v>193</v>
      </c>
      <c r="H22" s="173" t="s">
        <v>193</v>
      </c>
      <c r="I22" s="173" t="s">
        <v>193</v>
      </c>
      <c r="J22" s="173" t="s">
        <v>193</v>
      </c>
      <c r="K22" s="173" t="s">
        <v>193</v>
      </c>
      <c r="L22" s="173" t="s">
        <v>193</v>
      </c>
      <c r="M22" s="195" t="s">
        <v>193</v>
      </c>
    </row>
    <row r="23" spans="1:13">
      <c r="A23" s="1053"/>
      <c r="B23" s="1269"/>
      <c r="C23" s="173" t="s">
        <v>496</v>
      </c>
      <c r="D23" s="175" t="s">
        <v>497</v>
      </c>
      <c r="E23" s="173" t="s">
        <v>498</v>
      </c>
      <c r="F23" s="1801" t="s">
        <v>931</v>
      </c>
      <c r="G23" s="1801"/>
      <c r="H23" s="1801"/>
      <c r="I23" s="1801"/>
      <c r="J23" s="1801"/>
      <c r="K23" s="1801"/>
      <c r="L23" s="171" t="s">
        <v>193</v>
      </c>
      <c r="M23" s="194" t="s">
        <v>193</v>
      </c>
    </row>
    <row r="24" spans="1:13" ht="9.75" customHeight="1">
      <c r="A24" s="1053"/>
      <c r="B24" s="1270"/>
      <c r="C24" s="174" t="s">
        <v>193</v>
      </c>
      <c r="D24" s="174" t="s">
        <v>193</v>
      </c>
      <c r="E24" s="174" t="s">
        <v>193</v>
      </c>
      <c r="F24" s="174" t="s">
        <v>193</v>
      </c>
      <c r="G24" s="174" t="s">
        <v>193</v>
      </c>
      <c r="H24" s="174" t="s">
        <v>193</v>
      </c>
      <c r="I24" s="174" t="s">
        <v>193</v>
      </c>
      <c r="J24" s="174" t="s">
        <v>193</v>
      </c>
      <c r="K24" s="174" t="s">
        <v>193</v>
      </c>
      <c r="L24" s="174" t="s">
        <v>193</v>
      </c>
      <c r="M24" s="192" t="s">
        <v>193</v>
      </c>
    </row>
    <row r="25" spans="1:13">
      <c r="A25" s="1053"/>
      <c r="B25" s="1269" t="s">
        <v>500</v>
      </c>
      <c r="C25" s="173" t="s">
        <v>193</v>
      </c>
      <c r="D25" s="173" t="s">
        <v>193</v>
      </c>
      <c r="E25" s="173" t="s">
        <v>193</v>
      </c>
      <c r="F25" s="173" t="s">
        <v>193</v>
      </c>
      <c r="G25" s="173" t="s">
        <v>193</v>
      </c>
      <c r="H25" s="173" t="s">
        <v>193</v>
      </c>
      <c r="I25" s="173" t="s">
        <v>193</v>
      </c>
      <c r="J25" s="173" t="s">
        <v>193</v>
      </c>
      <c r="K25" s="173" t="s">
        <v>193</v>
      </c>
      <c r="L25" s="169" t="s">
        <v>193</v>
      </c>
      <c r="M25" s="193" t="s">
        <v>193</v>
      </c>
    </row>
    <row r="26" spans="1:13">
      <c r="A26" s="1053"/>
      <c r="B26" s="1269"/>
      <c r="C26" s="173" t="s">
        <v>501</v>
      </c>
      <c r="D26" s="176" t="s">
        <v>193</v>
      </c>
      <c r="E26" s="173" t="s">
        <v>193</v>
      </c>
      <c r="F26" s="173" t="s">
        <v>502</v>
      </c>
      <c r="G26" s="176" t="s">
        <v>193</v>
      </c>
      <c r="H26" s="173" t="s">
        <v>193</v>
      </c>
      <c r="I26" s="173" t="s">
        <v>503</v>
      </c>
      <c r="J26" s="176" t="s">
        <v>497</v>
      </c>
      <c r="K26" s="173" t="s">
        <v>193</v>
      </c>
      <c r="L26" s="169" t="s">
        <v>193</v>
      </c>
      <c r="M26" s="193" t="s">
        <v>193</v>
      </c>
    </row>
    <row r="27" spans="1:13">
      <c r="A27" s="1053"/>
      <c r="B27" s="1269"/>
      <c r="C27" s="173" t="s">
        <v>504</v>
      </c>
      <c r="D27" s="177" t="s">
        <v>193</v>
      </c>
      <c r="E27" s="169" t="s">
        <v>193</v>
      </c>
      <c r="F27" s="173" t="s">
        <v>505</v>
      </c>
      <c r="G27" s="175" t="s">
        <v>193</v>
      </c>
      <c r="H27" s="169" t="s">
        <v>193</v>
      </c>
      <c r="I27" s="169" t="s">
        <v>193</v>
      </c>
      <c r="J27" s="169" t="s">
        <v>193</v>
      </c>
      <c r="K27" s="169" t="s">
        <v>193</v>
      </c>
      <c r="L27" s="169" t="s">
        <v>193</v>
      </c>
      <c r="M27" s="193" t="s">
        <v>193</v>
      </c>
    </row>
    <row r="28" spans="1:13">
      <c r="A28" s="1053"/>
      <c r="B28" s="1270"/>
      <c r="C28" s="174" t="s">
        <v>193</v>
      </c>
      <c r="D28" s="174" t="s">
        <v>193</v>
      </c>
      <c r="E28" s="174" t="s">
        <v>193</v>
      </c>
      <c r="F28" s="174" t="s">
        <v>193</v>
      </c>
      <c r="G28" s="174" t="s">
        <v>193</v>
      </c>
      <c r="H28" s="174" t="s">
        <v>193</v>
      </c>
      <c r="I28" s="174" t="s">
        <v>193</v>
      </c>
      <c r="J28" s="174" t="s">
        <v>193</v>
      </c>
      <c r="K28" s="174" t="s">
        <v>193</v>
      </c>
      <c r="L28" s="171" t="s">
        <v>193</v>
      </c>
      <c r="M28" s="194" t="s">
        <v>193</v>
      </c>
    </row>
    <row r="29" spans="1:13">
      <c r="A29" s="1053"/>
      <c r="B29" s="13" t="s">
        <v>506</v>
      </c>
      <c r="C29" s="173" t="s">
        <v>193</v>
      </c>
      <c r="D29" s="173" t="s">
        <v>193</v>
      </c>
      <c r="E29" s="173" t="s">
        <v>193</v>
      </c>
      <c r="F29" s="173" t="s">
        <v>193</v>
      </c>
      <c r="G29" s="173" t="s">
        <v>193</v>
      </c>
      <c r="H29" s="173" t="s">
        <v>193</v>
      </c>
      <c r="I29" s="173" t="s">
        <v>193</v>
      </c>
      <c r="J29" s="173" t="s">
        <v>193</v>
      </c>
      <c r="K29" s="173" t="s">
        <v>193</v>
      </c>
      <c r="L29" s="173" t="s">
        <v>193</v>
      </c>
      <c r="M29" s="195" t="s">
        <v>193</v>
      </c>
    </row>
    <row r="30" spans="1:13">
      <c r="A30" s="1053"/>
      <c r="B30" s="13" t="s">
        <v>193</v>
      </c>
      <c r="C30" s="178" t="s">
        <v>507</v>
      </c>
      <c r="D30" s="179">
        <v>0</v>
      </c>
      <c r="E30" s="173" t="s">
        <v>193</v>
      </c>
      <c r="F30" s="169" t="s">
        <v>508</v>
      </c>
      <c r="G30" s="176">
        <v>2021</v>
      </c>
      <c r="H30" s="173" t="s">
        <v>193</v>
      </c>
      <c r="I30" s="169" t="s">
        <v>509</v>
      </c>
      <c r="J30" s="184" t="s">
        <v>193</v>
      </c>
      <c r="K30" s="167" t="s">
        <v>193</v>
      </c>
      <c r="L30" s="185" t="s">
        <v>193</v>
      </c>
      <c r="M30" s="195" t="s">
        <v>193</v>
      </c>
    </row>
    <row r="31" spans="1:13">
      <c r="A31" s="1053"/>
      <c r="B31" s="9" t="s">
        <v>193</v>
      </c>
      <c r="C31" s="174" t="s">
        <v>193</v>
      </c>
      <c r="D31" s="174" t="s">
        <v>193</v>
      </c>
      <c r="E31" s="174" t="s">
        <v>193</v>
      </c>
      <c r="F31" s="174" t="s">
        <v>193</v>
      </c>
      <c r="G31" s="174" t="s">
        <v>193</v>
      </c>
      <c r="H31" s="174" t="s">
        <v>193</v>
      </c>
      <c r="I31" s="174" t="s">
        <v>193</v>
      </c>
      <c r="J31" s="174" t="s">
        <v>193</v>
      </c>
      <c r="K31" s="174" t="s">
        <v>193</v>
      </c>
      <c r="L31" s="174" t="s">
        <v>193</v>
      </c>
      <c r="M31" s="192" t="s">
        <v>193</v>
      </c>
    </row>
    <row r="32" spans="1:13">
      <c r="A32" s="1053"/>
      <c r="B32" s="1269" t="s">
        <v>511</v>
      </c>
      <c r="C32" s="180" t="s">
        <v>193</v>
      </c>
      <c r="D32" s="180" t="s">
        <v>193</v>
      </c>
      <c r="E32" s="180" t="s">
        <v>193</v>
      </c>
      <c r="F32" s="180" t="s">
        <v>193</v>
      </c>
      <c r="G32" s="180" t="s">
        <v>193</v>
      </c>
      <c r="H32" s="180" t="s">
        <v>193</v>
      </c>
      <c r="I32" s="180" t="s">
        <v>193</v>
      </c>
      <c r="J32" s="180" t="s">
        <v>193</v>
      </c>
      <c r="K32" s="180" t="s">
        <v>193</v>
      </c>
      <c r="L32" s="169" t="s">
        <v>193</v>
      </c>
      <c r="M32" s="193" t="s">
        <v>193</v>
      </c>
    </row>
    <row r="33" spans="1:13">
      <c r="A33" s="1053"/>
      <c r="B33" s="1269"/>
      <c r="C33" s="173" t="s">
        <v>512</v>
      </c>
      <c r="D33" s="181">
        <v>2023</v>
      </c>
      <c r="E33" s="180" t="s">
        <v>193</v>
      </c>
      <c r="F33" s="173" t="s">
        <v>513</v>
      </c>
      <c r="G33" s="181">
        <v>2026</v>
      </c>
      <c r="H33" s="180" t="s">
        <v>193</v>
      </c>
      <c r="I33" s="169" t="s">
        <v>193</v>
      </c>
      <c r="J33" s="180" t="s">
        <v>193</v>
      </c>
      <c r="K33" s="180" t="s">
        <v>193</v>
      </c>
      <c r="L33" s="169" t="s">
        <v>193</v>
      </c>
      <c r="M33" s="193" t="s">
        <v>193</v>
      </c>
    </row>
    <row r="34" spans="1:13">
      <c r="A34" s="1053"/>
      <c r="B34" s="1270"/>
      <c r="C34" s="174" t="s">
        <v>193</v>
      </c>
      <c r="D34" s="174" t="s">
        <v>193</v>
      </c>
      <c r="E34" s="182" t="s">
        <v>193</v>
      </c>
      <c r="F34" s="174" t="s">
        <v>193</v>
      </c>
      <c r="G34" s="182" t="s">
        <v>193</v>
      </c>
      <c r="H34" s="182" t="s">
        <v>193</v>
      </c>
      <c r="I34" s="171" t="s">
        <v>193</v>
      </c>
      <c r="J34" s="182" t="s">
        <v>193</v>
      </c>
      <c r="K34" s="182" t="s">
        <v>193</v>
      </c>
      <c r="L34" s="171" t="s">
        <v>193</v>
      </c>
      <c r="M34" s="194" t="s">
        <v>193</v>
      </c>
    </row>
    <row r="35" spans="1:13">
      <c r="A35" s="1053"/>
      <c r="B35" s="1269" t="s">
        <v>514</v>
      </c>
      <c r="C35" s="173" t="s">
        <v>193</v>
      </c>
      <c r="D35" s="173" t="s">
        <v>193</v>
      </c>
      <c r="E35" s="173" t="s">
        <v>193</v>
      </c>
      <c r="F35" s="173" t="s">
        <v>193</v>
      </c>
      <c r="G35" s="173" t="s">
        <v>193</v>
      </c>
      <c r="H35" s="173" t="s">
        <v>193</v>
      </c>
      <c r="I35" s="173" t="s">
        <v>193</v>
      </c>
      <c r="J35" s="173" t="s">
        <v>193</v>
      </c>
      <c r="K35" s="173" t="s">
        <v>193</v>
      </c>
      <c r="L35" s="173" t="s">
        <v>193</v>
      </c>
      <c r="M35" s="195" t="s">
        <v>193</v>
      </c>
    </row>
    <row r="36" spans="1:13">
      <c r="A36" s="1053"/>
      <c r="B36" s="1269"/>
      <c r="C36" s="173" t="s">
        <v>193</v>
      </c>
      <c r="D36" s="183">
        <v>2023</v>
      </c>
      <c r="E36" s="183" t="s">
        <v>193</v>
      </c>
      <c r="F36" s="183">
        <v>2024</v>
      </c>
      <c r="G36" s="183" t="s">
        <v>193</v>
      </c>
      <c r="H36" s="180">
        <v>2025</v>
      </c>
      <c r="I36" s="180" t="s">
        <v>193</v>
      </c>
      <c r="J36" s="180">
        <v>2026</v>
      </c>
      <c r="K36" s="183" t="s">
        <v>193</v>
      </c>
      <c r="L36" s="183">
        <v>2027</v>
      </c>
      <c r="M36" s="186" t="s">
        <v>193</v>
      </c>
    </row>
    <row r="37" spans="1:13">
      <c r="A37" s="1053"/>
      <c r="B37" s="1269"/>
      <c r="C37" s="173" t="s">
        <v>193</v>
      </c>
      <c r="D37" s="184">
        <v>10</v>
      </c>
      <c r="E37" s="185" t="s">
        <v>193</v>
      </c>
      <c r="F37" s="167">
        <v>10</v>
      </c>
      <c r="G37" s="185" t="s">
        <v>193</v>
      </c>
      <c r="H37" s="167">
        <v>10</v>
      </c>
      <c r="I37" s="185" t="s">
        <v>193</v>
      </c>
      <c r="J37" s="167">
        <v>10</v>
      </c>
      <c r="K37" s="185" t="s">
        <v>193</v>
      </c>
      <c r="L37" s="167" t="s">
        <v>193</v>
      </c>
      <c r="M37" s="187" t="s">
        <v>193</v>
      </c>
    </row>
    <row r="38" spans="1:13">
      <c r="A38" s="1053"/>
      <c r="B38" s="1269"/>
      <c r="C38" s="173" t="s">
        <v>193</v>
      </c>
      <c r="D38" s="183">
        <v>2028</v>
      </c>
      <c r="E38" s="183" t="s">
        <v>193</v>
      </c>
      <c r="F38" s="183">
        <v>2029</v>
      </c>
      <c r="G38" s="183" t="s">
        <v>193</v>
      </c>
      <c r="H38" s="180">
        <v>2030</v>
      </c>
      <c r="I38" s="180" t="s">
        <v>193</v>
      </c>
      <c r="J38" s="180">
        <v>2031</v>
      </c>
      <c r="K38" s="183" t="s">
        <v>193</v>
      </c>
      <c r="L38" s="183">
        <v>2032</v>
      </c>
      <c r="M38" s="186" t="s">
        <v>193</v>
      </c>
    </row>
    <row r="39" spans="1:13">
      <c r="A39" s="1053"/>
      <c r="B39" s="1269"/>
      <c r="C39" s="173" t="s">
        <v>193</v>
      </c>
      <c r="D39" s="184" t="s">
        <v>193</v>
      </c>
      <c r="E39" s="185" t="s">
        <v>193</v>
      </c>
      <c r="F39" s="167" t="s">
        <v>193</v>
      </c>
      <c r="G39" s="185" t="s">
        <v>193</v>
      </c>
      <c r="H39" s="167" t="s">
        <v>193</v>
      </c>
      <c r="I39" s="185" t="s">
        <v>193</v>
      </c>
      <c r="J39" s="167" t="s">
        <v>193</v>
      </c>
      <c r="K39" s="185" t="s">
        <v>193</v>
      </c>
      <c r="L39" s="167" t="s">
        <v>193</v>
      </c>
      <c r="M39" s="187" t="s">
        <v>193</v>
      </c>
    </row>
    <row r="40" spans="1:13">
      <c r="A40" s="1053"/>
      <c r="B40" s="1269"/>
      <c r="C40" s="173" t="s">
        <v>193</v>
      </c>
      <c r="D40" s="183" t="s">
        <v>530</v>
      </c>
      <c r="E40" s="186">
        <v>2026</v>
      </c>
      <c r="F40" s="180" t="s">
        <v>193</v>
      </c>
      <c r="G40" s="180" t="s">
        <v>193</v>
      </c>
      <c r="H40" s="180" t="s">
        <v>193</v>
      </c>
      <c r="I40" s="180" t="s">
        <v>193</v>
      </c>
      <c r="J40" s="180" t="s">
        <v>193</v>
      </c>
      <c r="K40" s="180" t="s">
        <v>193</v>
      </c>
      <c r="L40" s="180" t="s">
        <v>193</v>
      </c>
      <c r="M40" s="193" t="s">
        <v>193</v>
      </c>
    </row>
    <row r="41" spans="1:13">
      <c r="A41" s="1053"/>
      <c r="B41" s="1269"/>
      <c r="C41" s="173" t="s">
        <v>193</v>
      </c>
      <c r="D41" s="184">
        <v>40</v>
      </c>
      <c r="E41" s="187" t="s">
        <v>193</v>
      </c>
      <c r="F41" s="180" t="s">
        <v>193</v>
      </c>
      <c r="G41" s="180" t="s">
        <v>193</v>
      </c>
      <c r="H41" s="180" t="s">
        <v>193</v>
      </c>
      <c r="I41" s="180" t="s">
        <v>193</v>
      </c>
      <c r="J41" s="180" t="s">
        <v>193</v>
      </c>
      <c r="K41" s="180" t="s">
        <v>193</v>
      </c>
      <c r="L41" s="180" t="s">
        <v>193</v>
      </c>
      <c r="M41" s="193" t="s">
        <v>193</v>
      </c>
    </row>
    <row r="42" spans="1:13">
      <c r="A42" s="1053"/>
      <c r="B42" s="1269"/>
      <c r="C42" s="173" t="s">
        <v>193</v>
      </c>
      <c r="D42" s="180" t="s">
        <v>193</v>
      </c>
      <c r="E42" s="180" t="s">
        <v>193</v>
      </c>
      <c r="F42" s="180" t="s">
        <v>193</v>
      </c>
      <c r="G42" s="180" t="s">
        <v>193</v>
      </c>
      <c r="H42" s="180" t="s">
        <v>193</v>
      </c>
      <c r="I42" s="180" t="s">
        <v>193</v>
      </c>
      <c r="J42" s="180" t="s">
        <v>193</v>
      </c>
      <c r="K42" s="180" t="s">
        <v>193</v>
      </c>
      <c r="L42" s="180" t="s">
        <v>193</v>
      </c>
      <c r="M42" s="193" t="s">
        <v>193</v>
      </c>
    </row>
    <row r="43" spans="1:13">
      <c r="A43" s="1053"/>
      <c r="B43" s="1269"/>
      <c r="C43" s="173" t="s">
        <v>193</v>
      </c>
      <c r="D43" s="180" t="s">
        <v>193</v>
      </c>
      <c r="E43" s="180" t="s">
        <v>193</v>
      </c>
      <c r="F43" s="180" t="s">
        <v>193</v>
      </c>
      <c r="G43" s="180" t="s">
        <v>193</v>
      </c>
      <c r="H43" s="180" t="s">
        <v>193</v>
      </c>
      <c r="I43" s="180" t="s">
        <v>193</v>
      </c>
      <c r="J43" s="180" t="s">
        <v>193</v>
      </c>
      <c r="K43" s="180" t="s">
        <v>193</v>
      </c>
      <c r="L43" s="180" t="s">
        <v>193</v>
      </c>
      <c r="M43" s="193" t="s">
        <v>193</v>
      </c>
    </row>
    <row r="44" spans="1:13">
      <c r="A44" s="1053"/>
      <c r="B44" s="1269"/>
      <c r="C44" s="174" t="s">
        <v>193</v>
      </c>
      <c r="D44" s="167" t="s">
        <v>193</v>
      </c>
      <c r="E44" s="167" t="s">
        <v>193</v>
      </c>
      <c r="F44" s="167" t="s">
        <v>193</v>
      </c>
      <c r="G44" s="174" t="s">
        <v>193</v>
      </c>
      <c r="H44" s="174" t="s">
        <v>193</v>
      </c>
      <c r="I44" s="174" t="s">
        <v>193</v>
      </c>
      <c r="J44" s="174" t="s">
        <v>193</v>
      </c>
      <c r="K44" s="174" t="s">
        <v>193</v>
      </c>
      <c r="L44" s="174" t="s">
        <v>193</v>
      </c>
      <c r="M44" s="192" t="s">
        <v>193</v>
      </c>
    </row>
    <row r="45" spans="1:13" ht="18" customHeight="1">
      <c r="A45" s="1053"/>
      <c r="B45" s="1268" t="s">
        <v>531</v>
      </c>
      <c r="C45" s="173" t="s">
        <v>193</v>
      </c>
      <c r="D45" s="173" t="s">
        <v>193</v>
      </c>
      <c r="E45" s="173" t="s">
        <v>193</v>
      </c>
      <c r="F45" s="173" t="s">
        <v>193</v>
      </c>
      <c r="G45" s="173" t="s">
        <v>193</v>
      </c>
      <c r="H45" s="173" t="s">
        <v>193</v>
      </c>
      <c r="I45" s="173" t="s">
        <v>193</v>
      </c>
      <c r="J45" s="173" t="s">
        <v>193</v>
      </c>
      <c r="K45" s="173" t="s">
        <v>193</v>
      </c>
      <c r="L45" s="169" t="s">
        <v>193</v>
      </c>
      <c r="M45" s="193" t="s">
        <v>193</v>
      </c>
    </row>
    <row r="46" spans="1:13" ht="15.75" customHeight="1">
      <c r="A46" s="1053"/>
      <c r="B46" s="1269"/>
      <c r="C46" s="169" t="s">
        <v>193</v>
      </c>
      <c r="D46" s="173" t="s">
        <v>532</v>
      </c>
      <c r="E46" s="174" t="s">
        <v>533</v>
      </c>
      <c r="F46" s="1577" t="s">
        <v>534</v>
      </c>
      <c r="G46" s="1582" t="s">
        <v>823</v>
      </c>
      <c r="H46" s="1583"/>
      <c r="I46" s="1583"/>
      <c r="J46" s="1584"/>
      <c r="K46" s="173" t="s">
        <v>498</v>
      </c>
      <c r="L46" s="1578" t="s">
        <v>193</v>
      </c>
      <c r="M46" s="1579"/>
    </row>
    <row r="47" spans="1:13">
      <c r="A47" s="1053"/>
      <c r="B47" s="1269"/>
      <c r="C47" s="169" t="s">
        <v>193</v>
      </c>
      <c r="D47" s="188" t="s">
        <v>497</v>
      </c>
      <c r="E47" s="189" t="s">
        <v>193</v>
      </c>
      <c r="F47" s="1577"/>
      <c r="G47" s="1585"/>
      <c r="H47" s="1586"/>
      <c r="I47" s="1586"/>
      <c r="J47" s="1587"/>
      <c r="K47" s="169" t="s">
        <v>193</v>
      </c>
      <c r="L47" s="1580"/>
      <c r="M47" s="1581"/>
    </row>
    <row r="48" spans="1:13">
      <c r="A48" s="1053"/>
      <c r="B48" s="1270"/>
      <c r="C48" s="171" t="s">
        <v>193</v>
      </c>
      <c r="D48" s="171" t="s">
        <v>193</v>
      </c>
      <c r="E48" s="171" t="s">
        <v>193</v>
      </c>
      <c r="F48" s="171" t="s">
        <v>193</v>
      </c>
      <c r="G48" s="171" t="s">
        <v>193</v>
      </c>
      <c r="H48" s="171" t="s">
        <v>193</v>
      </c>
      <c r="I48" s="171" t="s">
        <v>193</v>
      </c>
      <c r="J48" s="171" t="s">
        <v>193</v>
      </c>
      <c r="K48" s="171" t="s">
        <v>193</v>
      </c>
      <c r="L48" s="169" t="s">
        <v>193</v>
      </c>
      <c r="M48" s="193" t="s">
        <v>193</v>
      </c>
    </row>
    <row r="49" spans="1:13" ht="197.1" customHeight="1">
      <c r="A49" s="1053"/>
      <c r="B49" s="9" t="s">
        <v>536</v>
      </c>
      <c r="C49" s="1369" t="s">
        <v>932</v>
      </c>
      <c r="D49" s="1369"/>
      <c r="E49" s="1369"/>
      <c r="F49" s="1369"/>
      <c r="G49" s="1369"/>
      <c r="H49" s="1369"/>
      <c r="I49" s="1369"/>
      <c r="J49" s="1369"/>
      <c r="K49" s="1369"/>
      <c r="L49" s="1369"/>
      <c r="M49" s="1370"/>
    </row>
    <row r="50" spans="1:13" ht="24" customHeight="1">
      <c r="A50" s="1053"/>
      <c r="B50" s="18" t="s">
        <v>538</v>
      </c>
      <c r="C50" s="1547" t="s">
        <v>918</v>
      </c>
      <c r="D50" s="1547"/>
      <c r="E50" s="1547"/>
      <c r="F50" s="1547"/>
      <c r="G50" s="1547"/>
      <c r="H50" s="1547"/>
      <c r="I50" s="1547"/>
      <c r="J50" s="1547"/>
      <c r="K50" s="1547"/>
      <c r="L50" s="1547"/>
      <c r="M50" s="1794"/>
    </row>
    <row r="51" spans="1:13">
      <c r="A51" s="1053"/>
      <c r="B51" s="18" t="s">
        <v>540</v>
      </c>
      <c r="C51" s="1547">
        <v>30</v>
      </c>
      <c r="D51" s="1547" t="s">
        <v>193</v>
      </c>
      <c r="E51" s="1547" t="s">
        <v>193</v>
      </c>
      <c r="F51" s="1547" t="s">
        <v>193</v>
      </c>
      <c r="G51" s="1547" t="s">
        <v>193</v>
      </c>
      <c r="H51" s="1547" t="s">
        <v>193</v>
      </c>
      <c r="I51" s="1547" t="s">
        <v>193</v>
      </c>
      <c r="J51" s="1547" t="s">
        <v>193</v>
      </c>
      <c r="K51" s="1547" t="s">
        <v>193</v>
      </c>
      <c r="L51" s="1547" t="s">
        <v>193</v>
      </c>
      <c r="M51" s="1794" t="s">
        <v>193</v>
      </c>
    </row>
    <row r="52" spans="1:13">
      <c r="A52" s="1053"/>
      <c r="B52" s="18" t="s">
        <v>541</v>
      </c>
      <c r="C52" s="1547">
        <v>2024</v>
      </c>
      <c r="D52" s="1547" t="s">
        <v>193</v>
      </c>
      <c r="E52" s="1547" t="s">
        <v>193</v>
      </c>
      <c r="F52" s="1547" t="s">
        <v>193</v>
      </c>
      <c r="G52" s="1547" t="s">
        <v>193</v>
      </c>
      <c r="H52" s="1547" t="s">
        <v>193</v>
      </c>
      <c r="I52" s="1547" t="s">
        <v>193</v>
      </c>
      <c r="J52" s="1547" t="s">
        <v>193</v>
      </c>
      <c r="K52" s="1547" t="s">
        <v>193</v>
      </c>
      <c r="L52" s="1547" t="s">
        <v>193</v>
      </c>
      <c r="M52" s="1794" t="s">
        <v>193</v>
      </c>
    </row>
    <row r="53" spans="1:13" ht="15.75" customHeight="1">
      <c r="A53" s="1055" t="s">
        <v>60</v>
      </c>
      <c r="B53" s="38" t="s">
        <v>542</v>
      </c>
      <c r="C53" s="1802" t="s">
        <v>916</v>
      </c>
      <c r="D53" s="1802"/>
      <c r="E53" s="1802"/>
      <c r="F53" s="1802"/>
      <c r="G53" s="1802"/>
      <c r="H53" s="1802"/>
      <c r="I53" s="1802"/>
      <c r="J53" s="1802"/>
      <c r="K53" s="1802"/>
      <c r="L53" s="1802"/>
      <c r="M53" s="1803"/>
    </row>
    <row r="54" spans="1:13" ht="15.75" customHeight="1">
      <c r="A54" s="1056"/>
      <c r="B54" s="38" t="s">
        <v>544</v>
      </c>
      <c r="C54" s="1547" t="s">
        <v>917</v>
      </c>
      <c r="D54" s="1547"/>
      <c r="E54" s="1547"/>
      <c r="F54" s="1547"/>
      <c r="G54" s="1547"/>
      <c r="H54" s="1547"/>
      <c r="I54" s="1547"/>
      <c r="J54" s="1547"/>
      <c r="K54" s="1547"/>
      <c r="L54" s="1547"/>
      <c r="M54" s="1794"/>
    </row>
    <row r="55" spans="1:13" ht="15.75" customHeight="1">
      <c r="A55" s="1056"/>
      <c r="B55" s="38" t="s">
        <v>546</v>
      </c>
      <c r="C55" s="1547" t="s">
        <v>906</v>
      </c>
      <c r="D55" s="1547"/>
      <c r="E55" s="1547"/>
      <c r="F55" s="1547"/>
      <c r="G55" s="1547"/>
      <c r="H55" s="1547"/>
      <c r="I55" s="1547"/>
      <c r="J55" s="1547"/>
      <c r="K55" s="1547"/>
      <c r="L55" s="1547"/>
      <c r="M55" s="1794"/>
    </row>
    <row r="56" spans="1:13" ht="15.75" customHeight="1">
      <c r="A56" s="1056"/>
      <c r="B56" s="38" t="s">
        <v>548</v>
      </c>
      <c r="C56" s="1547" t="s">
        <v>918</v>
      </c>
      <c r="D56" s="1547"/>
      <c r="E56" s="1547"/>
      <c r="F56" s="1547"/>
      <c r="G56" s="1547"/>
      <c r="H56" s="1547"/>
      <c r="I56" s="1547"/>
      <c r="J56" s="1547"/>
      <c r="K56" s="1547"/>
      <c r="L56" s="1547"/>
      <c r="M56" s="1794"/>
    </row>
    <row r="57" spans="1:13" ht="15.75" customHeight="1">
      <c r="A57" s="1056"/>
      <c r="B57" s="38" t="s">
        <v>550</v>
      </c>
      <c r="C57" s="1795" t="s">
        <v>451</v>
      </c>
      <c r="D57" s="1795"/>
      <c r="E57" s="1795"/>
      <c r="F57" s="1795"/>
      <c r="G57" s="1795"/>
      <c r="H57" s="1795"/>
      <c r="I57" s="1795"/>
      <c r="J57" s="1795"/>
      <c r="K57" s="1795"/>
      <c r="L57" s="1795"/>
      <c r="M57" s="1796"/>
    </row>
    <row r="58" spans="1:13" ht="15.75" customHeight="1">
      <c r="A58" s="1057"/>
      <c r="B58" s="38" t="s">
        <v>551</v>
      </c>
      <c r="C58" s="1157" t="s">
        <v>444</v>
      </c>
      <c r="D58" s="1158"/>
      <c r="E58" s="1158"/>
      <c r="F58" s="1158"/>
      <c r="G58" s="1158"/>
      <c r="H58" s="1158"/>
      <c r="I58" s="1158"/>
      <c r="J58" s="1158"/>
      <c r="K58" s="1158"/>
      <c r="L58" s="1158"/>
      <c r="M58" s="1159"/>
    </row>
    <row r="59" spans="1:13" ht="15.75" customHeight="1">
      <c r="A59" s="1055" t="s">
        <v>552</v>
      </c>
      <c r="B59" s="39" t="s">
        <v>553</v>
      </c>
      <c r="C59" s="1039" t="s">
        <v>907</v>
      </c>
      <c r="D59" s="1040"/>
      <c r="E59" s="1040"/>
      <c r="F59" s="1040"/>
      <c r="G59" s="1040"/>
      <c r="H59" s="1040"/>
      <c r="I59" s="1040"/>
      <c r="J59" s="1040"/>
      <c r="K59" s="1040"/>
      <c r="L59" s="1040"/>
      <c r="M59" s="1041"/>
    </row>
    <row r="60" spans="1:13" ht="30" customHeight="1">
      <c r="A60" s="1056"/>
      <c r="B60" s="39" t="s">
        <v>555</v>
      </c>
      <c r="C60" s="1039" t="s">
        <v>908</v>
      </c>
      <c r="D60" s="1040"/>
      <c r="E60" s="1040"/>
      <c r="F60" s="1040"/>
      <c r="G60" s="1040"/>
      <c r="H60" s="1040"/>
      <c r="I60" s="1040"/>
      <c r="J60" s="1040"/>
      <c r="K60" s="1040"/>
      <c r="L60" s="1040"/>
      <c r="M60" s="1041"/>
    </row>
    <row r="61" spans="1:13" ht="30" customHeight="1">
      <c r="A61" s="1056"/>
      <c r="B61" s="40" t="s">
        <v>154</v>
      </c>
      <c r="C61" s="1157" t="s">
        <v>906</v>
      </c>
      <c r="D61" s="1158"/>
      <c r="E61" s="1158"/>
      <c r="F61" s="1158"/>
      <c r="G61" s="1158"/>
      <c r="H61" s="1158"/>
      <c r="I61" s="1158"/>
      <c r="J61" s="1158"/>
      <c r="K61" s="1158"/>
      <c r="L61" s="1158"/>
      <c r="M61" s="1159"/>
    </row>
    <row r="62" spans="1:13">
      <c r="A62" s="41" t="s">
        <v>64</v>
      </c>
      <c r="B62" s="190"/>
      <c r="C62" s="1097"/>
      <c r="D62" s="1797"/>
      <c r="E62" s="1797"/>
      <c r="F62" s="1797"/>
      <c r="G62" s="1797"/>
      <c r="H62" s="1797"/>
      <c r="I62" s="1797"/>
      <c r="J62" s="1797"/>
      <c r="K62" s="1797"/>
      <c r="L62" s="1797"/>
      <c r="M62" s="1798"/>
    </row>
  </sheetData>
  <mergeCells count="52">
    <mergeCell ref="C62:M62"/>
    <mergeCell ref="A2:A15"/>
    <mergeCell ref="A16:A52"/>
    <mergeCell ref="A53:A58"/>
    <mergeCell ref="A59:A61"/>
    <mergeCell ref="B8:B10"/>
    <mergeCell ref="B14:B15"/>
    <mergeCell ref="B18:B24"/>
    <mergeCell ref="B25:B28"/>
    <mergeCell ref="B32:B34"/>
    <mergeCell ref="B35:B44"/>
    <mergeCell ref="B45:B48"/>
    <mergeCell ref="F46:F47"/>
    <mergeCell ref="G46:J47"/>
    <mergeCell ref="L46:M47"/>
    <mergeCell ref="C57:M57"/>
    <mergeCell ref="C58:M58"/>
    <mergeCell ref="C59:M59"/>
    <mergeCell ref="C60:M60"/>
    <mergeCell ref="C61:M61"/>
    <mergeCell ref="C52:M52"/>
    <mergeCell ref="C53:M53"/>
    <mergeCell ref="C54:M54"/>
    <mergeCell ref="C55:M55"/>
    <mergeCell ref="C56:M56"/>
    <mergeCell ref="C17:M17"/>
    <mergeCell ref="F23:K23"/>
    <mergeCell ref="C49:M49"/>
    <mergeCell ref="C50:M50"/>
    <mergeCell ref="C51:M51"/>
    <mergeCell ref="C13:M13"/>
    <mergeCell ref="C14:D14"/>
    <mergeCell ref="F14:M14"/>
    <mergeCell ref="C15:M15"/>
    <mergeCell ref="C16:M16"/>
    <mergeCell ref="C10:D10"/>
    <mergeCell ref="F10:G10"/>
    <mergeCell ref="I10:J10"/>
    <mergeCell ref="C11:M11"/>
    <mergeCell ref="C12:M12"/>
    <mergeCell ref="C5:M5"/>
    <mergeCell ref="C6:M6"/>
    <mergeCell ref="C7:G7"/>
    <mergeCell ref="I7:M7"/>
    <mergeCell ref="C9:D9"/>
    <mergeCell ref="F9:G9"/>
    <mergeCell ref="I9:J9"/>
    <mergeCell ref="C2:M2"/>
    <mergeCell ref="C3:M3"/>
    <mergeCell ref="C4:E4"/>
    <mergeCell ref="F4:G4"/>
    <mergeCell ref="H4:J4"/>
  </mergeCells>
  <dataValidations count="2">
    <dataValidation allowBlank="1" showInputMessage="1" showErrorMessage="1" prompt="Incluir una ficha por cada indicador, ya sea de producto o de resultado" sqref="B1" xr:uid="{00000000-0002-0000-2D00-000000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D00-000001000000}"/>
  </dataValidations>
  <hyperlinks>
    <hyperlink ref="C57" r:id="rId1"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62"/>
  <sheetViews>
    <sheetView topLeftCell="A9" workbookViewId="0">
      <selection activeCell="F14" sqref="F14:M14"/>
    </sheetView>
  </sheetViews>
  <sheetFormatPr baseColWidth="10" defaultColWidth="11.42578125" defaultRowHeight="15.75"/>
  <cols>
    <col min="1" max="1" width="25.140625" style="56" customWidth="1"/>
    <col min="2" max="2" width="39.140625" style="57" customWidth="1"/>
    <col min="3" max="16384" width="11.42578125" style="56"/>
  </cols>
  <sheetData>
    <row r="1" spans="1:13">
      <c r="A1" s="58"/>
      <c r="B1" s="4" t="s">
        <v>933</v>
      </c>
      <c r="C1" s="5"/>
      <c r="D1" s="5"/>
      <c r="E1" s="5"/>
      <c r="F1" s="5"/>
      <c r="G1" s="5"/>
      <c r="H1" s="5"/>
      <c r="I1" s="5"/>
      <c r="J1" s="5"/>
      <c r="K1" s="5"/>
      <c r="L1" s="5"/>
      <c r="M1" s="43"/>
    </row>
    <row r="2" spans="1:13" ht="47.25" customHeight="1">
      <c r="A2" s="1049" t="s">
        <v>470</v>
      </c>
      <c r="B2" s="59" t="s">
        <v>471</v>
      </c>
      <c r="C2" s="1008" t="s">
        <v>459</v>
      </c>
      <c r="D2" s="1009"/>
      <c r="E2" s="1009"/>
      <c r="F2" s="1009"/>
      <c r="G2" s="1009"/>
      <c r="H2" s="1009"/>
      <c r="I2" s="1009"/>
      <c r="J2" s="1009"/>
      <c r="K2" s="1009"/>
      <c r="L2" s="1009"/>
      <c r="M2" s="1010"/>
    </row>
    <row r="3" spans="1:13" ht="70.5" customHeight="1">
      <c r="A3" s="1050"/>
      <c r="B3" s="60" t="s">
        <v>600</v>
      </c>
      <c r="C3" s="1067" t="s">
        <v>934</v>
      </c>
      <c r="D3" s="1069"/>
      <c r="E3" s="1069"/>
      <c r="F3" s="1069"/>
      <c r="G3" s="1069"/>
      <c r="H3" s="1069"/>
      <c r="I3" s="1069"/>
      <c r="J3" s="1069"/>
      <c r="K3" s="1069"/>
      <c r="L3" s="1069"/>
      <c r="M3" s="1070"/>
    </row>
    <row r="4" spans="1:13" ht="41.25" customHeight="1">
      <c r="A4" s="1050"/>
      <c r="B4" s="61" t="s">
        <v>150</v>
      </c>
      <c r="C4" s="1166" t="s">
        <v>191</v>
      </c>
      <c r="D4" s="1167"/>
      <c r="E4" s="1168"/>
      <c r="F4" s="1144" t="s">
        <v>151</v>
      </c>
      <c r="G4" s="1145"/>
      <c r="H4" s="1067">
        <f>+'Plan de Acción'!AH60</f>
        <v>469</v>
      </c>
      <c r="I4" s="1069"/>
      <c r="J4" s="1152"/>
      <c r="K4" s="44"/>
      <c r="L4" s="44"/>
      <c r="M4" s="139"/>
    </row>
    <row r="5" spans="1:13" ht="55.5" customHeight="1">
      <c r="A5" s="1050"/>
      <c r="B5" s="61" t="s">
        <v>475</v>
      </c>
      <c r="C5" s="1240" t="s">
        <v>476</v>
      </c>
      <c r="D5" s="1240"/>
      <c r="E5" s="1240"/>
      <c r="F5" s="1240"/>
      <c r="G5" s="1240"/>
      <c r="H5" s="1240"/>
      <c r="I5" s="1240"/>
      <c r="J5" s="1240"/>
      <c r="K5" s="1240"/>
      <c r="L5" s="1240"/>
      <c r="M5" s="1241"/>
    </row>
    <row r="6" spans="1:13" ht="33.75" customHeight="1">
      <c r="A6" s="1050"/>
      <c r="B6" s="61" t="s">
        <v>477</v>
      </c>
      <c r="C6" s="1017" t="s">
        <v>478</v>
      </c>
      <c r="D6" s="1018"/>
      <c r="E6" s="1018"/>
      <c r="F6" s="1018"/>
      <c r="G6" s="1018"/>
      <c r="H6" s="1018"/>
      <c r="I6" s="1018"/>
      <c r="J6" s="1018"/>
      <c r="K6" s="1018"/>
      <c r="L6" s="1018"/>
      <c r="M6" s="1019"/>
    </row>
    <row r="7" spans="1:13" ht="33.75" customHeight="1">
      <c r="A7" s="1050"/>
      <c r="B7" s="60" t="s">
        <v>479</v>
      </c>
      <c r="C7" s="1020" t="str">
        <f>+'Plan de Acción'!CM26</f>
        <v>Gestión Pública</v>
      </c>
      <c r="D7" s="1021"/>
      <c r="E7" s="63"/>
      <c r="F7" s="63"/>
      <c r="G7" s="64"/>
      <c r="H7" s="65" t="s">
        <v>154</v>
      </c>
      <c r="I7" s="1334" t="s">
        <v>480</v>
      </c>
      <c r="J7" s="1335"/>
      <c r="K7" s="1335"/>
      <c r="L7" s="1335"/>
      <c r="M7" s="1335"/>
    </row>
    <row r="8" spans="1:13">
      <c r="A8" s="1050"/>
      <c r="B8" s="1135" t="s">
        <v>481</v>
      </c>
      <c r="C8" s="66"/>
      <c r="D8" s="67"/>
      <c r="E8" s="67"/>
      <c r="F8" s="67"/>
      <c r="G8" s="67"/>
      <c r="H8" s="67"/>
      <c r="I8" s="67"/>
      <c r="J8" s="67"/>
      <c r="K8" s="67"/>
      <c r="L8" s="140"/>
      <c r="M8" s="141"/>
    </row>
    <row r="9" spans="1:13" ht="30" customHeight="1">
      <c r="A9" s="1050"/>
      <c r="B9" s="1136"/>
      <c r="C9" s="1025"/>
      <c r="D9" s="1026"/>
      <c r="E9" s="69"/>
      <c r="F9" s="1303"/>
      <c r="G9" s="1303"/>
      <c r="H9" s="69"/>
      <c r="I9" s="1026"/>
      <c r="J9" s="1026"/>
      <c r="K9" s="69"/>
      <c r="L9" s="94"/>
      <c r="M9" s="142"/>
    </row>
    <row r="10" spans="1:13">
      <c r="A10" s="1050"/>
      <c r="B10" s="1137"/>
      <c r="C10" s="1025" t="s">
        <v>482</v>
      </c>
      <c r="D10" s="1026"/>
      <c r="E10" s="68"/>
      <c r="F10" s="1026" t="s">
        <v>482</v>
      </c>
      <c r="G10" s="1026"/>
      <c r="H10" s="68"/>
      <c r="I10" s="1026" t="s">
        <v>482</v>
      </c>
      <c r="J10" s="1026"/>
      <c r="K10" s="68"/>
      <c r="L10" s="131"/>
      <c r="M10" s="143"/>
    </row>
    <row r="11" spans="1:13" ht="30" customHeight="1">
      <c r="A11" s="1050"/>
      <c r="B11" s="60" t="s">
        <v>483</v>
      </c>
      <c r="C11" s="1036" t="s">
        <v>935</v>
      </c>
      <c r="D11" s="1037"/>
      <c r="E11" s="1037"/>
      <c r="F11" s="1037"/>
      <c r="G11" s="1037"/>
      <c r="H11" s="1037"/>
      <c r="I11" s="1037"/>
      <c r="J11" s="1037"/>
      <c r="K11" s="1037"/>
      <c r="L11" s="1037"/>
      <c r="M11" s="1038"/>
    </row>
    <row r="12" spans="1:13" ht="100.5" customHeight="1">
      <c r="A12" s="1050"/>
      <c r="B12" s="60" t="s">
        <v>603</v>
      </c>
      <c r="C12" s="1804" t="s">
        <v>936</v>
      </c>
      <c r="D12" s="1031"/>
      <c r="E12" s="1031"/>
      <c r="F12" s="1031"/>
      <c r="G12" s="1031"/>
      <c r="H12" s="1031"/>
      <c r="I12" s="1031"/>
      <c r="J12" s="1031"/>
      <c r="K12" s="1031"/>
      <c r="L12" s="1031"/>
      <c r="M12" s="1096"/>
    </row>
    <row r="13" spans="1:13" ht="33.950000000000003" customHeight="1">
      <c r="A13" s="1050"/>
      <c r="B13" s="60" t="s">
        <v>605</v>
      </c>
      <c r="C13" s="1779" t="s">
        <v>899</v>
      </c>
      <c r="D13" s="1780"/>
      <c r="E13" s="1780"/>
      <c r="F13" s="1780"/>
      <c r="G13" s="1780"/>
      <c r="H13" s="1780"/>
      <c r="I13" s="1780"/>
      <c r="J13" s="1780"/>
      <c r="K13" s="1780"/>
      <c r="L13" s="1780"/>
      <c r="M13" s="1781"/>
    </row>
    <row r="14" spans="1:13" ht="36.75" customHeight="1">
      <c r="A14" s="1050"/>
      <c r="B14" s="1135" t="s">
        <v>607</v>
      </c>
      <c r="C14" s="1805" t="s">
        <v>222</v>
      </c>
      <c r="D14" s="1806"/>
      <c r="E14" s="73" t="s">
        <v>608</v>
      </c>
      <c r="F14" s="1807" t="s">
        <v>937</v>
      </c>
      <c r="G14" s="1365"/>
      <c r="H14" s="1365"/>
      <c r="I14" s="1365"/>
      <c r="J14" s="1365"/>
      <c r="K14" s="1365"/>
      <c r="L14" s="1365"/>
      <c r="M14" s="1366"/>
    </row>
    <row r="15" spans="1:13">
      <c r="A15" s="1050"/>
      <c r="B15" s="1136"/>
      <c r="C15" s="1095"/>
      <c r="D15" s="1031"/>
      <c r="E15" s="1031"/>
      <c r="F15" s="1031"/>
      <c r="G15" s="1031"/>
      <c r="H15" s="1031"/>
      <c r="I15" s="1031"/>
      <c r="J15" s="1031"/>
      <c r="K15" s="1031"/>
      <c r="L15" s="1031"/>
      <c r="M15" s="1096"/>
    </row>
    <row r="16" spans="1:13">
      <c r="A16" s="1052" t="s">
        <v>48</v>
      </c>
      <c r="B16" s="75" t="s">
        <v>138</v>
      </c>
      <c r="C16" s="1036" t="str">
        <f>+'Plan de Acción'!AE60</f>
        <v>N/A</v>
      </c>
      <c r="D16" s="1037"/>
      <c r="E16" s="1037"/>
      <c r="F16" s="1037"/>
      <c r="G16" s="1037"/>
      <c r="H16" s="1037"/>
      <c r="I16" s="1037"/>
      <c r="J16" s="1037"/>
      <c r="K16" s="1037"/>
      <c r="L16" s="1037"/>
      <c r="M16" s="1038"/>
    </row>
    <row r="17" spans="1:13" ht="48.95" customHeight="1">
      <c r="A17" s="1053"/>
      <c r="B17" s="75" t="s">
        <v>609</v>
      </c>
      <c r="C17" s="1036" t="str">
        <f>'Plan de Acción'!AA60</f>
        <v>Número de Modelos de competencias y estrategias para el desarrollo de ciudadanía de datos diseñados</v>
      </c>
      <c r="D17" s="1037"/>
      <c r="E17" s="1037"/>
      <c r="F17" s="1037"/>
      <c r="G17" s="1037"/>
      <c r="H17" s="1037"/>
      <c r="I17" s="1037"/>
      <c r="J17" s="1037"/>
      <c r="K17" s="1037"/>
      <c r="L17" s="1037"/>
      <c r="M17" s="1038"/>
    </row>
    <row r="18" spans="1:13" ht="8.25" customHeight="1">
      <c r="A18" s="1053"/>
      <c r="B18" s="1058" t="s">
        <v>486</v>
      </c>
      <c r="C18" s="76"/>
      <c r="D18" s="77"/>
      <c r="E18" s="77"/>
      <c r="F18" s="77"/>
      <c r="G18" s="77"/>
      <c r="H18" s="77"/>
      <c r="I18" s="77"/>
      <c r="J18" s="77"/>
      <c r="K18" s="77"/>
      <c r="L18" s="77"/>
      <c r="M18" s="146"/>
    </row>
    <row r="19" spans="1:13" ht="9" customHeight="1">
      <c r="A19" s="1053"/>
      <c r="B19" s="1059"/>
      <c r="C19" s="78"/>
      <c r="D19" s="79"/>
      <c r="E19" s="80"/>
      <c r="F19" s="79"/>
      <c r="G19" s="80"/>
      <c r="H19" s="79"/>
      <c r="I19" s="80"/>
      <c r="J19" s="79"/>
      <c r="K19" s="80"/>
      <c r="L19" s="80"/>
      <c r="M19" s="147"/>
    </row>
    <row r="20" spans="1:13">
      <c r="A20" s="1053"/>
      <c r="B20" s="1059"/>
      <c r="C20" s="81" t="s">
        <v>487</v>
      </c>
      <c r="D20" s="82"/>
      <c r="E20" s="83" t="s">
        <v>488</v>
      </c>
      <c r="F20" s="82"/>
      <c r="G20" s="83" t="s">
        <v>489</v>
      </c>
      <c r="H20" s="82"/>
      <c r="I20" s="83" t="s">
        <v>490</v>
      </c>
      <c r="J20" s="148"/>
      <c r="K20" s="83"/>
      <c r="L20" s="83"/>
      <c r="M20" s="149"/>
    </row>
    <row r="21" spans="1:13">
      <c r="A21" s="1053"/>
      <c r="B21" s="1059"/>
      <c r="C21" s="81" t="s">
        <v>491</v>
      </c>
      <c r="D21" s="84"/>
      <c r="E21" s="83" t="s">
        <v>492</v>
      </c>
      <c r="F21" s="85"/>
      <c r="G21" s="83" t="s">
        <v>493</v>
      </c>
      <c r="H21" s="85"/>
      <c r="I21" s="83"/>
      <c r="J21" s="86"/>
      <c r="K21" s="83"/>
      <c r="L21" s="83"/>
      <c r="M21" s="149"/>
    </row>
    <row r="22" spans="1:13">
      <c r="A22" s="1053"/>
      <c r="B22" s="1059"/>
      <c r="C22" s="81" t="s">
        <v>494</v>
      </c>
      <c r="D22" s="84"/>
      <c r="E22" s="83" t="s">
        <v>495</v>
      </c>
      <c r="F22" s="84"/>
      <c r="G22" s="83"/>
      <c r="H22" s="86"/>
      <c r="I22" s="83"/>
      <c r="J22" s="86"/>
      <c r="K22" s="83"/>
      <c r="L22" s="83"/>
      <c r="M22" s="149"/>
    </row>
    <row r="23" spans="1:13">
      <c r="A23" s="1053"/>
      <c r="B23" s="1059"/>
      <c r="C23" s="81" t="s">
        <v>496</v>
      </c>
      <c r="D23" s="84" t="s">
        <v>497</v>
      </c>
      <c r="E23" s="83" t="s">
        <v>498</v>
      </c>
      <c r="F23" s="1028" t="s">
        <v>815</v>
      </c>
      <c r="G23" s="1028"/>
      <c r="H23" s="1028"/>
      <c r="I23" s="1028"/>
      <c r="J23" s="1028"/>
      <c r="K23" s="1028"/>
      <c r="L23" s="1028"/>
      <c r="M23" s="1029"/>
    </row>
    <row r="24" spans="1:13" ht="9.75" customHeight="1">
      <c r="A24" s="1053"/>
      <c r="B24" s="1060"/>
      <c r="C24" s="88"/>
      <c r="D24" s="89"/>
      <c r="E24" s="89"/>
      <c r="F24" s="89"/>
      <c r="G24" s="89"/>
      <c r="H24" s="89"/>
      <c r="I24" s="89"/>
      <c r="J24" s="89"/>
      <c r="K24" s="89"/>
      <c r="L24" s="89"/>
      <c r="M24" s="150"/>
    </row>
    <row r="25" spans="1:13">
      <c r="A25" s="1053"/>
      <c r="B25" s="1058" t="s">
        <v>500</v>
      </c>
      <c r="C25" s="90"/>
      <c r="D25" s="91"/>
      <c r="E25" s="91"/>
      <c r="F25" s="91"/>
      <c r="G25" s="91"/>
      <c r="H25" s="91"/>
      <c r="I25" s="91"/>
      <c r="J25" s="91"/>
      <c r="K25" s="91"/>
      <c r="L25" s="140"/>
      <c r="M25" s="141"/>
    </row>
    <row r="26" spans="1:13">
      <c r="A26" s="1053"/>
      <c r="B26" s="1059"/>
      <c r="C26" s="81" t="s">
        <v>501</v>
      </c>
      <c r="D26" s="85"/>
      <c r="E26" s="92"/>
      <c r="F26" s="83" t="s">
        <v>502</v>
      </c>
      <c r="G26" s="84"/>
      <c r="H26" s="92"/>
      <c r="I26" s="83" t="s">
        <v>503</v>
      </c>
      <c r="J26" s="84" t="s">
        <v>497</v>
      </c>
      <c r="K26" s="92"/>
      <c r="L26" s="94"/>
      <c r="M26" s="142"/>
    </row>
    <row r="27" spans="1:13">
      <c r="A27" s="1053"/>
      <c r="B27" s="1059"/>
      <c r="C27" s="81" t="s">
        <v>504</v>
      </c>
      <c r="D27" s="93"/>
      <c r="E27" s="94"/>
      <c r="F27" s="83" t="s">
        <v>505</v>
      </c>
      <c r="G27" s="84"/>
      <c r="H27" s="94"/>
      <c r="I27" s="151"/>
      <c r="J27" s="94"/>
      <c r="K27" s="69"/>
      <c r="L27" s="94"/>
      <c r="M27" s="142"/>
    </row>
    <row r="28" spans="1:13">
      <c r="A28" s="1053"/>
      <c r="B28" s="1060"/>
      <c r="C28" s="95"/>
      <c r="D28" s="96"/>
      <c r="E28" s="96"/>
      <c r="F28" s="96"/>
      <c r="G28" s="96"/>
      <c r="H28" s="96"/>
      <c r="I28" s="96"/>
      <c r="J28" s="96"/>
      <c r="K28" s="96"/>
      <c r="L28" s="131"/>
      <c r="M28" s="143"/>
    </row>
    <row r="29" spans="1:13">
      <c r="A29" s="1053"/>
      <c r="B29" s="97" t="s">
        <v>506</v>
      </c>
      <c r="C29" s="98"/>
      <c r="D29" s="99"/>
      <c r="E29" s="99"/>
      <c r="F29" s="99"/>
      <c r="G29" s="99"/>
      <c r="H29" s="99"/>
      <c r="I29" s="99"/>
      <c r="J29" s="99"/>
      <c r="K29" s="99"/>
      <c r="L29" s="99"/>
      <c r="M29" s="152"/>
    </row>
    <row r="30" spans="1:13">
      <c r="A30" s="1053"/>
      <c r="B30" s="97"/>
      <c r="C30" s="100" t="s">
        <v>507</v>
      </c>
      <c r="D30" s="101">
        <v>0</v>
      </c>
      <c r="E30" s="92"/>
      <c r="F30" s="102" t="s">
        <v>508</v>
      </c>
      <c r="G30" s="85">
        <v>2021</v>
      </c>
      <c r="H30" s="92"/>
      <c r="I30" s="102" t="s">
        <v>509</v>
      </c>
      <c r="J30" s="153"/>
      <c r="K30" s="72"/>
      <c r="L30" s="154"/>
      <c r="M30" s="155"/>
    </row>
    <row r="31" spans="1:13">
      <c r="A31" s="1053"/>
      <c r="B31" s="61"/>
      <c r="C31" s="88"/>
      <c r="D31" s="89"/>
      <c r="E31" s="89"/>
      <c r="F31" s="89"/>
      <c r="G31" s="89"/>
      <c r="H31" s="89"/>
      <c r="I31" s="89"/>
      <c r="J31" s="89"/>
      <c r="K31" s="89"/>
      <c r="L31" s="89"/>
      <c r="M31" s="150"/>
    </row>
    <row r="32" spans="1:13">
      <c r="A32" s="1053"/>
      <c r="B32" s="1058" t="s">
        <v>511</v>
      </c>
      <c r="C32" s="103"/>
      <c r="D32" s="104"/>
      <c r="E32" s="104"/>
      <c r="F32" s="104"/>
      <c r="G32" s="104"/>
      <c r="H32" s="104"/>
      <c r="I32" s="104"/>
      <c r="J32" s="104"/>
      <c r="K32" s="104"/>
      <c r="L32" s="140"/>
      <c r="M32" s="141"/>
    </row>
    <row r="33" spans="1:13">
      <c r="A33" s="1053"/>
      <c r="B33" s="1059"/>
      <c r="C33" s="105" t="s">
        <v>512</v>
      </c>
      <c r="D33" s="106">
        <v>2023</v>
      </c>
      <c r="E33" s="107"/>
      <c r="F33" s="92" t="s">
        <v>513</v>
      </c>
      <c r="G33" s="108" t="s">
        <v>623</v>
      </c>
      <c r="H33" s="107"/>
      <c r="I33" s="102"/>
      <c r="J33" s="107"/>
      <c r="K33" s="107"/>
      <c r="L33" s="94"/>
      <c r="M33" s="142"/>
    </row>
    <row r="34" spans="1:13">
      <c r="A34" s="1053"/>
      <c r="B34" s="1060"/>
      <c r="C34" s="88"/>
      <c r="D34" s="109"/>
      <c r="E34" s="110"/>
      <c r="F34" s="89"/>
      <c r="G34" s="110"/>
      <c r="H34" s="110"/>
      <c r="I34" s="156"/>
      <c r="J34" s="110"/>
      <c r="K34" s="110"/>
      <c r="L34" s="131"/>
      <c r="M34" s="143"/>
    </row>
    <row r="35" spans="1:13">
      <c r="A35" s="1053"/>
      <c r="B35" s="1058" t="s">
        <v>514</v>
      </c>
      <c r="C35" s="111"/>
      <c r="D35" s="112"/>
      <c r="E35" s="112"/>
      <c r="F35" s="112"/>
      <c r="G35" s="112"/>
      <c r="H35" s="112"/>
      <c r="I35" s="112"/>
      <c r="J35" s="112"/>
      <c r="K35" s="112"/>
      <c r="L35" s="112"/>
      <c r="M35" s="157"/>
    </row>
    <row r="36" spans="1:13">
      <c r="A36" s="1053"/>
      <c r="B36" s="1059"/>
      <c r="C36" s="113"/>
      <c r="D36" s="114" t="s">
        <v>515</v>
      </c>
      <c r="E36" s="114"/>
      <c r="F36" s="114" t="s">
        <v>516</v>
      </c>
      <c r="G36" s="114"/>
      <c r="H36" s="115" t="s">
        <v>517</v>
      </c>
      <c r="I36" s="115"/>
      <c r="J36" s="115" t="s">
        <v>518</v>
      </c>
      <c r="K36" s="114"/>
      <c r="L36" s="114" t="s">
        <v>519</v>
      </c>
      <c r="M36" s="158"/>
    </row>
    <row r="37" spans="1:13">
      <c r="A37" s="1053"/>
      <c r="B37" s="1059"/>
      <c r="C37" s="113"/>
      <c r="D37" s="116">
        <v>1</v>
      </c>
      <c r="E37" s="117"/>
      <c r="F37" s="118"/>
      <c r="G37" s="117"/>
      <c r="H37" s="118"/>
      <c r="I37" s="117"/>
      <c r="J37" s="118"/>
      <c r="K37" s="117"/>
      <c r="L37" s="118"/>
      <c r="M37" s="159"/>
    </row>
    <row r="38" spans="1:13">
      <c r="A38" s="1053"/>
      <c r="B38" s="1059"/>
      <c r="C38" s="113"/>
      <c r="D38" s="114" t="s">
        <v>520</v>
      </c>
      <c r="E38" s="114"/>
      <c r="F38" s="114" t="s">
        <v>521</v>
      </c>
      <c r="G38" s="114"/>
      <c r="H38" s="115" t="s">
        <v>522</v>
      </c>
      <c r="I38" s="115"/>
      <c r="J38" s="115" t="s">
        <v>523</v>
      </c>
      <c r="K38" s="114"/>
      <c r="L38" s="114" t="s">
        <v>524</v>
      </c>
      <c r="M38" s="147"/>
    </row>
    <row r="39" spans="1:13">
      <c r="A39" s="1053"/>
      <c r="B39" s="1059"/>
      <c r="C39" s="113"/>
      <c r="D39" s="118"/>
      <c r="E39" s="117"/>
      <c r="F39" s="118"/>
      <c r="G39" s="117"/>
      <c r="H39" s="118"/>
      <c r="I39" s="117"/>
      <c r="J39" s="118"/>
      <c r="K39" s="117"/>
      <c r="L39" s="118"/>
      <c r="M39" s="159"/>
    </row>
    <row r="40" spans="1:13">
      <c r="A40" s="1053"/>
      <c r="B40" s="1059"/>
      <c r="C40" s="113"/>
      <c r="D40" s="114" t="s">
        <v>525</v>
      </c>
      <c r="E40" s="114"/>
      <c r="F40" s="114" t="s">
        <v>526</v>
      </c>
      <c r="G40" s="114"/>
      <c r="H40" s="115" t="s">
        <v>527</v>
      </c>
      <c r="I40" s="115"/>
      <c r="J40" s="115" t="s">
        <v>528</v>
      </c>
      <c r="K40" s="114"/>
      <c r="L40" s="114" t="s">
        <v>529</v>
      </c>
      <c r="M40" s="147"/>
    </row>
    <row r="41" spans="1:13">
      <c r="A41" s="1053"/>
      <c r="B41" s="1059"/>
      <c r="C41" s="113"/>
      <c r="D41" s="118"/>
      <c r="E41" s="117"/>
      <c r="F41" s="118"/>
      <c r="G41" s="117"/>
      <c r="H41" s="118"/>
      <c r="I41" s="117"/>
      <c r="J41" s="118"/>
      <c r="K41" s="117"/>
      <c r="L41" s="118"/>
      <c r="M41" s="159"/>
    </row>
    <row r="42" spans="1:13">
      <c r="A42" s="1053"/>
      <c r="B42" s="1059"/>
      <c r="C42" s="113"/>
      <c r="D42" s="119" t="s">
        <v>529</v>
      </c>
      <c r="E42" s="120"/>
      <c r="F42" s="119" t="s">
        <v>530</v>
      </c>
      <c r="G42" s="120"/>
      <c r="H42" s="121"/>
      <c r="I42" s="160"/>
      <c r="J42" s="121"/>
      <c r="K42" s="160"/>
      <c r="L42" s="121"/>
      <c r="M42" s="161"/>
    </row>
    <row r="43" spans="1:13">
      <c r="A43" s="1053"/>
      <c r="B43" s="1059"/>
      <c r="C43" s="113"/>
      <c r="D43" s="118"/>
      <c r="E43" s="117"/>
      <c r="F43" s="1332">
        <v>1</v>
      </c>
      <c r="G43" s="1333"/>
      <c r="H43" s="1126"/>
      <c r="I43" s="1126"/>
      <c r="J43" s="123"/>
      <c r="K43" s="114"/>
      <c r="L43" s="123"/>
      <c r="M43" s="162"/>
    </row>
    <row r="44" spans="1:13">
      <c r="A44" s="1053"/>
      <c r="B44" s="1059"/>
      <c r="C44" s="124"/>
      <c r="D44" s="119"/>
      <c r="E44" s="120"/>
      <c r="F44" s="119"/>
      <c r="G44" s="120"/>
      <c r="H44" s="125"/>
      <c r="I44" s="163"/>
      <c r="J44" s="125"/>
      <c r="K44" s="163"/>
      <c r="L44" s="125"/>
      <c r="M44" s="164"/>
    </row>
    <row r="45" spans="1:13" ht="18" customHeight="1">
      <c r="A45" s="1053"/>
      <c r="B45" s="1058" t="s">
        <v>531</v>
      </c>
      <c r="C45" s="90"/>
      <c r="D45" s="91"/>
      <c r="E45" s="91"/>
      <c r="F45" s="91"/>
      <c r="G45" s="91"/>
      <c r="H45" s="91"/>
      <c r="I45" s="91"/>
      <c r="J45" s="91"/>
      <c r="K45" s="91"/>
      <c r="L45" s="94"/>
      <c r="M45" s="142"/>
    </row>
    <row r="46" spans="1:13">
      <c r="A46" s="1053"/>
      <c r="B46" s="1059"/>
      <c r="C46" s="126"/>
      <c r="D46" s="127" t="s">
        <v>532</v>
      </c>
      <c r="E46" s="128" t="s">
        <v>533</v>
      </c>
      <c r="F46" s="1061" t="s">
        <v>534</v>
      </c>
      <c r="G46" s="1062"/>
      <c r="H46" s="1062"/>
      <c r="I46" s="1062"/>
      <c r="J46" s="1062"/>
      <c r="K46" s="165" t="s">
        <v>498</v>
      </c>
      <c r="L46" s="1063"/>
      <c r="M46" s="1064"/>
    </row>
    <row r="47" spans="1:13">
      <c r="A47" s="1053"/>
      <c r="B47" s="1059"/>
      <c r="C47" s="126"/>
      <c r="D47" s="129"/>
      <c r="E47" s="84" t="s">
        <v>497</v>
      </c>
      <c r="F47" s="1061"/>
      <c r="G47" s="1062"/>
      <c r="H47" s="1062"/>
      <c r="I47" s="1062"/>
      <c r="J47" s="1062"/>
      <c r="K47" s="94"/>
      <c r="L47" s="1065"/>
      <c r="M47" s="1066"/>
    </row>
    <row r="48" spans="1:13">
      <c r="A48" s="1053"/>
      <c r="B48" s="1060"/>
      <c r="C48" s="130"/>
      <c r="D48" s="131"/>
      <c r="E48" s="131"/>
      <c r="F48" s="131"/>
      <c r="G48" s="131"/>
      <c r="H48" s="131"/>
      <c r="I48" s="131"/>
      <c r="J48" s="131"/>
      <c r="K48" s="131"/>
      <c r="L48" s="94"/>
      <c r="M48" s="142"/>
    </row>
    <row r="49" spans="1:13" ht="92.25" customHeight="1">
      <c r="A49" s="1053"/>
      <c r="B49" s="60" t="s">
        <v>536</v>
      </c>
      <c r="C49" s="1381" t="s">
        <v>938</v>
      </c>
      <c r="D49" s="1445"/>
      <c r="E49" s="1445"/>
      <c r="F49" s="1445"/>
      <c r="G49" s="1445"/>
      <c r="H49" s="1445"/>
      <c r="I49" s="1445"/>
      <c r="J49" s="1445"/>
      <c r="K49" s="1445"/>
      <c r="L49" s="1445"/>
      <c r="M49" s="1446"/>
    </row>
    <row r="50" spans="1:13">
      <c r="A50" s="1053"/>
      <c r="B50" s="75" t="s">
        <v>538</v>
      </c>
      <c r="C50" s="1095" t="s">
        <v>549</v>
      </c>
      <c r="D50" s="1031"/>
      <c r="E50" s="1031"/>
      <c r="F50" s="1031"/>
      <c r="G50" s="1031"/>
      <c r="H50" s="1031"/>
      <c r="I50" s="1031"/>
      <c r="J50" s="1031"/>
      <c r="K50" s="1031"/>
      <c r="L50" s="1031"/>
      <c r="M50" s="1096"/>
    </row>
    <row r="51" spans="1:13">
      <c r="A51" s="1053"/>
      <c r="B51" s="75" t="s">
        <v>540</v>
      </c>
      <c r="C51" s="1095">
        <v>30</v>
      </c>
      <c r="D51" s="1031"/>
      <c r="E51" s="1031"/>
      <c r="F51" s="1031"/>
      <c r="G51" s="1031"/>
      <c r="H51" s="1031"/>
      <c r="I51" s="1031"/>
      <c r="J51" s="1031"/>
      <c r="K51" s="1031"/>
      <c r="L51" s="1031"/>
      <c r="M51" s="1096"/>
    </row>
    <row r="52" spans="1:13">
      <c r="A52" s="1053"/>
      <c r="B52" s="75" t="s">
        <v>541</v>
      </c>
      <c r="C52" s="1095">
        <v>2024</v>
      </c>
      <c r="D52" s="1031"/>
      <c r="E52" s="1031"/>
      <c r="F52" s="1031"/>
      <c r="G52" s="1031"/>
      <c r="H52" s="1031"/>
      <c r="I52" s="1031"/>
      <c r="J52" s="1031"/>
      <c r="K52" s="1031"/>
      <c r="L52" s="1031"/>
      <c r="M52" s="1096"/>
    </row>
    <row r="53" spans="1:13" ht="15.75" customHeight="1">
      <c r="A53" s="1055" t="s">
        <v>60</v>
      </c>
      <c r="B53" s="132" t="s">
        <v>542</v>
      </c>
      <c r="C53" s="1039" t="s">
        <v>543</v>
      </c>
      <c r="D53" s="1040"/>
      <c r="E53" s="1040"/>
      <c r="F53" s="1040"/>
      <c r="G53" s="1040"/>
      <c r="H53" s="1040"/>
      <c r="I53" s="1040"/>
      <c r="J53" s="1040"/>
      <c r="K53" s="1040"/>
      <c r="L53" s="1040"/>
      <c r="M53" s="1041"/>
    </row>
    <row r="54" spans="1:13">
      <c r="A54" s="1056"/>
      <c r="B54" s="132" t="s">
        <v>544</v>
      </c>
      <c r="C54" s="1039" t="s">
        <v>939</v>
      </c>
      <c r="D54" s="1040"/>
      <c r="E54" s="1040"/>
      <c r="F54" s="1040"/>
      <c r="G54" s="1040"/>
      <c r="H54" s="1040"/>
      <c r="I54" s="1040"/>
      <c r="J54" s="1040"/>
      <c r="K54" s="1040"/>
      <c r="L54" s="1040"/>
      <c r="M54" s="1041"/>
    </row>
    <row r="55" spans="1:13">
      <c r="A55" s="1056"/>
      <c r="B55" s="132" t="s">
        <v>546</v>
      </c>
      <c r="C55" s="1157" t="s">
        <v>547</v>
      </c>
      <c r="D55" s="1158"/>
      <c r="E55" s="1158"/>
      <c r="F55" s="1158"/>
      <c r="G55" s="1158"/>
      <c r="H55" s="1158"/>
      <c r="I55" s="1158"/>
      <c r="J55" s="1158"/>
      <c r="K55" s="1158"/>
      <c r="L55" s="1158"/>
      <c r="M55" s="1159"/>
    </row>
    <row r="56" spans="1:13" ht="15.75" customHeight="1">
      <c r="A56" s="1056"/>
      <c r="B56" s="134" t="s">
        <v>548</v>
      </c>
      <c r="C56" s="1157" t="s">
        <v>549</v>
      </c>
      <c r="D56" s="1158"/>
      <c r="E56" s="1158"/>
      <c r="F56" s="1158"/>
      <c r="G56" s="1158"/>
      <c r="H56" s="1158"/>
      <c r="I56" s="1158"/>
      <c r="J56" s="1158"/>
      <c r="K56" s="1158"/>
      <c r="L56" s="1158"/>
      <c r="M56" s="1159"/>
    </row>
    <row r="57" spans="1:13" ht="15.75" customHeight="1">
      <c r="A57" s="1056"/>
      <c r="B57" s="132" t="s">
        <v>550</v>
      </c>
      <c r="C57" s="1162" t="s">
        <v>201</v>
      </c>
      <c r="D57" s="1158"/>
      <c r="E57" s="1158"/>
      <c r="F57" s="1158"/>
      <c r="G57" s="1158"/>
      <c r="H57" s="1158"/>
      <c r="I57" s="1158"/>
      <c r="J57" s="1158"/>
      <c r="K57" s="1158"/>
      <c r="L57" s="1158"/>
      <c r="M57" s="1159"/>
    </row>
    <row r="58" spans="1:13">
      <c r="A58" s="1057"/>
      <c r="B58" s="132" t="s">
        <v>551</v>
      </c>
      <c r="C58" s="1157" t="s">
        <v>687</v>
      </c>
      <c r="D58" s="1158"/>
      <c r="E58" s="1158"/>
      <c r="F58" s="1158"/>
      <c r="G58" s="1158"/>
      <c r="H58" s="1158"/>
      <c r="I58" s="1158"/>
      <c r="J58" s="1158"/>
      <c r="K58" s="1158"/>
      <c r="L58" s="1158"/>
      <c r="M58" s="1159"/>
    </row>
    <row r="59" spans="1:13" ht="15.75" customHeight="1">
      <c r="A59" s="1055" t="s">
        <v>552</v>
      </c>
      <c r="B59" s="135" t="s">
        <v>553</v>
      </c>
      <c r="C59" s="1039" t="s">
        <v>554</v>
      </c>
      <c r="D59" s="1040"/>
      <c r="E59" s="1040"/>
      <c r="F59" s="1040"/>
      <c r="G59" s="1040"/>
      <c r="H59" s="1040"/>
      <c r="I59" s="1040"/>
      <c r="J59" s="1040"/>
      <c r="K59" s="1040"/>
      <c r="L59" s="1040"/>
      <c r="M59" s="1041"/>
    </row>
    <row r="60" spans="1:13" ht="30" customHeight="1">
      <c r="A60" s="1056"/>
      <c r="B60" s="135" t="s">
        <v>555</v>
      </c>
      <c r="C60" s="1039" t="s">
        <v>556</v>
      </c>
      <c r="D60" s="1040"/>
      <c r="E60" s="1040"/>
      <c r="F60" s="1040"/>
      <c r="G60" s="1040"/>
      <c r="H60" s="1040"/>
      <c r="I60" s="1040"/>
      <c r="J60" s="1040"/>
      <c r="K60" s="1040"/>
      <c r="L60" s="1040"/>
      <c r="M60" s="1041"/>
    </row>
    <row r="61" spans="1:13" ht="30" customHeight="1">
      <c r="A61" s="1056"/>
      <c r="B61" s="136" t="s">
        <v>154</v>
      </c>
      <c r="C61" s="1039" t="s">
        <v>547</v>
      </c>
      <c r="D61" s="1040"/>
      <c r="E61" s="1040"/>
      <c r="F61" s="1040"/>
      <c r="G61" s="1040"/>
      <c r="H61" s="1040"/>
      <c r="I61" s="1040"/>
      <c r="J61" s="1040"/>
      <c r="K61" s="1040"/>
      <c r="L61" s="1040"/>
      <c r="M61" s="1041"/>
    </row>
    <row r="62" spans="1:13">
      <c r="A62" s="41" t="s">
        <v>64</v>
      </c>
      <c r="B62" s="137"/>
      <c r="C62" s="1097"/>
      <c r="D62" s="1133"/>
      <c r="E62" s="1133"/>
      <c r="F62" s="1133"/>
      <c r="G62" s="1133"/>
      <c r="H62" s="1133"/>
      <c r="I62" s="1133"/>
      <c r="J62" s="1133"/>
      <c r="K62" s="1133"/>
      <c r="L62" s="1133"/>
      <c r="M62" s="1134"/>
    </row>
  </sheetData>
  <mergeCells count="54">
    <mergeCell ref="C60:M60"/>
    <mergeCell ref="C61:M61"/>
    <mergeCell ref="C62:M62"/>
    <mergeCell ref="A2:A15"/>
    <mergeCell ref="A16:A52"/>
    <mergeCell ref="A53:A58"/>
    <mergeCell ref="A59:A61"/>
    <mergeCell ref="B8:B10"/>
    <mergeCell ref="B14:B15"/>
    <mergeCell ref="B18:B24"/>
    <mergeCell ref="B25:B28"/>
    <mergeCell ref="B32:B34"/>
    <mergeCell ref="B35:B44"/>
    <mergeCell ref="B45:B48"/>
    <mergeCell ref="F46:F47"/>
    <mergeCell ref="L46:M47"/>
    <mergeCell ref="C55:M55"/>
    <mergeCell ref="C56:M56"/>
    <mergeCell ref="C57:M57"/>
    <mergeCell ref="C58:M58"/>
    <mergeCell ref="C59:M59"/>
    <mergeCell ref="C50:M50"/>
    <mergeCell ref="C51:M51"/>
    <mergeCell ref="C52:M52"/>
    <mergeCell ref="C53:M53"/>
    <mergeCell ref="C54:M54"/>
    <mergeCell ref="C17:M17"/>
    <mergeCell ref="F23:M23"/>
    <mergeCell ref="F43:G43"/>
    <mergeCell ref="H43:I43"/>
    <mergeCell ref="C49:M49"/>
    <mergeCell ref="G46:J47"/>
    <mergeCell ref="C13:M13"/>
    <mergeCell ref="C14:D14"/>
    <mergeCell ref="F14:M14"/>
    <mergeCell ref="C15:M15"/>
    <mergeCell ref="C16:M16"/>
    <mergeCell ref="C10:D10"/>
    <mergeCell ref="F10:G10"/>
    <mergeCell ref="I10:J10"/>
    <mergeCell ref="C11:M11"/>
    <mergeCell ref="C12:M12"/>
    <mergeCell ref="C5:M5"/>
    <mergeCell ref="C6:M6"/>
    <mergeCell ref="C7:D7"/>
    <mergeCell ref="I7:M7"/>
    <mergeCell ref="C9:D9"/>
    <mergeCell ref="F9:G9"/>
    <mergeCell ref="I9:J9"/>
    <mergeCell ref="C2:M2"/>
    <mergeCell ref="C3:M3"/>
    <mergeCell ref="C4:E4"/>
    <mergeCell ref="F4:G4"/>
    <mergeCell ref="H4:J4"/>
  </mergeCells>
  <dataValidations count="6">
    <dataValidation allowBlank="1" showInputMessage="1" showErrorMessage="1" prompt="Incluir una ficha por cada indicador, ya sea de producto o de resultado" sqref="B1" xr:uid="{00000000-0002-0000-2E00-000000000000}"/>
    <dataValidation allowBlank="1" showInputMessage="1" showErrorMessage="1" prompt="Seleccione de la lista desplegable" sqref="B4 B7 H7" xr:uid="{00000000-0002-0000-2E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E00-000002000000}"/>
    <dataValidation allowBlank="1" showInputMessage="1" showErrorMessage="1" prompt="Identifique la meta ODS a que le apunta el indicador de producto. Seleccione de la lista desplegable." sqref="E14" xr:uid="{00000000-0002-0000-2E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2E00-000004000000}"/>
    <dataValidation allowBlank="1" showInputMessage="1" showErrorMessage="1" prompt="Identifique el ODS a que le apunta el indicador de producto. Seleccione de la lista desplegable._x000a_" sqref="B14:B15" xr:uid="{00000000-0002-0000-2E00-000005000000}"/>
  </dataValidations>
  <hyperlinks>
    <hyperlink ref="C57" r:id="rId1" xr:uid="{00000000-0004-0000-2E00-000000000000}"/>
  </hyperlinks>
  <pageMargins left="0.7" right="0.7" top="0.75" bottom="0.75" header="0.3" footer="0.3"/>
  <pageSetup paperSize="9" orientation="portrait" horizontalDpi="1200" verticalDpi="12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62"/>
  <sheetViews>
    <sheetView topLeftCell="A3" workbookViewId="0">
      <selection activeCell="C4" sqref="C4:E4"/>
    </sheetView>
  </sheetViews>
  <sheetFormatPr baseColWidth="10" defaultColWidth="11.42578125" defaultRowHeight="15.75"/>
  <cols>
    <col min="1" max="1" width="25.140625" style="1" customWidth="1"/>
    <col min="2" max="2" width="39.140625" style="2" customWidth="1"/>
    <col min="3" max="16384" width="11.42578125" style="1"/>
  </cols>
  <sheetData>
    <row r="1" spans="1:13">
      <c r="A1" s="3"/>
      <c r="B1" s="4" t="s">
        <v>940</v>
      </c>
      <c r="C1" s="5"/>
      <c r="D1" s="5"/>
      <c r="E1" s="5"/>
      <c r="F1" s="5"/>
      <c r="G1" s="5"/>
      <c r="H1" s="5"/>
      <c r="I1" s="5"/>
      <c r="J1" s="5"/>
      <c r="K1" s="5"/>
      <c r="L1" s="5"/>
      <c r="M1" s="43"/>
    </row>
    <row r="2" spans="1:13" ht="40.5" customHeight="1">
      <c r="A2" s="1049" t="s">
        <v>470</v>
      </c>
      <c r="B2" s="6" t="s">
        <v>471</v>
      </c>
      <c r="C2" s="1590" t="s">
        <v>462</v>
      </c>
      <c r="D2" s="1590"/>
      <c r="E2" s="1590"/>
      <c r="F2" s="1590"/>
      <c r="G2" s="1590"/>
      <c r="H2" s="1590"/>
      <c r="I2" s="1590"/>
      <c r="J2" s="1590"/>
      <c r="K2" s="1590"/>
      <c r="L2" s="1590"/>
      <c r="M2" s="1591"/>
    </row>
    <row r="3" spans="1:13" ht="85.5" customHeight="1">
      <c r="A3" s="1050"/>
      <c r="B3" s="7" t="s">
        <v>600</v>
      </c>
      <c r="C3" s="1808" t="s">
        <v>941</v>
      </c>
      <c r="D3" s="1808"/>
      <c r="E3" s="1808"/>
      <c r="F3" s="1808"/>
      <c r="G3" s="1808"/>
      <c r="H3" s="1808"/>
      <c r="I3" s="1808"/>
      <c r="J3" s="1808"/>
      <c r="K3" s="1808"/>
      <c r="L3" s="1808"/>
      <c r="M3" s="1809"/>
    </row>
    <row r="4" spans="1:13" ht="41.25" customHeight="1">
      <c r="A4" s="1050"/>
      <c r="B4" s="9" t="s">
        <v>150</v>
      </c>
      <c r="C4" s="1166" t="s">
        <v>191</v>
      </c>
      <c r="D4" s="1167"/>
      <c r="E4" s="1168"/>
      <c r="F4" s="1169" t="s">
        <v>151</v>
      </c>
      <c r="G4" s="1170"/>
      <c r="H4" s="1163">
        <v>469</v>
      </c>
      <c r="I4" s="1164"/>
      <c r="J4" s="1810"/>
      <c r="K4" s="54" t="s">
        <v>193</v>
      </c>
      <c r="L4" s="54" t="s">
        <v>193</v>
      </c>
      <c r="M4" s="55" t="s">
        <v>193</v>
      </c>
    </row>
    <row r="5" spans="1:13" ht="38.1" customHeight="1">
      <c r="A5" s="1050"/>
      <c r="B5" s="9" t="s">
        <v>475</v>
      </c>
      <c r="C5" s="1811" t="s">
        <v>476</v>
      </c>
      <c r="D5" s="1811"/>
      <c r="E5" s="1811"/>
      <c r="F5" s="1811"/>
      <c r="G5" s="1811"/>
      <c r="H5" s="1811"/>
      <c r="I5" s="1811"/>
      <c r="J5" s="1811"/>
      <c r="K5" s="1811"/>
      <c r="L5" s="1811"/>
      <c r="M5" s="1812"/>
    </row>
    <row r="6" spans="1:13" ht="38.1" customHeight="1">
      <c r="A6" s="1050"/>
      <c r="B6" s="9" t="s">
        <v>477</v>
      </c>
      <c r="C6" s="1813" t="s">
        <v>478</v>
      </c>
      <c r="D6" s="1814"/>
      <c r="E6" s="1814"/>
      <c r="F6" s="1814"/>
      <c r="G6" s="1814"/>
      <c r="H6" s="1814"/>
      <c r="I6" s="1814"/>
      <c r="J6" s="1814"/>
      <c r="K6" s="1814"/>
      <c r="L6" s="1814"/>
      <c r="M6" s="1815"/>
    </row>
    <row r="7" spans="1:13" ht="38.1" customHeight="1">
      <c r="A7" s="1050"/>
      <c r="B7" s="9" t="s">
        <v>479</v>
      </c>
      <c r="C7" s="1238" t="s">
        <v>95</v>
      </c>
      <c r="D7" s="1238"/>
      <c r="E7" s="10" t="s">
        <v>193</v>
      </c>
      <c r="F7" s="10" t="s">
        <v>193</v>
      </c>
      <c r="G7" s="11" t="s">
        <v>193</v>
      </c>
      <c r="H7" s="12" t="s">
        <v>154</v>
      </c>
      <c r="I7" s="1373" t="s">
        <v>783</v>
      </c>
      <c r="J7" s="1374"/>
      <c r="K7" s="1374"/>
      <c r="L7" s="1374"/>
      <c r="M7" s="1374"/>
    </row>
    <row r="8" spans="1:13">
      <c r="A8" s="1050"/>
      <c r="B8" s="1265" t="s">
        <v>481</v>
      </c>
      <c r="C8" s="10" t="s">
        <v>193</v>
      </c>
      <c r="D8" s="10" t="s">
        <v>193</v>
      </c>
      <c r="E8" s="14" t="s">
        <v>193</v>
      </c>
      <c r="F8" s="14" t="s">
        <v>193</v>
      </c>
      <c r="G8" s="14" t="s">
        <v>193</v>
      </c>
      <c r="H8" s="14" t="s">
        <v>193</v>
      </c>
      <c r="I8" s="10" t="s">
        <v>193</v>
      </c>
      <c r="J8" s="10" t="s">
        <v>193</v>
      </c>
      <c r="K8" s="10" t="s">
        <v>193</v>
      </c>
      <c r="L8" s="10" t="s">
        <v>193</v>
      </c>
      <c r="M8" s="46" t="s">
        <v>193</v>
      </c>
    </row>
    <row r="9" spans="1:13" ht="54" customHeight="1">
      <c r="A9" s="1050"/>
      <c r="B9" s="1265"/>
      <c r="C9" s="1375" t="s">
        <v>784</v>
      </c>
      <c r="D9" s="1376"/>
      <c r="E9" s="10" t="s">
        <v>193</v>
      </c>
      <c r="F9" s="1236"/>
      <c r="G9" s="1236"/>
      <c r="H9" s="10" t="s">
        <v>193</v>
      </c>
      <c r="I9" s="1236" t="s">
        <v>193</v>
      </c>
      <c r="J9" s="1236"/>
      <c r="K9" s="10" t="s">
        <v>193</v>
      </c>
      <c r="L9" s="10" t="s">
        <v>193</v>
      </c>
      <c r="M9" s="46" t="s">
        <v>193</v>
      </c>
    </row>
    <row r="10" spans="1:13">
      <c r="A10" s="1050"/>
      <c r="B10" s="1266"/>
      <c r="C10" s="1236" t="s">
        <v>482</v>
      </c>
      <c r="D10" s="1236"/>
      <c r="E10" s="15" t="s">
        <v>193</v>
      </c>
      <c r="F10" s="1236" t="s">
        <v>482</v>
      </c>
      <c r="G10" s="1236"/>
      <c r="H10" s="15" t="s">
        <v>193</v>
      </c>
      <c r="I10" s="1236" t="s">
        <v>482</v>
      </c>
      <c r="J10" s="1236"/>
      <c r="K10" s="15" t="s">
        <v>193</v>
      </c>
      <c r="L10" s="15" t="s">
        <v>193</v>
      </c>
      <c r="M10" s="47" t="s">
        <v>193</v>
      </c>
    </row>
    <row r="11" spans="1:13" ht="75.75" customHeight="1">
      <c r="A11" s="1050"/>
      <c r="B11" s="9" t="s">
        <v>483</v>
      </c>
      <c r="C11" s="1816" t="s">
        <v>942</v>
      </c>
      <c r="D11" s="1816"/>
      <c r="E11" s="1816"/>
      <c r="F11" s="1816"/>
      <c r="G11" s="1816"/>
      <c r="H11" s="1816"/>
      <c r="I11" s="1816"/>
      <c r="J11" s="1816"/>
      <c r="K11" s="1816"/>
      <c r="L11" s="1816"/>
      <c r="M11" s="1817"/>
    </row>
    <row r="12" spans="1:13" ht="228" customHeight="1">
      <c r="A12" s="1050"/>
      <c r="B12" s="9" t="s">
        <v>603</v>
      </c>
      <c r="C12" s="1622" t="s">
        <v>943</v>
      </c>
      <c r="D12" s="1622"/>
      <c r="E12" s="1622"/>
      <c r="F12" s="1622"/>
      <c r="G12" s="1622"/>
      <c r="H12" s="1622"/>
      <c r="I12" s="1622"/>
      <c r="J12" s="1622"/>
      <c r="K12" s="1622"/>
      <c r="L12" s="1622"/>
      <c r="M12" s="1623"/>
    </row>
    <row r="13" spans="1:13" ht="33.950000000000003" customHeight="1">
      <c r="A13" s="1050"/>
      <c r="B13" s="9" t="s">
        <v>605</v>
      </c>
      <c r="C13" s="1779" t="s">
        <v>899</v>
      </c>
      <c r="D13" s="1780"/>
      <c r="E13" s="1780"/>
      <c r="F13" s="1780"/>
      <c r="G13" s="1780"/>
      <c r="H13" s="1780"/>
      <c r="I13" s="1780"/>
      <c r="J13" s="1780"/>
      <c r="K13" s="1780"/>
      <c r="L13" s="1780"/>
      <c r="M13" s="1781"/>
    </row>
    <row r="14" spans="1:13" ht="36.75" customHeight="1">
      <c r="A14" s="1050"/>
      <c r="B14" s="1265" t="s">
        <v>607</v>
      </c>
      <c r="C14" s="1622" t="s">
        <v>187</v>
      </c>
      <c r="D14" s="1622"/>
      <c r="E14" s="16" t="s">
        <v>608</v>
      </c>
      <c r="F14" s="1240" t="s">
        <v>464</v>
      </c>
      <c r="G14" s="1240"/>
      <c r="H14" s="1240"/>
      <c r="I14" s="1240"/>
      <c r="J14" s="1240"/>
      <c r="K14" s="1240"/>
      <c r="L14" s="1240"/>
      <c r="M14" s="1241"/>
    </row>
    <row r="15" spans="1:13">
      <c r="A15" s="1050"/>
      <c r="B15" s="1265"/>
      <c r="C15" s="1622"/>
      <c r="D15" s="1622"/>
      <c r="E15" s="1622"/>
      <c r="F15" s="1622"/>
      <c r="G15" s="1622"/>
      <c r="H15" s="1622"/>
      <c r="I15" s="1622"/>
      <c r="J15" s="1622"/>
      <c r="K15" s="1622"/>
      <c r="L15" s="1622"/>
      <c r="M15" s="1623"/>
    </row>
    <row r="16" spans="1:13" ht="15.75" customHeight="1">
      <c r="A16" s="1052" t="s">
        <v>48</v>
      </c>
      <c r="B16" s="17" t="s">
        <v>138</v>
      </c>
      <c r="C16" s="1622" t="s">
        <v>253</v>
      </c>
      <c r="D16" s="1622"/>
      <c r="E16" s="1622"/>
      <c r="F16" s="1622"/>
      <c r="G16" s="1622"/>
      <c r="H16" s="1622"/>
      <c r="I16" s="1622"/>
      <c r="J16" s="1622"/>
      <c r="K16" s="1622"/>
      <c r="L16" s="1622"/>
      <c r="M16" s="1623"/>
    </row>
    <row r="17" spans="1:13" ht="31.5" customHeight="1">
      <c r="A17" s="1053"/>
      <c r="B17" s="18" t="s">
        <v>609</v>
      </c>
      <c r="C17" s="1622" t="s">
        <v>463</v>
      </c>
      <c r="D17" s="1622"/>
      <c r="E17" s="1622"/>
      <c r="F17" s="1622"/>
      <c r="G17" s="1622"/>
      <c r="H17" s="1622"/>
      <c r="I17" s="1622"/>
      <c r="J17" s="1622"/>
      <c r="K17" s="1622"/>
      <c r="L17" s="1622"/>
      <c r="M17" s="1623"/>
    </row>
    <row r="18" spans="1:13" ht="8.25" customHeight="1">
      <c r="A18" s="1053"/>
      <c r="B18" s="1269" t="s">
        <v>486</v>
      </c>
      <c r="C18" s="19" t="s">
        <v>193</v>
      </c>
      <c r="D18" s="20" t="s">
        <v>193</v>
      </c>
      <c r="E18" s="20" t="s">
        <v>193</v>
      </c>
      <c r="F18" s="20" t="s">
        <v>193</v>
      </c>
      <c r="G18" s="20" t="s">
        <v>193</v>
      </c>
      <c r="H18" s="20" t="s">
        <v>193</v>
      </c>
      <c r="I18" s="20" t="s">
        <v>193</v>
      </c>
      <c r="J18" s="20" t="s">
        <v>193</v>
      </c>
      <c r="K18" s="20" t="s">
        <v>193</v>
      </c>
      <c r="L18" s="20" t="s">
        <v>193</v>
      </c>
      <c r="M18" s="48" t="s">
        <v>193</v>
      </c>
    </row>
    <row r="19" spans="1:13" ht="9" customHeight="1">
      <c r="A19" s="1053"/>
      <c r="B19" s="1269"/>
      <c r="C19" s="19" t="s">
        <v>193</v>
      </c>
      <c r="D19" s="21" t="s">
        <v>193</v>
      </c>
      <c r="E19" s="20" t="s">
        <v>193</v>
      </c>
      <c r="F19" s="21" t="s">
        <v>193</v>
      </c>
      <c r="G19" s="20" t="s">
        <v>193</v>
      </c>
      <c r="H19" s="21" t="s">
        <v>193</v>
      </c>
      <c r="I19" s="20" t="s">
        <v>193</v>
      </c>
      <c r="J19" s="21" t="s">
        <v>193</v>
      </c>
      <c r="K19" s="20" t="s">
        <v>193</v>
      </c>
      <c r="L19" s="20" t="s">
        <v>193</v>
      </c>
      <c r="M19" s="48" t="s">
        <v>193</v>
      </c>
    </row>
    <row r="20" spans="1:13">
      <c r="A20" s="1053"/>
      <c r="B20" s="1269"/>
      <c r="C20" s="20" t="s">
        <v>487</v>
      </c>
      <c r="D20" s="22" t="s">
        <v>193</v>
      </c>
      <c r="E20" s="20" t="s">
        <v>488</v>
      </c>
      <c r="F20" s="22" t="s">
        <v>193</v>
      </c>
      <c r="G20" s="20" t="s">
        <v>489</v>
      </c>
      <c r="H20" s="22" t="s">
        <v>193</v>
      </c>
      <c r="I20" s="20" t="s">
        <v>490</v>
      </c>
      <c r="J20" s="22" t="s">
        <v>193</v>
      </c>
      <c r="K20" s="20" t="s">
        <v>193</v>
      </c>
      <c r="L20" s="20" t="s">
        <v>193</v>
      </c>
      <c r="M20" s="48" t="s">
        <v>193</v>
      </c>
    </row>
    <row r="21" spans="1:13">
      <c r="A21" s="1053"/>
      <c r="B21" s="1269"/>
      <c r="C21" s="20" t="s">
        <v>491</v>
      </c>
      <c r="D21" s="22" t="s">
        <v>193</v>
      </c>
      <c r="E21" s="20" t="s">
        <v>492</v>
      </c>
      <c r="F21" s="22" t="s">
        <v>193</v>
      </c>
      <c r="G21" s="20" t="s">
        <v>493</v>
      </c>
      <c r="H21" s="22" t="s">
        <v>193</v>
      </c>
      <c r="I21" s="20" t="s">
        <v>193</v>
      </c>
      <c r="J21" s="20" t="s">
        <v>193</v>
      </c>
      <c r="K21" s="20" t="s">
        <v>193</v>
      </c>
      <c r="L21" s="20" t="s">
        <v>193</v>
      </c>
      <c r="M21" s="48" t="s">
        <v>193</v>
      </c>
    </row>
    <row r="22" spans="1:13">
      <c r="A22" s="1053"/>
      <c r="B22" s="1269"/>
      <c r="C22" s="20" t="s">
        <v>494</v>
      </c>
      <c r="D22" s="22" t="s">
        <v>193</v>
      </c>
      <c r="E22" s="20" t="s">
        <v>495</v>
      </c>
      <c r="F22" s="22" t="s">
        <v>193</v>
      </c>
      <c r="G22" s="20" t="s">
        <v>193</v>
      </c>
      <c r="H22" s="20" t="s">
        <v>193</v>
      </c>
      <c r="I22" s="20" t="s">
        <v>193</v>
      </c>
      <c r="J22" s="20" t="s">
        <v>193</v>
      </c>
      <c r="K22" s="20" t="s">
        <v>193</v>
      </c>
      <c r="L22" s="20" t="s">
        <v>193</v>
      </c>
      <c r="M22" s="48" t="s">
        <v>193</v>
      </c>
    </row>
    <row r="23" spans="1:13" ht="15.75" customHeight="1">
      <c r="A23" s="1053"/>
      <c r="B23" s="1269"/>
      <c r="C23" s="20" t="s">
        <v>496</v>
      </c>
      <c r="D23" s="22" t="s">
        <v>624</v>
      </c>
      <c r="E23" s="20" t="s">
        <v>498</v>
      </c>
      <c r="F23" s="1818" t="s">
        <v>563</v>
      </c>
      <c r="G23" s="1818"/>
      <c r="H23" s="1818"/>
      <c r="I23" s="1818"/>
      <c r="J23" s="1818"/>
      <c r="K23" s="1818"/>
      <c r="L23" s="1818"/>
      <c r="M23" s="1819"/>
    </row>
    <row r="24" spans="1:13" ht="9.75" customHeight="1">
      <c r="A24" s="1053"/>
      <c r="B24" s="1270"/>
      <c r="C24" s="21" t="s">
        <v>193</v>
      </c>
      <c r="D24" s="21" t="s">
        <v>193</v>
      </c>
      <c r="E24" s="21" t="s">
        <v>193</v>
      </c>
      <c r="F24" s="21" t="s">
        <v>193</v>
      </c>
      <c r="G24" s="21" t="s">
        <v>193</v>
      </c>
      <c r="H24" s="21" t="s">
        <v>193</v>
      </c>
      <c r="I24" s="21" t="s">
        <v>193</v>
      </c>
      <c r="J24" s="21" t="s">
        <v>193</v>
      </c>
      <c r="K24" s="21" t="s">
        <v>193</v>
      </c>
      <c r="L24" s="21" t="s">
        <v>193</v>
      </c>
      <c r="M24" s="45" t="s">
        <v>193</v>
      </c>
    </row>
    <row r="25" spans="1:13">
      <c r="A25" s="1053"/>
      <c r="B25" s="1269" t="s">
        <v>500</v>
      </c>
      <c r="C25" s="20" t="s">
        <v>193</v>
      </c>
      <c r="D25" s="20" t="s">
        <v>193</v>
      </c>
      <c r="E25" s="20" t="s">
        <v>193</v>
      </c>
      <c r="F25" s="20" t="s">
        <v>193</v>
      </c>
      <c r="G25" s="20" t="s">
        <v>193</v>
      </c>
      <c r="H25" s="20" t="s">
        <v>193</v>
      </c>
      <c r="I25" s="20" t="s">
        <v>193</v>
      </c>
      <c r="J25" s="20" t="s">
        <v>193</v>
      </c>
      <c r="K25" s="20" t="s">
        <v>193</v>
      </c>
      <c r="L25" s="19" t="s">
        <v>193</v>
      </c>
      <c r="M25" s="49" t="s">
        <v>193</v>
      </c>
    </row>
    <row r="26" spans="1:13">
      <c r="A26" s="1053"/>
      <c r="B26" s="1269"/>
      <c r="C26" s="20" t="s">
        <v>501</v>
      </c>
      <c r="D26" s="24" t="s">
        <v>193</v>
      </c>
      <c r="E26" s="20" t="s">
        <v>193</v>
      </c>
      <c r="F26" s="20" t="s">
        <v>502</v>
      </c>
      <c r="G26" s="24" t="s">
        <v>193</v>
      </c>
      <c r="H26" s="20" t="s">
        <v>193</v>
      </c>
      <c r="I26" s="20" t="s">
        <v>503</v>
      </c>
      <c r="J26" s="24" t="s">
        <v>624</v>
      </c>
      <c r="K26" s="20" t="s">
        <v>193</v>
      </c>
      <c r="L26" s="19" t="s">
        <v>193</v>
      </c>
      <c r="M26" s="49" t="s">
        <v>193</v>
      </c>
    </row>
    <row r="27" spans="1:13">
      <c r="A27" s="1053"/>
      <c r="B27" s="1269"/>
      <c r="C27" s="20" t="s">
        <v>504</v>
      </c>
      <c r="D27" s="25" t="s">
        <v>193</v>
      </c>
      <c r="E27" s="19" t="s">
        <v>193</v>
      </c>
      <c r="F27" s="20" t="s">
        <v>505</v>
      </c>
      <c r="G27" s="22" t="s">
        <v>193</v>
      </c>
      <c r="H27" s="19" t="s">
        <v>193</v>
      </c>
      <c r="I27" s="19" t="s">
        <v>193</v>
      </c>
      <c r="J27" s="19" t="s">
        <v>193</v>
      </c>
      <c r="K27" s="19" t="s">
        <v>193</v>
      </c>
      <c r="L27" s="19" t="s">
        <v>193</v>
      </c>
      <c r="M27" s="49" t="s">
        <v>193</v>
      </c>
    </row>
    <row r="28" spans="1:13">
      <c r="A28" s="1053"/>
      <c r="B28" s="1270"/>
      <c r="C28" s="21" t="s">
        <v>193</v>
      </c>
      <c r="D28" s="21" t="s">
        <v>193</v>
      </c>
      <c r="E28" s="21" t="s">
        <v>193</v>
      </c>
      <c r="F28" s="21" t="s">
        <v>193</v>
      </c>
      <c r="G28" s="21" t="s">
        <v>193</v>
      </c>
      <c r="H28" s="21" t="s">
        <v>193</v>
      </c>
      <c r="I28" s="21" t="s">
        <v>193</v>
      </c>
      <c r="J28" s="21" t="s">
        <v>193</v>
      </c>
      <c r="K28" s="21" t="s">
        <v>193</v>
      </c>
      <c r="L28" s="23" t="s">
        <v>193</v>
      </c>
      <c r="M28" s="50" t="s">
        <v>193</v>
      </c>
    </row>
    <row r="29" spans="1:13">
      <c r="A29" s="1053"/>
      <c r="B29" s="13" t="s">
        <v>506</v>
      </c>
      <c r="C29" s="20" t="s">
        <v>193</v>
      </c>
      <c r="D29" s="20" t="s">
        <v>193</v>
      </c>
      <c r="E29" s="20" t="s">
        <v>193</v>
      </c>
      <c r="F29" s="20" t="s">
        <v>193</v>
      </c>
      <c r="G29" s="20" t="s">
        <v>193</v>
      </c>
      <c r="H29" s="20" t="s">
        <v>193</v>
      </c>
      <c r="I29" s="20" t="s">
        <v>193</v>
      </c>
      <c r="J29" s="20" t="s">
        <v>193</v>
      </c>
      <c r="K29" s="20" t="s">
        <v>193</v>
      </c>
      <c r="L29" s="20" t="s">
        <v>193</v>
      </c>
      <c r="M29" s="48" t="s">
        <v>193</v>
      </c>
    </row>
    <row r="30" spans="1:13">
      <c r="A30" s="1053"/>
      <c r="B30" s="13" t="s">
        <v>193</v>
      </c>
      <c r="C30" s="26" t="s">
        <v>507</v>
      </c>
      <c r="D30" s="27">
        <v>0</v>
      </c>
      <c r="E30" s="20" t="s">
        <v>193</v>
      </c>
      <c r="F30" s="19" t="s">
        <v>508</v>
      </c>
      <c r="G30" s="24">
        <v>2021</v>
      </c>
      <c r="H30" s="20" t="s">
        <v>193</v>
      </c>
      <c r="I30" s="19" t="s">
        <v>509</v>
      </c>
      <c r="J30" s="34" t="s">
        <v>247</v>
      </c>
      <c r="K30" s="8" t="s">
        <v>193</v>
      </c>
      <c r="L30" s="33" t="s">
        <v>193</v>
      </c>
      <c r="M30" s="48" t="s">
        <v>193</v>
      </c>
    </row>
    <row r="31" spans="1:13">
      <c r="A31" s="1053"/>
      <c r="B31" s="9" t="s">
        <v>193</v>
      </c>
      <c r="C31" s="21" t="s">
        <v>193</v>
      </c>
      <c r="D31" s="21" t="s">
        <v>193</v>
      </c>
      <c r="E31" s="21" t="s">
        <v>193</v>
      </c>
      <c r="F31" s="21" t="s">
        <v>193</v>
      </c>
      <c r="G31" s="21" t="s">
        <v>193</v>
      </c>
      <c r="H31" s="21" t="s">
        <v>193</v>
      </c>
      <c r="I31" s="21" t="s">
        <v>193</v>
      </c>
      <c r="J31" s="21" t="s">
        <v>193</v>
      </c>
      <c r="K31" s="21" t="s">
        <v>193</v>
      </c>
      <c r="L31" s="21" t="s">
        <v>193</v>
      </c>
      <c r="M31" s="45" t="s">
        <v>193</v>
      </c>
    </row>
    <row r="32" spans="1:13">
      <c r="A32" s="1053"/>
      <c r="B32" s="1269" t="s">
        <v>511</v>
      </c>
      <c r="C32" s="28" t="s">
        <v>193</v>
      </c>
      <c r="D32" s="28" t="s">
        <v>193</v>
      </c>
      <c r="E32" s="28" t="s">
        <v>193</v>
      </c>
      <c r="F32" s="28" t="s">
        <v>193</v>
      </c>
      <c r="G32" s="28" t="s">
        <v>193</v>
      </c>
      <c r="H32" s="28" t="s">
        <v>193</v>
      </c>
      <c r="I32" s="28" t="s">
        <v>193</v>
      </c>
      <c r="J32" s="28" t="s">
        <v>193</v>
      </c>
      <c r="K32" s="28" t="s">
        <v>193</v>
      </c>
      <c r="L32" s="19" t="s">
        <v>193</v>
      </c>
      <c r="M32" s="49" t="s">
        <v>193</v>
      </c>
    </row>
    <row r="33" spans="1:13">
      <c r="A33" s="1053"/>
      <c r="B33" s="1269"/>
      <c r="C33" s="20" t="s">
        <v>512</v>
      </c>
      <c r="D33" s="29">
        <v>2023</v>
      </c>
      <c r="E33" s="28" t="s">
        <v>193</v>
      </c>
      <c r="F33" s="20" t="s">
        <v>513</v>
      </c>
      <c r="G33" s="30">
        <v>2032</v>
      </c>
      <c r="H33" s="28" t="s">
        <v>193</v>
      </c>
      <c r="I33" s="19" t="s">
        <v>193</v>
      </c>
      <c r="J33" s="28" t="s">
        <v>193</v>
      </c>
      <c r="K33" s="28" t="s">
        <v>193</v>
      </c>
      <c r="L33" s="19" t="s">
        <v>193</v>
      </c>
      <c r="M33" s="49" t="s">
        <v>193</v>
      </c>
    </row>
    <row r="34" spans="1:13">
      <c r="A34" s="1053"/>
      <c r="B34" s="1270"/>
      <c r="C34" s="21" t="s">
        <v>193</v>
      </c>
      <c r="D34" s="21" t="s">
        <v>193</v>
      </c>
      <c r="E34" s="31" t="s">
        <v>193</v>
      </c>
      <c r="F34" s="21" t="s">
        <v>193</v>
      </c>
      <c r="G34" s="31" t="s">
        <v>193</v>
      </c>
      <c r="H34" s="31" t="s">
        <v>193</v>
      </c>
      <c r="I34" s="23" t="s">
        <v>193</v>
      </c>
      <c r="J34" s="31" t="s">
        <v>193</v>
      </c>
      <c r="K34" s="31" t="s">
        <v>193</v>
      </c>
      <c r="L34" s="23" t="s">
        <v>193</v>
      </c>
      <c r="M34" s="50" t="s">
        <v>193</v>
      </c>
    </row>
    <row r="35" spans="1:13">
      <c r="A35" s="1053"/>
      <c r="B35" s="1269" t="s">
        <v>514</v>
      </c>
      <c r="C35" s="20" t="s">
        <v>193</v>
      </c>
      <c r="D35" s="20" t="s">
        <v>193</v>
      </c>
      <c r="E35" s="20" t="s">
        <v>193</v>
      </c>
      <c r="F35" s="20" t="s">
        <v>193</v>
      </c>
      <c r="G35" s="20" t="s">
        <v>193</v>
      </c>
      <c r="H35" s="20" t="s">
        <v>193</v>
      </c>
      <c r="I35" s="20" t="s">
        <v>193</v>
      </c>
      <c r="J35" s="20" t="s">
        <v>193</v>
      </c>
      <c r="K35" s="20" t="s">
        <v>193</v>
      </c>
      <c r="L35" s="20" t="s">
        <v>193</v>
      </c>
      <c r="M35" s="48" t="s">
        <v>193</v>
      </c>
    </row>
    <row r="36" spans="1:13">
      <c r="A36" s="1053"/>
      <c r="B36" s="1269"/>
      <c r="C36" s="20" t="s">
        <v>193</v>
      </c>
      <c r="D36" s="20">
        <v>2023</v>
      </c>
      <c r="E36" s="20" t="s">
        <v>193</v>
      </c>
      <c r="F36" s="20">
        <v>2024</v>
      </c>
      <c r="G36" s="20" t="s">
        <v>193</v>
      </c>
      <c r="H36" s="19">
        <v>2025</v>
      </c>
      <c r="I36" s="19" t="s">
        <v>193</v>
      </c>
      <c r="J36" s="19">
        <v>2026</v>
      </c>
      <c r="K36" s="20" t="s">
        <v>193</v>
      </c>
      <c r="L36" s="20">
        <v>2027</v>
      </c>
      <c r="M36" s="48" t="s">
        <v>193</v>
      </c>
    </row>
    <row r="37" spans="1:13">
      <c r="A37" s="1053"/>
      <c r="B37" s="1269"/>
      <c r="C37" s="20" t="s">
        <v>193</v>
      </c>
      <c r="D37" s="32">
        <v>0.3</v>
      </c>
      <c r="E37" s="33" t="s">
        <v>193</v>
      </c>
      <c r="F37" s="32">
        <v>0.4</v>
      </c>
      <c r="G37" s="33" t="s">
        <v>193</v>
      </c>
      <c r="H37" s="32">
        <v>0.5</v>
      </c>
      <c r="I37" s="33" t="s">
        <v>193</v>
      </c>
      <c r="J37" s="32">
        <v>0.6</v>
      </c>
      <c r="K37" s="33" t="s">
        <v>193</v>
      </c>
      <c r="L37" s="32">
        <v>0.7</v>
      </c>
      <c r="M37" s="51" t="s">
        <v>193</v>
      </c>
    </row>
    <row r="38" spans="1:13">
      <c r="A38" s="1053"/>
      <c r="B38" s="1269"/>
      <c r="C38" s="20" t="s">
        <v>193</v>
      </c>
      <c r="D38" s="20">
        <v>2028</v>
      </c>
      <c r="E38" s="20" t="s">
        <v>193</v>
      </c>
      <c r="F38" s="20">
        <v>2029</v>
      </c>
      <c r="G38" s="20" t="s">
        <v>193</v>
      </c>
      <c r="H38" s="19">
        <v>2030</v>
      </c>
      <c r="I38" s="19" t="s">
        <v>193</v>
      </c>
      <c r="J38" s="19">
        <v>2031</v>
      </c>
      <c r="K38" s="20" t="s">
        <v>193</v>
      </c>
      <c r="L38" s="20">
        <v>2032</v>
      </c>
      <c r="M38" s="48" t="s">
        <v>193</v>
      </c>
    </row>
    <row r="39" spans="1:13">
      <c r="A39" s="1053"/>
      <c r="B39" s="1269"/>
      <c r="C39" s="20" t="s">
        <v>193</v>
      </c>
      <c r="D39" s="32">
        <v>0.8</v>
      </c>
      <c r="E39" s="33" t="s">
        <v>193</v>
      </c>
      <c r="F39" s="32">
        <v>0.85</v>
      </c>
      <c r="G39" s="33" t="s">
        <v>193</v>
      </c>
      <c r="H39" s="32">
        <v>0.9</v>
      </c>
      <c r="I39" s="33" t="s">
        <v>193</v>
      </c>
      <c r="J39" s="32">
        <v>0.95</v>
      </c>
      <c r="K39" s="33" t="s">
        <v>193</v>
      </c>
      <c r="L39" s="32">
        <v>1</v>
      </c>
      <c r="M39" s="51" t="s">
        <v>193</v>
      </c>
    </row>
    <row r="40" spans="1:13">
      <c r="A40" s="1053"/>
      <c r="B40" s="1269"/>
      <c r="C40" s="20" t="s">
        <v>193</v>
      </c>
      <c r="D40" s="20"/>
      <c r="E40" s="20"/>
      <c r="F40" s="20"/>
      <c r="G40" s="20"/>
      <c r="H40" s="19"/>
      <c r="I40" s="19"/>
      <c r="J40" s="19"/>
      <c r="K40" s="20"/>
      <c r="L40" s="20"/>
      <c r="M40" s="48"/>
    </row>
    <row r="41" spans="1:13">
      <c r="A41" s="1053"/>
      <c r="B41" s="1269"/>
      <c r="C41" s="20" t="s">
        <v>193</v>
      </c>
      <c r="D41" s="34" t="s">
        <v>193</v>
      </c>
      <c r="E41" s="33" t="s">
        <v>193</v>
      </c>
      <c r="F41" s="8" t="s">
        <v>193</v>
      </c>
      <c r="G41" s="33" t="s">
        <v>193</v>
      </c>
      <c r="H41" s="8" t="s">
        <v>193</v>
      </c>
      <c r="I41" s="33" t="s">
        <v>193</v>
      </c>
      <c r="J41" s="8" t="s">
        <v>193</v>
      </c>
      <c r="K41" s="33" t="s">
        <v>193</v>
      </c>
      <c r="L41" s="8" t="s">
        <v>193</v>
      </c>
      <c r="M41" s="51" t="s">
        <v>193</v>
      </c>
    </row>
    <row r="42" spans="1:13">
      <c r="A42" s="1053"/>
      <c r="B42" s="1269"/>
      <c r="C42" s="20" t="s">
        <v>193</v>
      </c>
      <c r="D42" s="21" t="s">
        <v>529</v>
      </c>
      <c r="E42" s="21" t="s">
        <v>193</v>
      </c>
      <c r="F42" s="21" t="s">
        <v>530</v>
      </c>
      <c r="G42" s="21" t="s">
        <v>193</v>
      </c>
      <c r="H42" s="20" t="s">
        <v>193</v>
      </c>
      <c r="I42" s="20" t="s">
        <v>193</v>
      </c>
      <c r="J42" s="20" t="s">
        <v>193</v>
      </c>
      <c r="K42" s="20" t="s">
        <v>193</v>
      </c>
      <c r="L42" s="20" t="s">
        <v>193</v>
      </c>
      <c r="M42" s="48" t="s">
        <v>193</v>
      </c>
    </row>
    <row r="43" spans="1:13" ht="15.75" customHeight="1">
      <c r="A43" s="1053"/>
      <c r="B43" s="1269"/>
      <c r="C43" s="20" t="s">
        <v>193</v>
      </c>
      <c r="D43" s="35">
        <v>2032</v>
      </c>
      <c r="E43" s="36" t="s">
        <v>193</v>
      </c>
      <c r="F43" s="1820">
        <v>1</v>
      </c>
      <c r="G43" s="1821"/>
      <c r="H43" s="1822" t="s">
        <v>193</v>
      </c>
      <c r="I43" s="1822"/>
      <c r="J43" s="20" t="s">
        <v>193</v>
      </c>
      <c r="K43" s="20" t="s">
        <v>193</v>
      </c>
      <c r="L43" s="20" t="s">
        <v>193</v>
      </c>
      <c r="M43" s="48" t="s">
        <v>193</v>
      </c>
    </row>
    <row r="44" spans="1:13">
      <c r="A44" s="1053"/>
      <c r="B44" s="1269"/>
      <c r="C44" s="21" t="s">
        <v>193</v>
      </c>
      <c r="D44" s="21" t="s">
        <v>193</v>
      </c>
      <c r="E44" s="21" t="s">
        <v>193</v>
      </c>
      <c r="F44" s="21" t="s">
        <v>193</v>
      </c>
      <c r="G44" s="21" t="s">
        <v>193</v>
      </c>
      <c r="H44" s="21" t="s">
        <v>193</v>
      </c>
      <c r="I44" s="21" t="s">
        <v>193</v>
      </c>
      <c r="J44" s="21" t="s">
        <v>193</v>
      </c>
      <c r="K44" s="21" t="s">
        <v>193</v>
      </c>
      <c r="L44" s="21" t="s">
        <v>193</v>
      </c>
      <c r="M44" s="45" t="s">
        <v>193</v>
      </c>
    </row>
    <row r="45" spans="1:13" ht="18" customHeight="1">
      <c r="A45" s="1053"/>
      <c r="B45" s="1268" t="s">
        <v>531</v>
      </c>
      <c r="C45" s="20" t="s">
        <v>193</v>
      </c>
      <c r="D45" s="20" t="s">
        <v>193</v>
      </c>
      <c r="E45" s="20" t="s">
        <v>193</v>
      </c>
      <c r="F45" s="20" t="s">
        <v>193</v>
      </c>
      <c r="G45" s="20" t="s">
        <v>193</v>
      </c>
      <c r="H45" s="20" t="s">
        <v>193</v>
      </c>
      <c r="I45" s="20" t="s">
        <v>193</v>
      </c>
      <c r="J45" s="20" t="s">
        <v>193</v>
      </c>
      <c r="K45" s="20" t="s">
        <v>193</v>
      </c>
      <c r="L45" s="19" t="s">
        <v>193</v>
      </c>
      <c r="M45" s="49" t="s">
        <v>193</v>
      </c>
    </row>
    <row r="46" spans="1:13" ht="15.75" customHeight="1">
      <c r="A46" s="1053"/>
      <c r="B46" s="1269"/>
      <c r="C46" s="19" t="s">
        <v>193</v>
      </c>
      <c r="D46" s="20" t="s">
        <v>532</v>
      </c>
      <c r="E46" s="21" t="s">
        <v>533</v>
      </c>
      <c r="F46" s="1831" t="s">
        <v>534</v>
      </c>
      <c r="G46" s="1823" t="s">
        <v>739</v>
      </c>
      <c r="H46" s="1824"/>
      <c r="I46" s="1824"/>
      <c r="J46" s="1825"/>
      <c r="K46" s="20" t="s">
        <v>498</v>
      </c>
      <c r="L46" s="1832" t="s">
        <v>193</v>
      </c>
      <c r="M46" s="1833"/>
    </row>
    <row r="47" spans="1:13">
      <c r="A47" s="1053"/>
      <c r="B47" s="1269"/>
      <c r="C47" s="19" t="s">
        <v>193</v>
      </c>
      <c r="D47" s="37" t="s">
        <v>497</v>
      </c>
      <c r="E47" s="36" t="s">
        <v>193</v>
      </c>
      <c r="F47" s="1831"/>
      <c r="G47" s="1826"/>
      <c r="H47" s="1827"/>
      <c r="I47" s="1827"/>
      <c r="J47" s="1828"/>
      <c r="K47" s="19" t="s">
        <v>193</v>
      </c>
      <c r="L47" s="1834"/>
      <c r="M47" s="1835"/>
    </row>
    <row r="48" spans="1:13">
      <c r="A48" s="1053"/>
      <c r="B48" s="1270"/>
      <c r="C48" s="23" t="s">
        <v>193</v>
      </c>
      <c r="D48" s="23" t="s">
        <v>193</v>
      </c>
      <c r="E48" s="23" t="s">
        <v>193</v>
      </c>
      <c r="F48" s="23" t="s">
        <v>193</v>
      </c>
      <c r="G48" s="23" t="s">
        <v>193</v>
      </c>
      <c r="H48" s="23" t="s">
        <v>193</v>
      </c>
      <c r="I48" s="23" t="s">
        <v>193</v>
      </c>
      <c r="J48" s="23" t="s">
        <v>193</v>
      </c>
      <c r="K48" s="23" t="s">
        <v>193</v>
      </c>
      <c r="L48" s="19" t="s">
        <v>193</v>
      </c>
      <c r="M48" s="49" t="s">
        <v>193</v>
      </c>
    </row>
    <row r="49" spans="1:13" ht="150.94999999999999" customHeight="1">
      <c r="A49" s="1053"/>
      <c r="B49" s="9" t="s">
        <v>536</v>
      </c>
      <c r="C49" s="1622" t="s">
        <v>944</v>
      </c>
      <c r="D49" s="1622"/>
      <c r="E49" s="1622"/>
      <c r="F49" s="1622"/>
      <c r="G49" s="1622"/>
      <c r="H49" s="1622"/>
      <c r="I49" s="1622"/>
      <c r="J49" s="1622"/>
      <c r="K49" s="1622"/>
      <c r="L49" s="1622"/>
      <c r="M49" s="1623"/>
    </row>
    <row r="50" spans="1:13" ht="14.1" customHeight="1">
      <c r="A50" s="1053"/>
      <c r="B50" s="18" t="s">
        <v>538</v>
      </c>
      <c r="C50" s="1634" t="s">
        <v>945</v>
      </c>
      <c r="D50" s="1634"/>
      <c r="E50" s="1634"/>
      <c r="F50" s="1634"/>
      <c r="G50" s="1634"/>
      <c r="H50" s="1634"/>
      <c r="I50" s="1634"/>
      <c r="J50" s="1634"/>
      <c r="K50" s="1634"/>
      <c r="L50" s="1634"/>
      <c r="M50" s="1635"/>
    </row>
    <row r="51" spans="1:13">
      <c r="A51" s="1053"/>
      <c r="B51" s="18" t="s">
        <v>540</v>
      </c>
      <c r="C51" s="1634">
        <v>60</v>
      </c>
      <c r="D51" s="1634" t="s">
        <v>193</v>
      </c>
      <c r="E51" s="1634" t="s">
        <v>193</v>
      </c>
      <c r="F51" s="1634" t="s">
        <v>193</v>
      </c>
      <c r="G51" s="1634" t="s">
        <v>193</v>
      </c>
      <c r="H51" s="1634" t="s">
        <v>193</v>
      </c>
      <c r="I51" s="1634" t="s">
        <v>193</v>
      </c>
      <c r="J51" s="1634" t="s">
        <v>193</v>
      </c>
      <c r="K51" s="1634" t="s">
        <v>193</v>
      </c>
      <c r="L51" s="1634" t="s">
        <v>193</v>
      </c>
      <c r="M51" s="1635" t="s">
        <v>193</v>
      </c>
    </row>
    <row r="52" spans="1:13">
      <c r="A52" s="1053"/>
      <c r="B52" s="18" t="s">
        <v>541</v>
      </c>
      <c r="C52" s="1634">
        <v>2024</v>
      </c>
      <c r="D52" s="1634" t="s">
        <v>193</v>
      </c>
      <c r="E52" s="1634" t="s">
        <v>193</v>
      </c>
      <c r="F52" s="1634" t="s">
        <v>193</v>
      </c>
      <c r="G52" s="1634" t="s">
        <v>193</v>
      </c>
      <c r="H52" s="1634" t="s">
        <v>193</v>
      </c>
      <c r="I52" s="1634" t="s">
        <v>193</v>
      </c>
      <c r="J52" s="1634" t="s">
        <v>193</v>
      </c>
      <c r="K52" s="1634" t="s">
        <v>193</v>
      </c>
      <c r="L52" s="1634" t="s">
        <v>193</v>
      </c>
      <c r="M52" s="1635" t="s">
        <v>193</v>
      </c>
    </row>
    <row r="53" spans="1:13" ht="15.75" customHeight="1">
      <c r="A53" s="1055" t="s">
        <v>60</v>
      </c>
      <c r="B53" s="38" t="s">
        <v>542</v>
      </c>
      <c r="C53" s="1634" t="s">
        <v>300</v>
      </c>
      <c r="D53" s="1634"/>
      <c r="E53" s="1634"/>
      <c r="F53" s="1634"/>
      <c r="G53" s="1634"/>
      <c r="H53" s="1634"/>
      <c r="I53" s="1634"/>
      <c r="J53" s="1634"/>
      <c r="K53" s="1634"/>
      <c r="L53" s="1634"/>
      <c r="M53" s="1635"/>
    </row>
    <row r="54" spans="1:13" ht="15.75" customHeight="1">
      <c r="A54" s="1056"/>
      <c r="B54" s="38" t="s">
        <v>544</v>
      </c>
      <c r="C54" s="1634" t="s">
        <v>946</v>
      </c>
      <c r="D54" s="1634"/>
      <c r="E54" s="1634"/>
      <c r="F54" s="1634"/>
      <c r="G54" s="1634"/>
      <c r="H54" s="1634"/>
      <c r="I54" s="1634"/>
      <c r="J54" s="1634"/>
      <c r="K54" s="1634"/>
      <c r="L54" s="1634"/>
      <c r="M54" s="1635"/>
    </row>
    <row r="55" spans="1:13" ht="15.75" customHeight="1">
      <c r="A55" s="1056"/>
      <c r="B55" s="38" t="s">
        <v>546</v>
      </c>
      <c r="C55" s="1630" t="s">
        <v>97</v>
      </c>
      <c r="D55" s="1630"/>
      <c r="E55" s="1630"/>
      <c r="F55" s="1630"/>
      <c r="G55" s="1630"/>
      <c r="H55" s="1630"/>
      <c r="I55" s="1630"/>
      <c r="J55" s="1630"/>
      <c r="K55" s="1630"/>
      <c r="L55" s="1630"/>
      <c r="M55" s="1631"/>
    </row>
    <row r="56" spans="1:13" ht="15.75" customHeight="1">
      <c r="A56" s="1056"/>
      <c r="B56" s="38" t="s">
        <v>548</v>
      </c>
      <c r="C56" s="1630" t="s">
        <v>354</v>
      </c>
      <c r="D56" s="1630"/>
      <c r="E56" s="1630"/>
      <c r="F56" s="1630"/>
      <c r="G56" s="1630"/>
      <c r="H56" s="1630"/>
      <c r="I56" s="1630"/>
      <c r="J56" s="1630"/>
      <c r="K56" s="1630"/>
      <c r="L56" s="1630"/>
      <c r="M56" s="1631"/>
    </row>
    <row r="57" spans="1:13" ht="15.75" customHeight="1">
      <c r="A57" s="1056"/>
      <c r="B57" s="38" t="s">
        <v>550</v>
      </c>
      <c r="C57" s="1630" t="s">
        <v>790</v>
      </c>
      <c r="D57" s="1630"/>
      <c r="E57" s="1630"/>
      <c r="F57" s="1630"/>
      <c r="G57" s="1630"/>
      <c r="H57" s="1630"/>
      <c r="I57" s="1630"/>
      <c r="J57" s="1630"/>
      <c r="K57" s="1630"/>
      <c r="L57" s="1630"/>
      <c r="M57" s="1631"/>
    </row>
    <row r="58" spans="1:13" ht="15.75" customHeight="1">
      <c r="A58" s="1057"/>
      <c r="B58" s="38" t="s">
        <v>551</v>
      </c>
      <c r="C58" s="1630" t="s">
        <v>791</v>
      </c>
      <c r="D58" s="1630"/>
      <c r="E58" s="1630"/>
      <c r="F58" s="1630"/>
      <c r="G58" s="1630"/>
      <c r="H58" s="1630"/>
      <c r="I58" s="1630"/>
      <c r="J58" s="1630"/>
      <c r="K58" s="1630"/>
      <c r="L58" s="1630"/>
      <c r="M58" s="1631"/>
    </row>
    <row r="59" spans="1:13" ht="15.75" customHeight="1">
      <c r="A59" s="1055" t="s">
        <v>552</v>
      </c>
      <c r="B59" s="39" t="s">
        <v>553</v>
      </c>
      <c r="C59" s="1630" t="s">
        <v>792</v>
      </c>
      <c r="D59" s="1630"/>
      <c r="E59" s="1630"/>
      <c r="F59" s="1630"/>
      <c r="G59" s="1630"/>
      <c r="H59" s="1630"/>
      <c r="I59" s="1630"/>
      <c r="J59" s="1630"/>
      <c r="K59" s="1630"/>
      <c r="L59" s="1630"/>
      <c r="M59" s="1631"/>
    </row>
    <row r="60" spans="1:13" ht="30" customHeight="1">
      <c r="A60" s="1056"/>
      <c r="B60" s="39" t="s">
        <v>555</v>
      </c>
      <c r="C60" s="1630" t="s">
        <v>556</v>
      </c>
      <c r="D60" s="1630"/>
      <c r="E60" s="1630"/>
      <c r="F60" s="1630"/>
      <c r="G60" s="1630"/>
      <c r="H60" s="1630"/>
      <c r="I60" s="1630"/>
      <c r="J60" s="1630"/>
      <c r="K60" s="1630"/>
      <c r="L60" s="1630"/>
      <c r="M60" s="1631"/>
    </row>
    <row r="61" spans="1:13" ht="30" customHeight="1">
      <c r="A61" s="1056"/>
      <c r="B61" s="40" t="s">
        <v>154</v>
      </c>
      <c r="C61" s="1630" t="s">
        <v>97</v>
      </c>
      <c r="D61" s="1630"/>
      <c r="E61" s="1630"/>
      <c r="F61" s="1630"/>
      <c r="G61" s="1630"/>
      <c r="H61" s="1630"/>
      <c r="I61" s="1630"/>
      <c r="J61" s="1630"/>
      <c r="K61" s="1630"/>
      <c r="L61" s="1630"/>
      <c r="M61" s="1631"/>
    </row>
    <row r="62" spans="1:13">
      <c r="A62" s="41" t="s">
        <v>64</v>
      </c>
      <c r="B62" s="42" t="s">
        <v>193</v>
      </c>
      <c r="C62" s="1829" t="s">
        <v>193</v>
      </c>
      <c r="D62" s="1829"/>
      <c r="E62" s="1829"/>
      <c r="F62" s="1829"/>
      <c r="G62" s="1829"/>
      <c r="H62" s="1829"/>
      <c r="I62" s="1829"/>
      <c r="J62" s="1829"/>
      <c r="K62" s="1829"/>
      <c r="L62" s="1829"/>
      <c r="M62" s="1830"/>
    </row>
  </sheetData>
  <mergeCells count="54">
    <mergeCell ref="C60:M60"/>
    <mergeCell ref="C61:M61"/>
    <mergeCell ref="C62:M62"/>
    <mergeCell ref="A2:A15"/>
    <mergeCell ref="A16:A52"/>
    <mergeCell ref="A53:A58"/>
    <mergeCell ref="A59:A61"/>
    <mergeCell ref="B8:B10"/>
    <mergeCell ref="B14:B15"/>
    <mergeCell ref="B18:B24"/>
    <mergeCell ref="B25:B28"/>
    <mergeCell ref="B32:B34"/>
    <mergeCell ref="B35:B44"/>
    <mergeCell ref="B45:B48"/>
    <mergeCell ref="F46:F47"/>
    <mergeCell ref="L46:M47"/>
    <mergeCell ref="C55:M55"/>
    <mergeCell ref="C56:M56"/>
    <mergeCell ref="C57:M57"/>
    <mergeCell ref="C58:M58"/>
    <mergeCell ref="C59:M59"/>
    <mergeCell ref="C50:M50"/>
    <mergeCell ref="C51:M51"/>
    <mergeCell ref="C52:M52"/>
    <mergeCell ref="C53:M53"/>
    <mergeCell ref="C54:M54"/>
    <mergeCell ref="C17:M17"/>
    <mergeCell ref="F23:M23"/>
    <mergeCell ref="F43:G43"/>
    <mergeCell ref="H43:I43"/>
    <mergeCell ref="C49:M49"/>
    <mergeCell ref="G46:J47"/>
    <mergeCell ref="C13:M13"/>
    <mergeCell ref="C14:D14"/>
    <mergeCell ref="F14:M14"/>
    <mergeCell ref="C15:M15"/>
    <mergeCell ref="C16:M16"/>
    <mergeCell ref="C10:D10"/>
    <mergeCell ref="F10:G10"/>
    <mergeCell ref="I10:J10"/>
    <mergeCell ref="C11:M11"/>
    <mergeCell ref="C12:M12"/>
    <mergeCell ref="C5:M5"/>
    <mergeCell ref="C6:M6"/>
    <mergeCell ref="C7:D7"/>
    <mergeCell ref="I7:M7"/>
    <mergeCell ref="C9:D9"/>
    <mergeCell ref="F9:G9"/>
    <mergeCell ref="I9:J9"/>
    <mergeCell ref="C2:M2"/>
    <mergeCell ref="C3:M3"/>
    <mergeCell ref="C4:E4"/>
    <mergeCell ref="F4:G4"/>
    <mergeCell ref="H4:J4"/>
  </mergeCells>
  <dataValidations count="2">
    <dataValidation allowBlank="1" showInputMessage="1" showErrorMessage="1" prompt="Incluir una ficha por cada indicador, ya sea de producto o de resultado" sqref="B1" xr:uid="{00000000-0002-0000-2F00-000000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F00-000001000000}"/>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M62"/>
  <sheetViews>
    <sheetView topLeftCell="A11" workbookViewId="0">
      <selection activeCell="F14" sqref="F14:M14"/>
    </sheetView>
  </sheetViews>
  <sheetFormatPr baseColWidth="10" defaultColWidth="11.42578125" defaultRowHeight="15.75"/>
  <cols>
    <col min="1" max="1" width="25.140625" style="1" customWidth="1"/>
    <col min="2" max="2" width="39.140625" style="2" customWidth="1"/>
    <col min="3" max="16384" width="11.42578125" style="1"/>
  </cols>
  <sheetData>
    <row r="1" spans="1:13">
      <c r="A1" s="3"/>
      <c r="B1" s="4" t="s">
        <v>947</v>
      </c>
      <c r="C1" s="5"/>
      <c r="D1" s="5"/>
      <c r="E1" s="5"/>
      <c r="F1" s="5"/>
      <c r="G1" s="5"/>
      <c r="H1" s="5"/>
      <c r="I1" s="5"/>
      <c r="J1" s="5"/>
      <c r="K1" s="5"/>
      <c r="L1" s="5"/>
      <c r="M1" s="43"/>
    </row>
    <row r="2" spans="1:13" ht="33.950000000000003" customHeight="1">
      <c r="A2" s="1049" t="s">
        <v>470</v>
      </c>
      <c r="B2" s="6" t="s">
        <v>471</v>
      </c>
      <c r="C2" s="1590" t="s">
        <v>467</v>
      </c>
      <c r="D2" s="1590"/>
      <c r="E2" s="1590"/>
      <c r="F2" s="1590"/>
      <c r="G2" s="1590"/>
      <c r="H2" s="1590"/>
      <c r="I2" s="1590"/>
      <c r="J2" s="1590"/>
      <c r="K2" s="1590"/>
      <c r="L2" s="1590"/>
      <c r="M2" s="1591"/>
    </row>
    <row r="3" spans="1:13" ht="57.95" customHeight="1">
      <c r="A3" s="1050"/>
      <c r="B3" s="7" t="s">
        <v>600</v>
      </c>
      <c r="C3" s="1622" t="s">
        <v>948</v>
      </c>
      <c r="D3" s="1622"/>
      <c r="E3" s="1622"/>
      <c r="F3" s="1622"/>
      <c r="G3" s="1622"/>
      <c r="H3" s="1622"/>
      <c r="I3" s="1622"/>
      <c r="J3" s="1622"/>
      <c r="K3" s="1622"/>
      <c r="L3" s="1622"/>
      <c r="M3" s="1623"/>
    </row>
    <row r="4" spans="1:13" ht="41.25" customHeight="1">
      <c r="A4" s="1050"/>
      <c r="B4" s="9" t="s">
        <v>150</v>
      </c>
      <c r="C4" s="1166" t="s">
        <v>191</v>
      </c>
      <c r="D4" s="1167"/>
      <c r="E4" s="1168"/>
      <c r="F4" s="1144" t="s">
        <v>151</v>
      </c>
      <c r="G4" s="1145"/>
      <c r="H4" s="1067">
        <v>469</v>
      </c>
      <c r="I4" s="1069"/>
      <c r="J4" s="1152"/>
      <c r="K4" s="21" t="s">
        <v>193</v>
      </c>
      <c r="L4" s="21" t="s">
        <v>193</v>
      </c>
      <c r="M4" s="45" t="s">
        <v>193</v>
      </c>
    </row>
    <row r="5" spans="1:13" ht="35.1" customHeight="1">
      <c r="A5" s="1050"/>
      <c r="B5" s="9" t="s">
        <v>475</v>
      </c>
      <c r="C5" s="1622" t="s">
        <v>476</v>
      </c>
      <c r="D5" s="1622"/>
      <c r="E5" s="1622"/>
      <c r="F5" s="1622"/>
      <c r="G5" s="1622"/>
      <c r="H5" s="1622"/>
      <c r="I5" s="1622"/>
      <c r="J5" s="1622"/>
      <c r="K5" s="1622"/>
      <c r="L5" s="1622"/>
      <c r="M5" s="1623"/>
    </row>
    <row r="6" spans="1:13" ht="35.1" customHeight="1">
      <c r="A6" s="1050"/>
      <c r="B6" s="9" t="s">
        <v>477</v>
      </c>
      <c r="C6" s="1813" t="s">
        <v>478</v>
      </c>
      <c r="D6" s="1814"/>
      <c r="E6" s="1814"/>
      <c r="F6" s="1814"/>
      <c r="G6" s="1814"/>
      <c r="H6" s="1814"/>
      <c r="I6" s="1814"/>
      <c r="J6" s="1814"/>
      <c r="K6" s="1814"/>
      <c r="L6" s="1814"/>
      <c r="M6" s="1815"/>
    </row>
    <row r="7" spans="1:13" ht="35.1" customHeight="1">
      <c r="A7" s="1050"/>
      <c r="B7" s="9" t="s">
        <v>479</v>
      </c>
      <c r="C7" s="1238" t="s">
        <v>95</v>
      </c>
      <c r="D7" s="1238"/>
      <c r="E7" s="10" t="s">
        <v>193</v>
      </c>
      <c r="F7" s="10" t="s">
        <v>193</v>
      </c>
      <c r="G7" s="11" t="s">
        <v>193</v>
      </c>
      <c r="H7" s="12" t="s">
        <v>154</v>
      </c>
      <c r="I7" s="1373" t="s">
        <v>783</v>
      </c>
      <c r="J7" s="1374"/>
      <c r="K7" s="1374"/>
      <c r="L7" s="1374"/>
      <c r="M7" s="1374"/>
    </row>
    <row r="8" spans="1:13">
      <c r="A8" s="1050"/>
      <c r="B8" s="1265" t="s">
        <v>481</v>
      </c>
      <c r="C8" s="10" t="s">
        <v>193</v>
      </c>
      <c r="D8" s="10" t="s">
        <v>193</v>
      </c>
      <c r="E8" s="14" t="s">
        <v>193</v>
      </c>
      <c r="F8" s="14" t="s">
        <v>193</v>
      </c>
      <c r="G8" s="14" t="s">
        <v>193</v>
      </c>
      <c r="H8" s="14" t="s">
        <v>193</v>
      </c>
      <c r="I8" s="10" t="s">
        <v>193</v>
      </c>
      <c r="J8" s="10" t="s">
        <v>193</v>
      </c>
      <c r="K8" s="10" t="s">
        <v>193</v>
      </c>
      <c r="L8" s="10" t="s">
        <v>193</v>
      </c>
      <c r="M8" s="46" t="s">
        <v>193</v>
      </c>
    </row>
    <row r="9" spans="1:13" ht="57" customHeight="1">
      <c r="A9" s="1050"/>
      <c r="B9" s="1265"/>
      <c r="C9" s="1375" t="s">
        <v>784</v>
      </c>
      <c r="D9" s="1376"/>
      <c r="E9" s="10" t="s">
        <v>193</v>
      </c>
      <c r="F9" s="1236"/>
      <c r="G9" s="1236"/>
      <c r="H9" s="10" t="s">
        <v>193</v>
      </c>
      <c r="I9" s="1236" t="s">
        <v>193</v>
      </c>
      <c r="J9" s="1236"/>
      <c r="K9" s="10" t="s">
        <v>193</v>
      </c>
      <c r="L9" s="10" t="s">
        <v>193</v>
      </c>
      <c r="M9" s="46" t="s">
        <v>193</v>
      </c>
    </row>
    <row r="10" spans="1:13">
      <c r="A10" s="1050"/>
      <c r="B10" s="1266"/>
      <c r="C10" s="1236" t="s">
        <v>482</v>
      </c>
      <c r="D10" s="1236"/>
      <c r="E10" s="15" t="s">
        <v>193</v>
      </c>
      <c r="F10" s="1236" t="s">
        <v>482</v>
      </c>
      <c r="G10" s="1236"/>
      <c r="H10" s="15" t="s">
        <v>193</v>
      </c>
      <c r="I10" s="1236" t="s">
        <v>482</v>
      </c>
      <c r="J10" s="1236"/>
      <c r="K10" s="15" t="s">
        <v>193</v>
      </c>
      <c r="L10" s="15" t="s">
        <v>193</v>
      </c>
      <c r="M10" s="47" t="s">
        <v>193</v>
      </c>
    </row>
    <row r="11" spans="1:13" ht="71.099999999999994" customHeight="1">
      <c r="A11" s="1050"/>
      <c r="B11" s="9" t="s">
        <v>483</v>
      </c>
      <c r="C11" s="1622" t="s">
        <v>949</v>
      </c>
      <c r="D11" s="1622"/>
      <c r="E11" s="1622"/>
      <c r="F11" s="1622"/>
      <c r="G11" s="1622"/>
      <c r="H11" s="1622"/>
      <c r="I11" s="1622"/>
      <c r="J11" s="1622"/>
      <c r="K11" s="1622"/>
      <c r="L11" s="1622"/>
      <c r="M11" s="1623"/>
    </row>
    <row r="12" spans="1:13" ht="219.75" customHeight="1">
      <c r="A12" s="1050"/>
      <c r="B12" s="9" t="s">
        <v>603</v>
      </c>
      <c r="C12" s="1622" t="s">
        <v>950</v>
      </c>
      <c r="D12" s="1622"/>
      <c r="E12" s="1622"/>
      <c r="F12" s="1622"/>
      <c r="G12" s="1622"/>
      <c r="H12" s="1622"/>
      <c r="I12" s="1622"/>
      <c r="J12" s="1622"/>
      <c r="K12" s="1622"/>
      <c r="L12" s="1622"/>
      <c r="M12" s="1623"/>
    </row>
    <row r="13" spans="1:13" ht="33.950000000000003" customHeight="1">
      <c r="A13" s="1050"/>
      <c r="B13" s="9" t="s">
        <v>605</v>
      </c>
      <c r="C13" s="1779" t="s">
        <v>899</v>
      </c>
      <c r="D13" s="1780"/>
      <c r="E13" s="1780"/>
      <c r="F13" s="1780"/>
      <c r="G13" s="1780"/>
      <c r="H13" s="1780"/>
      <c r="I13" s="1780"/>
      <c r="J13" s="1780"/>
      <c r="K13" s="1780"/>
      <c r="L13" s="1780"/>
      <c r="M13" s="1781"/>
    </row>
    <row r="14" spans="1:13" ht="36.75" customHeight="1">
      <c r="A14" s="1050"/>
      <c r="B14" s="1265" t="s">
        <v>607</v>
      </c>
      <c r="C14" s="1836" t="s">
        <v>352</v>
      </c>
      <c r="D14" s="1836"/>
      <c r="E14" s="16" t="s">
        <v>608</v>
      </c>
      <c r="F14" s="1836" t="s">
        <v>353</v>
      </c>
      <c r="G14" s="1836"/>
      <c r="H14" s="1836"/>
      <c r="I14" s="1836"/>
      <c r="J14" s="1836"/>
      <c r="K14" s="1836"/>
      <c r="L14" s="1836"/>
      <c r="M14" s="1837"/>
    </row>
    <row r="15" spans="1:13">
      <c r="A15" s="1050"/>
      <c r="B15" s="1265"/>
      <c r="C15" s="1622"/>
      <c r="D15" s="1622"/>
      <c r="E15" s="1622"/>
      <c r="F15" s="1622"/>
      <c r="G15" s="1622"/>
      <c r="H15" s="1622"/>
      <c r="I15" s="1622"/>
      <c r="J15" s="1622"/>
      <c r="K15" s="1622"/>
      <c r="L15" s="1622"/>
      <c r="M15" s="1623"/>
    </row>
    <row r="16" spans="1:13" ht="15.75" customHeight="1">
      <c r="A16" s="1052" t="s">
        <v>48</v>
      </c>
      <c r="B16" s="17" t="s">
        <v>138</v>
      </c>
      <c r="C16" s="1836" t="s">
        <v>253</v>
      </c>
      <c r="D16" s="1836"/>
      <c r="E16" s="1836"/>
      <c r="F16" s="1836"/>
      <c r="G16" s="1836"/>
      <c r="H16" s="1836"/>
      <c r="I16" s="1836"/>
      <c r="J16" s="1836"/>
      <c r="K16" s="1836"/>
      <c r="L16" s="1836"/>
      <c r="M16" s="1837"/>
    </row>
    <row r="17" spans="1:13" ht="57" customHeight="1">
      <c r="A17" s="1053"/>
      <c r="B17" s="18" t="s">
        <v>609</v>
      </c>
      <c r="C17" s="1838" t="s">
        <v>468</v>
      </c>
      <c r="D17" s="1839"/>
      <c r="E17" s="1839"/>
      <c r="F17" s="1839"/>
      <c r="G17" s="1839"/>
      <c r="H17" s="1839"/>
      <c r="I17" s="1839"/>
      <c r="J17" s="1839"/>
      <c r="K17" s="1839"/>
      <c r="L17" s="1839"/>
      <c r="M17" s="1840"/>
    </row>
    <row r="18" spans="1:13" ht="8.25" customHeight="1">
      <c r="A18" s="1053"/>
      <c r="B18" s="1269" t="s">
        <v>486</v>
      </c>
      <c r="C18" s="19" t="s">
        <v>193</v>
      </c>
      <c r="D18" s="20" t="s">
        <v>193</v>
      </c>
      <c r="E18" s="20" t="s">
        <v>193</v>
      </c>
      <c r="F18" s="20" t="s">
        <v>193</v>
      </c>
      <c r="G18" s="20" t="s">
        <v>193</v>
      </c>
      <c r="H18" s="20" t="s">
        <v>193</v>
      </c>
      <c r="I18" s="20" t="s">
        <v>193</v>
      </c>
      <c r="J18" s="20" t="s">
        <v>193</v>
      </c>
      <c r="K18" s="20" t="s">
        <v>193</v>
      </c>
      <c r="L18" s="20" t="s">
        <v>193</v>
      </c>
      <c r="M18" s="48" t="s">
        <v>193</v>
      </c>
    </row>
    <row r="19" spans="1:13" ht="9" customHeight="1">
      <c r="A19" s="1053"/>
      <c r="B19" s="1269"/>
      <c r="C19" s="19" t="s">
        <v>193</v>
      </c>
      <c r="D19" s="21" t="s">
        <v>193</v>
      </c>
      <c r="E19" s="20" t="s">
        <v>193</v>
      </c>
      <c r="F19" s="21" t="s">
        <v>193</v>
      </c>
      <c r="G19" s="20" t="s">
        <v>193</v>
      </c>
      <c r="H19" s="21" t="s">
        <v>193</v>
      </c>
      <c r="I19" s="20" t="s">
        <v>193</v>
      </c>
      <c r="J19" s="21" t="s">
        <v>193</v>
      </c>
      <c r="K19" s="20" t="s">
        <v>193</v>
      </c>
      <c r="L19" s="20" t="s">
        <v>193</v>
      </c>
      <c r="M19" s="48" t="s">
        <v>193</v>
      </c>
    </row>
    <row r="20" spans="1:13">
      <c r="A20" s="1053"/>
      <c r="B20" s="1269"/>
      <c r="C20" s="20" t="s">
        <v>487</v>
      </c>
      <c r="D20" s="22" t="s">
        <v>193</v>
      </c>
      <c r="E20" s="20" t="s">
        <v>488</v>
      </c>
      <c r="F20" s="22" t="s">
        <v>193</v>
      </c>
      <c r="G20" s="20" t="s">
        <v>489</v>
      </c>
      <c r="H20" s="22" t="s">
        <v>193</v>
      </c>
      <c r="I20" s="20" t="s">
        <v>490</v>
      </c>
      <c r="J20" s="22" t="s">
        <v>193</v>
      </c>
      <c r="K20" s="20" t="s">
        <v>193</v>
      </c>
      <c r="L20" s="20" t="s">
        <v>193</v>
      </c>
      <c r="M20" s="48" t="s">
        <v>193</v>
      </c>
    </row>
    <row r="21" spans="1:13">
      <c r="A21" s="1053"/>
      <c r="B21" s="1269"/>
      <c r="C21" s="20" t="s">
        <v>491</v>
      </c>
      <c r="D21" s="22" t="s">
        <v>193</v>
      </c>
      <c r="E21" s="20" t="s">
        <v>492</v>
      </c>
      <c r="F21" s="22" t="s">
        <v>193</v>
      </c>
      <c r="G21" s="20" t="s">
        <v>493</v>
      </c>
      <c r="H21" s="22" t="s">
        <v>193</v>
      </c>
      <c r="I21" s="20" t="s">
        <v>193</v>
      </c>
      <c r="J21" s="20" t="s">
        <v>193</v>
      </c>
      <c r="K21" s="20" t="s">
        <v>193</v>
      </c>
      <c r="L21" s="20" t="s">
        <v>193</v>
      </c>
      <c r="M21" s="48" t="s">
        <v>193</v>
      </c>
    </row>
    <row r="22" spans="1:13">
      <c r="A22" s="1053"/>
      <c r="B22" s="1269"/>
      <c r="C22" s="20" t="s">
        <v>494</v>
      </c>
      <c r="D22" s="22" t="s">
        <v>193</v>
      </c>
      <c r="E22" s="20" t="s">
        <v>495</v>
      </c>
      <c r="F22" s="22" t="s">
        <v>193</v>
      </c>
      <c r="G22" s="20" t="s">
        <v>193</v>
      </c>
      <c r="H22" s="20" t="s">
        <v>193</v>
      </c>
      <c r="I22" s="20" t="s">
        <v>193</v>
      </c>
      <c r="J22" s="20" t="s">
        <v>193</v>
      </c>
      <c r="K22" s="20" t="s">
        <v>193</v>
      </c>
      <c r="L22" s="20" t="s">
        <v>193</v>
      </c>
      <c r="M22" s="48" t="s">
        <v>193</v>
      </c>
    </row>
    <row r="23" spans="1:13" ht="15.75" customHeight="1">
      <c r="A23" s="1053"/>
      <c r="B23" s="1269"/>
      <c r="C23" s="20" t="s">
        <v>496</v>
      </c>
      <c r="D23" s="22" t="s">
        <v>624</v>
      </c>
      <c r="E23" s="20" t="s">
        <v>498</v>
      </c>
      <c r="F23" s="1818" t="s">
        <v>563</v>
      </c>
      <c r="G23" s="1818"/>
      <c r="H23" s="1818"/>
      <c r="I23" s="1818"/>
      <c r="J23" s="1818"/>
      <c r="K23" s="1818"/>
      <c r="L23" s="1818"/>
      <c r="M23" s="1819"/>
    </row>
    <row r="24" spans="1:13" ht="9.75" customHeight="1">
      <c r="A24" s="1053"/>
      <c r="B24" s="1270"/>
      <c r="C24" s="21" t="s">
        <v>193</v>
      </c>
      <c r="D24" s="21" t="s">
        <v>193</v>
      </c>
      <c r="E24" s="21" t="s">
        <v>193</v>
      </c>
      <c r="F24" s="21" t="s">
        <v>193</v>
      </c>
      <c r="G24" s="21" t="s">
        <v>193</v>
      </c>
      <c r="H24" s="21" t="s">
        <v>193</v>
      </c>
      <c r="I24" s="21" t="s">
        <v>193</v>
      </c>
      <c r="J24" s="21" t="s">
        <v>193</v>
      </c>
      <c r="K24" s="21" t="s">
        <v>193</v>
      </c>
      <c r="L24" s="21" t="s">
        <v>193</v>
      </c>
      <c r="M24" s="45" t="s">
        <v>193</v>
      </c>
    </row>
    <row r="25" spans="1:13">
      <c r="A25" s="1053"/>
      <c r="B25" s="1269" t="s">
        <v>500</v>
      </c>
      <c r="C25" s="20" t="s">
        <v>193</v>
      </c>
      <c r="D25" s="20" t="s">
        <v>193</v>
      </c>
      <c r="E25" s="20" t="s">
        <v>193</v>
      </c>
      <c r="F25" s="20" t="s">
        <v>193</v>
      </c>
      <c r="G25" s="20" t="s">
        <v>193</v>
      </c>
      <c r="H25" s="20" t="s">
        <v>193</v>
      </c>
      <c r="I25" s="20" t="s">
        <v>193</v>
      </c>
      <c r="J25" s="20" t="s">
        <v>193</v>
      </c>
      <c r="K25" s="20" t="s">
        <v>193</v>
      </c>
      <c r="L25" s="19" t="s">
        <v>193</v>
      </c>
      <c r="M25" s="49" t="s">
        <v>193</v>
      </c>
    </row>
    <row r="26" spans="1:13">
      <c r="A26" s="1053"/>
      <c r="B26" s="1269"/>
      <c r="C26" s="20" t="s">
        <v>501</v>
      </c>
      <c r="D26" s="24" t="s">
        <v>193</v>
      </c>
      <c r="E26" s="20" t="s">
        <v>193</v>
      </c>
      <c r="F26" s="20" t="s">
        <v>502</v>
      </c>
      <c r="G26" s="24" t="s">
        <v>193</v>
      </c>
      <c r="H26" s="20" t="s">
        <v>193</v>
      </c>
      <c r="I26" s="20" t="s">
        <v>503</v>
      </c>
      <c r="J26" s="24" t="s">
        <v>624</v>
      </c>
      <c r="K26" s="20" t="s">
        <v>193</v>
      </c>
      <c r="L26" s="19" t="s">
        <v>193</v>
      </c>
      <c r="M26" s="49" t="s">
        <v>193</v>
      </c>
    </row>
    <row r="27" spans="1:13">
      <c r="A27" s="1053"/>
      <c r="B27" s="1269"/>
      <c r="C27" s="20" t="s">
        <v>504</v>
      </c>
      <c r="D27" s="25" t="s">
        <v>193</v>
      </c>
      <c r="E27" s="19" t="s">
        <v>193</v>
      </c>
      <c r="F27" s="20" t="s">
        <v>505</v>
      </c>
      <c r="G27" s="22" t="s">
        <v>193</v>
      </c>
      <c r="H27" s="19" t="s">
        <v>193</v>
      </c>
      <c r="I27" s="19" t="s">
        <v>193</v>
      </c>
      <c r="J27" s="19" t="s">
        <v>193</v>
      </c>
      <c r="K27" s="19" t="s">
        <v>193</v>
      </c>
      <c r="L27" s="19" t="s">
        <v>193</v>
      </c>
      <c r="M27" s="49" t="s">
        <v>193</v>
      </c>
    </row>
    <row r="28" spans="1:13">
      <c r="A28" s="1053"/>
      <c r="B28" s="1270"/>
      <c r="C28" s="21" t="s">
        <v>193</v>
      </c>
      <c r="D28" s="21" t="s">
        <v>193</v>
      </c>
      <c r="E28" s="21" t="s">
        <v>193</v>
      </c>
      <c r="F28" s="21" t="s">
        <v>193</v>
      </c>
      <c r="G28" s="21" t="s">
        <v>193</v>
      </c>
      <c r="H28" s="21" t="s">
        <v>193</v>
      </c>
      <c r="I28" s="21" t="s">
        <v>193</v>
      </c>
      <c r="J28" s="21" t="s">
        <v>193</v>
      </c>
      <c r="K28" s="21" t="s">
        <v>193</v>
      </c>
      <c r="L28" s="23" t="s">
        <v>193</v>
      </c>
      <c r="M28" s="50" t="s">
        <v>193</v>
      </c>
    </row>
    <row r="29" spans="1:13">
      <c r="A29" s="1053"/>
      <c r="B29" s="13" t="s">
        <v>506</v>
      </c>
      <c r="C29" s="20" t="s">
        <v>193</v>
      </c>
      <c r="D29" s="20" t="s">
        <v>193</v>
      </c>
      <c r="E29" s="20" t="s">
        <v>193</v>
      </c>
      <c r="F29" s="20" t="s">
        <v>193</v>
      </c>
      <c r="G29" s="20" t="s">
        <v>193</v>
      </c>
      <c r="H29" s="20" t="s">
        <v>193</v>
      </c>
      <c r="I29" s="20" t="s">
        <v>193</v>
      </c>
      <c r="J29" s="20" t="s">
        <v>193</v>
      </c>
      <c r="K29" s="20" t="s">
        <v>193</v>
      </c>
      <c r="L29" s="20" t="s">
        <v>193</v>
      </c>
      <c r="M29" s="48" t="s">
        <v>193</v>
      </c>
    </row>
    <row r="30" spans="1:13">
      <c r="A30" s="1053"/>
      <c r="B30" s="13" t="s">
        <v>193</v>
      </c>
      <c r="C30" s="26" t="s">
        <v>507</v>
      </c>
      <c r="D30" s="27">
        <v>0</v>
      </c>
      <c r="E30" s="20" t="s">
        <v>193</v>
      </c>
      <c r="F30" s="19" t="s">
        <v>508</v>
      </c>
      <c r="G30" s="24">
        <v>2021</v>
      </c>
      <c r="H30" s="20" t="s">
        <v>193</v>
      </c>
      <c r="I30" s="19" t="s">
        <v>509</v>
      </c>
      <c r="J30" s="34" t="s">
        <v>247</v>
      </c>
      <c r="K30" s="8" t="s">
        <v>193</v>
      </c>
      <c r="L30" s="33" t="s">
        <v>193</v>
      </c>
      <c r="M30" s="48" t="s">
        <v>193</v>
      </c>
    </row>
    <row r="31" spans="1:13">
      <c r="A31" s="1053"/>
      <c r="B31" s="9" t="s">
        <v>193</v>
      </c>
      <c r="C31" s="21" t="s">
        <v>193</v>
      </c>
      <c r="D31" s="21" t="s">
        <v>193</v>
      </c>
      <c r="E31" s="21" t="s">
        <v>193</v>
      </c>
      <c r="F31" s="21" t="s">
        <v>193</v>
      </c>
      <c r="G31" s="21" t="s">
        <v>193</v>
      </c>
      <c r="H31" s="21" t="s">
        <v>193</v>
      </c>
      <c r="I31" s="21" t="s">
        <v>193</v>
      </c>
      <c r="J31" s="21" t="s">
        <v>193</v>
      </c>
      <c r="K31" s="21" t="s">
        <v>193</v>
      </c>
      <c r="L31" s="21" t="s">
        <v>193</v>
      </c>
      <c r="M31" s="45" t="s">
        <v>193</v>
      </c>
    </row>
    <row r="32" spans="1:13">
      <c r="A32" s="1053"/>
      <c r="B32" s="1269" t="s">
        <v>511</v>
      </c>
      <c r="C32" s="28" t="s">
        <v>193</v>
      </c>
      <c r="D32" s="28" t="s">
        <v>193</v>
      </c>
      <c r="E32" s="28" t="s">
        <v>193</v>
      </c>
      <c r="F32" s="28" t="s">
        <v>193</v>
      </c>
      <c r="G32" s="28" t="s">
        <v>193</v>
      </c>
      <c r="H32" s="28" t="s">
        <v>193</v>
      </c>
      <c r="I32" s="28" t="s">
        <v>193</v>
      </c>
      <c r="J32" s="28" t="s">
        <v>193</v>
      </c>
      <c r="K32" s="28" t="s">
        <v>193</v>
      </c>
      <c r="L32" s="19" t="s">
        <v>193</v>
      </c>
      <c r="M32" s="49" t="s">
        <v>193</v>
      </c>
    </row>
    <row r="33" spans="1:13">
      <c r="A33" s="1053"/>
      <c r="B33" s="1269"/>
      <c r="C33" s="20" t="s">
        <v>512</v>
      </c>
      <c r="D33" s="29">
        <v>2023</v>
      </c>
      <c r="E33" s="28" t="s">
        <v>193</v>
      </c>
      <c r="F33" s="20" t="s">
        <v>513</v>
      </c>
      <c r="G33" s="30">
        <v>2032</v>
      </c>
      <c r="H33" s="28" t="s">
        <v>193</v>
      </c>
      <c r="I33" s="19" t="s">
        <v>193</v>
      </c>
      <c r="J33" s="28" t="s">
        <v>193</v>
      </c>
      <c r="K33" s="28" t="s">
        <v>193</v>
      </c>
      <c r="L33" s="19" t="s">
        <v>193</v>
      </c>
      <c r="M33" s="49" t="s">
        <v>193</v>
      </c>
    </row>
    <row r="34" spans="1:13">
      <c r="A34" s="1053"/>
      <c r="B34" s="1270"/>
      <c r="C34" s="21" t="s">
        <v>193</v>
      </c>
      <c r="D34" s="21" t="s">
        <v>193</v>
      </c>
      <c r="E34" s="31" t="s">
        <v>193</v>
      </c>
      <c r="F34" s="21" t="s">
        <v>193</v>
      </c>
      <c r="G34" s="31" t="s">
        <v>193</v>
      </c>
      <c r="H34" s="31" t="s">
        <v>193</v>
      </c>
      <c r="I34" s="23" t="s">
        <v>193</v>
      </c>
      <c r="J34" s="31" t="s">
        <v>193</v>
      </c>
      <c r="K34" s="31" t="s">
        <v>193</v>
      </c>
      <c r="L34" s="23" t="s">
        <v>193</v>
      </c>
      <c r="M34" s="50" t="s">
        <v>193</v>
      </c>
    </row>
    <row r="35" spans="1:13">
      <c r="A35" s="1053"/>
      <c r="B35" s="1269" t="s">
        <v>514</v>
      </c>
      <c r="C35" s="20" t="s">
        <v>193</v>
      </c>
      <c r="D35" s="20" t="s">
        <v>193</v>
      </c>
      <c r="E35" s="20" t="s">
        <v>193</v>
      </c>
      <c r="F35" s="20" t="s">
        <v>193</v>
      </c>
      <c r="G35" s="20" t="s">
        <v>193</v>
      </c>
      <c r="H35" s="20" t="s">
        <v>193</v>
      </c>
      <c r="I35" s="20" t="s">
        <v>193</v>
      </c>
      <c r="J35" s="20" t="s">
        <v>193</v>
      </c>
      <c r="K35" s="20" t="s">
        <v>193</v>
      </c>
      <c r="L35" s="20" t="s">
        <v>193</v>
      </c>
      <c r="M35" s="48" t="s">
        <v>193</v>
      </c>
    </row>
    <row r="36" spans="1:13">
      <c r="A36" s="1053"/>
      <c r="B36" s="1269"/>
      <c r="C36" s="20" t="s">
        <v>193</v>
      </c>
      <c r="D36" s="20">
        <v>2023</v>
      </c>
      <c r="E36" s="20" t="s">
        <v>193</v>
      </c>
      <c r="F36" s="20">
        <v>2024</v>
      </c>
      <c r="G36" s="20" t="s">
        <v>193</v>
      </c>
      <c r="H36" s="19">
        <v>2025</v>
      </c>
      <c r="I36" s="19" t="s">
        <v>193</v>
      </c>
      <c r="J36" s="19">
        <v>2026</v>
      </c>
      <c r="K36" s="20" t="s">
        <v>193</v>
      </c>
      <c r="L36" s="20">
        <v>2027</v>
      </c>
      <c r="M36" s="48" t="s">
        <v>193</v>
      </c>
    </row>
    <row r="37" spans="1:13">
      <c r="A37" s="1053"/>
      <c r="B37" s="1269"/>
      <c r="C37" s="20" t="s">
        <v>193</v>
      </c>
      <c r="D37" s="32">
        <v>1</v>
      </c>
      <c r="E37" s="33" t="s">
        <v>193</v>
      </c>
      <c r="F37" s="32">
        <v>1</v>
      </c>
      <c r="G37" s="33" t="s">
        <v>193</v>
      </c>
      <c r="H37" s="32">
        <v>1</v>
      </c>
      <c r="I37" s="33" t="s">
        <v>193</v>
      </c>
      <c r="J37" s="32">
        <v>1</v>
      </c>
      <c r="K37" s="33" t="s">
        <v>193</v>
      </c>
      <c r="L37" s="32">
        <v>1</v>
      </c>
      <c r="M37" s="51" t="s">
        <v>193</v>
      </c>
    </row>
    <row r="38" spans="1:13">
      <c r="A38" s="1053"/>
      <c r="B38" s="1269"/>
      <c r="C38" s="20" t="s">
        <v>193</v>
      </c>
      <c r="D38" s="20">
        <v>2028</v>
      </c>
      <c r="E38" s="20" t="s">
        <v>193</v>
      </c>
      <c r="F38" s="20">
        <v>2029</v>
      </c>
      <c r="G38" s="20" t="s">
        <v>193</v>
      </c>
      <c r="H38" s="19">
        <v>2030</v>
      </c>
      <c r="I38" s="19" t="s">
        <v>193</v>
      </c>
      <c r="J38" s="19">
        <v>2031</v>
      </c>
      <c r="K38" s="20" t="s">
        <v>193</v>
      </c>
      <c r="L38" s="20">
        <v>2032</v>
      </c>
      <c r="M38" s="48" t="s">
        <v>193</v>
      </c>
    </row>
    <row r="39" spans="1:13">
      <c r="A39" s="1053"/>
      <c r="B39" s="1269"/>
      <c r="C39" s="20" t="s">
        <v>193</v>
      </c>
      <c r="D39" s="32">
        <v>1</v>
      </c>
      <c r="E39" s="33" t="s">
        <v>193</v>
      </c>
      <c r="F39" s="32">
        <v>1</v>
      </c>
      <c r="G39" s="33" t="s">
        <v>193</v>
      </c>
      <c r="H39" s="32">
        <v>1</v>
      </c>
      <c r="I39" s="33" t="s">
        <v>193</v>
      </c>
      <c r="J39" s="32">
        <v>1</v>
      </c>
      <c r="K39" s="33" t="s">
        <v>193</v>
      </c>
      <c r="L39" s="32">
        <v>1</v>
      </c>
      <c r="M39" s="51" t="s">
        <v>193</v>
      </c>
    </row>
    <row r="40" spans="1:13">
      <c r="A40" s="1053"/>
      <c r="B40" s="1269"/>
      <c r="C40" s="20" t="s">
        <v>193</v>
      </c>
      <c r="D40" s="20"/>
      <c r="E40" s="20"/>
      <c r="F40" s="20"/>
      <c r="G40" s="20"/>
      <c r="H40" s="19"/>
      <c r="I40" s="19"/>
      <c r="J40" s="19"/>
      <c r="K40" s="20"/>
      <c r="L40" s="20"/>
      <c r="M40" s="48"/>
    </row>
    <row r="41" spans="1:13">
      <c r="A41" s="1053"/>
      <c r="B41" s="1269"/>
      <c r="C41" s="20" t="s">
        <v>193</v>
      </c>
      <c r="D41" s="34" t="s">
        <v>193</v>
      </c>
      <c r="E41" s="33" t="s">
        <v>193</v>
      </c>
      <c r="F41" s="8" t="s">
        <v>193</v>
      </c>
      <c r="G41" s="33" t="s">
        <v>193</v>
      </c>
      <c r="H41" s="8" t="s">
        <v>193</v>
      </c>
      <c r="I41" s="33" t="s">
        <v>193</v>
      </c>
      <c r="J41" s="8" t="s">
        <v>193</v>
      </c>
      <c r="K41" s="33" t="s">
        <v>193</v>
      </c>
      <c r="L41" s="8" t="s">
        <v>193</v>
      </c>
      <c r="M41" s="51" t="s">
        <v>193</v>
      </c>
    </row>
    <row r="42" spans="1:13">
      <c r="A42" s="1053"/>
      <c r="B42" s="1269"/>
      <c r="C42" s="20" t="s">
        <v>193</v>
      </c>
      <c r="D42" s="21" t="s">
        <v>529</v>
      </c>
      <c r="E42" s="21" t="s">
        <v>193</v>
      </c>
      <c r="F42" s="21" t="s">
        <v>530</v>
      </c>
      <c r="G42" s="21" t="s">
        <v>193</v>
      </c>
      <c r="H42" s="20" t="s">
        <v>193</v>
      </c>
      <c r="I42" s="20" t="s">
        <v>193</v>
      </c>
      <c r="J42" s="20" t="s">
        <v>193</v>
      </c>
      <c r="K42" s="20" t="s">
        <v>193</v>
      </c>
      <c r="L42" s="20" t="s">
        <v>193</v>
      </c>
      <c r="M42" s="48" t="s">
        <v>193</v>
      </c>
    </row>
    <row r="43" spans="1:13" ht="15.75" customHeight="1">
      <c r="A43" s="1053"/>
      <c r="B43" s="1269"/>
      <c r="C43" s="20" t="s">
        <v>193</v>
      </c>
      <c r="D43" s="35">
        <v>2032</v>
      </c>
      <c r="E43" s="36" t="s">
        <v>193</v>
      </c>
      <c r="F43" s="1820">
        <v>1</v>
      </c>
      <c r="G43" s="1821"/>
      <c r="H43" s="1822" t="s">
        <v>193</v>
      </c>
      <c r="I43" s="1822"/>
      <c r="J43" s="20" t="s">
        <v>193</v>
      </c>
      <c r="K43" s="20" t="s">
        <v>193</v>
      </c>
      <c r="L43" s="20" t="s">
        <v>193</v>
      </c>
      <c r="M43" s="48" t="s">
        <v>193</v>
      </c>
    </row>
    <row r="44" spans="1:13">
      <c r="A44" s="1053"/>
      <c r="B44" s="1269"/>
      <c r="C44" s="21" t="s">
        <v>193</v>
      </c>
      <c r="D44" s="21" t="s">
        <v>193</v>
      </c>
      <c r="E44" s="21" t="s">
        <v>193</v>
      </c>
      <c r="F44" s="21" t="s">
        <v>193</v>
      </c>
      <c r="G44" s="21" t="s">
        <v>193</v>
      </c>
      <c r="H44" s="21" t="s">
        <v>193</v>
      </c>
      <c r="I44" s="21" t="s">
        <v>193</v>
      </c>
      <c r="J44" s="21" t="s">
        <v>193</v>
      </c>
      <c r="K44" s="21" t="s">
        <v>193</v>
      </c>
      <c r="L44" s="21" t="s">
        <v>193</v>
      </c>
      <c r="M44" s="45" t="s">
        <v>193</v>
      </c>
    </row>
    <row r="45" spans="1:13" ht="18" customHeight="1">
      <c r="A45" s="1053"/>
      <c r="B45" s="1268" t="s">
        <v>531</v>
      </c>
      <c r="C45" s="20" t="s">
        <v>193</v>
      </c>
      <c r="D45" s="20" t="s">
        <v>193</v>
      </c>
      <c r="E45" s="20" t="s">
        <v>193</v>
      </c>
      <c r="F45" s="20" t="s">
        <v>193</v>
      </c>
      <c r="G45" s="20" t="s">
        <v>193</v>
      </c>
      <c r="H45" s="20" t="s">
        <v>193</v>
      </c>
      <c r="I45" s="20" t="s">
        <v>193</v>
      </c>
      <c r="J45" s="20" t="s">
        <v>193</v>
      </c>
      <c r="K45" s="20" t="s">
        <v>193</v>
      </c>
      <c r="L45" s="19" t="s">
        <v>193</v>
      </c>
      <c r="M45" s="49" t="s">
        <v>193</v>
      </c>
    </row>
    <row r="46" spans="1:13" ht="15.75" customHeight="1">
      <c r="A46" s="1053"/>
      <c r="B46" s="1269"/>
      <c r="C46" s="19" t="s">
        <v>193</v>
      </c>
      <c r="D46" s="20" t="s">
        <v>532</v>
      </c>
      <c r="E46" s="21" t="s">
        <v>533</v>
      </c>
      <c r="F46" s="1831" t="s">
        <v>534</v>
      </c>
      <c r="G46" s="1823" t="s">
        <v>739</v>
      </c>
      <c r="H46" s="1824"/>
      <c r="I46" s="1824"/>
      <c r="J46" s="1825"/>
      <c r="K46" s="20" t="s">
        <v>498</v>
      </c>
      <c r="L46" s="1832" t="s">
        <v>193</v>
      </c>
      <c r="M46" s="1833"/>
    </row>
    <row r="47" spans="1:13">
      <c r="A47" s="1053"/>
      <c r="B47" s="1269"/>
      <c r="C47" s="19" t="s">
        <v>193</v>
      </c>
      <c r="D47" s="37" t="s">
        <v>497</v>
      </c>
      <c r="E47" s="36" t="s">
        <v>193</v>
      </c>
      <c r="F47" s="1831"/>
      <c r="G47" s="1826"/>
      <c r="H47" s="1827"/>
      <c r="I47" s="1827"/>
      <c r="J47" s="1828"/>
      <c r="K47" s="19" t="s">
        <v>193</v>
      </c>
      <c r="L47" s="1834"/>
      <c r="M47" s="1835"/>
    </row>
    <row r="48" spans="1:13">
      <c r="A48" s="1053"/>
      <c r="B48" s="1270"/>
      <c r="C48" s="23" t="s">
        <v>193</v>
      </c>
      <c r="D48" s="23" t="s">
        <v>193</v>
      </c>
      <c r="E48" s="23" t="s">
        <v>193</v>
      </c>
      <c r="F48" s="23" t="s">
        <v>193</v>
      </c>
      <c r="G48" s="23" t="s">
        <v>193</v>
      </c>
      <c r="H48" s="23" t="s">
        <v>193</v>
      </c>
      <c r="I48" s="23" t="s">
        <v>193</v>
      </c>
      <c r="J48" s="23" t="s">
        <v>193</v>
      </c>
      <c r="K48" s="23" t="s">
        <v>193</v>
      </c>
      <c r="L48" s="19" t="s">
        <v>193</v>
      </c>
      <c r="M48" s="49" t="s">
        <v>193</v>
      </c>
    </row>
    <row r="49" spans="1:13" ht="201" customHeight="1">
      <c r="A49" s="1053"/>
      <c r="B49" s="9" t="s">
        <v>536</v>
      </c>
      <c r="C49" s="1622" t="s">
        <v>951</v>
      </c>
      <c r="D49" s="1622"/>
      <c r="E49" s="1622"/>
      <c r="F49" s="1622"/>
      <c r="G49" s="1622"/>
      <c r="H49" s="1622"/>
      <c r="I49" s="1622"/>
      <c r="J49" s="1622"/>
      <c r="K49" s="1622"/>
      <c r="L49" s="1622"/>
      <c r="M49" s="1623"/>
    </row>
    <row r="50" spans="1:13" ht="30.95" customHeight="1">
      <c r="A50" s="1053"/>
      <c r="B50" s="18" t="s">
        <v>538</v>
      </c>
      <c r="C50" s="1622" t="s">
        <v>952</v>
      </c>
      <c r="D50" s="1622"/>
      <c r="E50" s="1622"/>
      <c r="F50" s="1622"/>
      <c r="G50" s="1622"/>
      <c r="H50" s="1622"/>
      <c r="I50" s="1622"/>
      <c r="J50" s="1622"/>
      <c r="K50" s="1622"/>
      <c r="L50" s="1622"/>
      <c r="M50" s="1623"/>
    </row>
    <row r="51" spans="1:13">
      <c r="A51" s="1053"/>
      <c r="B51" s="18" t="s">
        <v>540</v>
      </c>
      <c r="C51" s="1634">
        <v>60</v>
      </c>
      <c r="D51" s="1634" t="s">
        <v>193</v>
      </c>
      <c r="E51" s="1634" t="s">
        <v>193</v>
      </c>
      <c r="F51" s="1634" t="s">
        <v>193</v>
      </c>
      <c r="G51" s="1634" t="s">
        <v>193</v>
      </c>
      <c r="H51" s="1634" t="s">
        <v>193</v>
      </c>
      <c r="I51" s="1634" t="s">
        <v>193</v>
      </c>
      <c r="J51" s="1634" t="s">
        <v>193</v>
      </c>
      <c r="K51" s="1634" t="s">
        <v>193</v>
      </c>
      <c r="L51" s="1634" t="s">
        <v>193</v>
      </c>
      <c r="M51" s="1635" t="s">
        <v>193</v>
      </c>
    </row>
    <row r="52" spans="1:13">
      <c r="A52" s="1053"/>
      <c r="B52" s="18" t="s">
        <v>541</v>
      </c>
      <c r="C52" s="1634">
        <v>2024</v>
      </c>
      <c r="D52" s="1634" t="s">
        <v>193</v>
      </c>
      <c r="E52" s="1634" t="s">
        <v>193</v>
      </c>
      <c r="F52" s="1634" t="s">
        <v>193</v>
      </c>
      <c r="G52" s="1634" t="s">
        <v>193</v>
      </c>
      <c r="H52" s="1634" t="s">
        <v>193</v>
      </c>
      <c r="I52" s="1634" t="s">
        <v>193</v>
      </c>
      <c r="J52" s="1634" t="s">
        <v>193</v>
      </c>
      <c r="K52" s="1634" t="s">
        <v>193</v>
      </c>
      <c r="L52" s="1634" t="s">
        <v>193</v>
      </c>
      <c r="M52" s="1635" t="s">
        <v>193</v>
      </c>
    </row>
    <row r="53" spans="1:13" ht="15.75" customHeight="1">
      <c r="A53" s="1055" t="s">
        <v>60</v>
      </c>
      <c r="B53" s="38" t="s">
        <v>542</v>
      </c>
      <c r="C53" s="1634" t="s">
        <v>300</v>
      </c>
      <c r="D53" s="1634"/>
      <c r="E53" s="1634"/>
      <c r="F53" s="1634"/>
      <c r="G53" s="1634"/>
      <c r="H53" s="1634"/>
      <c r="I53" s="1634"/>
      <c r="J53" s="1634"/>
      <c r="K53" s="1634"/>
      <c r="L53" s="1634"/>
      <c r="M53" s="1635"/>
    </row>
    <row r="54" spans="1:13" ht="15.75" customHeight="1">
      <c r="A54" s="1056"/>
      <c r="B54" s="38" t="s">
        <v>544</v>
      </c>
      <c r="C54" s="1634" t="s">
        <v>946</v>
      </c>
      <c r="D54" s="1634"/>
      <c r="E54" s="1634"/>
      <c r="F54" s="1634"/>
      <c r="G54" s="1634"/>
      <c r="H54" s="1634"/>
      <c r="I54" s="1634"/>
      <c r="J54" s="1634"/>
      <c r="K54" s="1634"/>
      <c r="L54" s="1634"/>
      <c r="M54" s="1635"/>
    </row>
    <row r="55" spans="1:13" ht="15.75" customHeight="1">
      <c r="A55" s="1056"/>
      <c r="B55" s="38" t="s">
        <v>546</v>
      </c>
      <c r="C55" s="1634" t="s">
        <v>97</v>
      </c>
      <c r="D55" s="1634"/>
      <c r="E55" s="1634"/>
      <c r="F55" s="1634"/>
      <c r="G55" s="1634"/>
      <c r="H55" s="1634"/>
      <c r="I55" s="1634"/>
      <c r="J55" s="1634"/>
      <c r="K55" s="1634"/>
      <c r="L55" s="1634"/>
      <c r="M55" s="1635"/>
    </row>
    <row r="56" spans="1:13" ht="15.75" customHeight="1">
      <c r="A56" s="1056"/>
      <c r="B56" s="38" t="s">
        <v>548</v>
      </c>
      <c r="C56" s="1634" t="s">
        <v>354</v>
      </c>
      <c r="D56" s="1634"/>
      <c r="E56" s="1634"/>
      <c r="F56" s="1634"/>
      <c r="G56" s="1634"/>
      <c r="H56" s="1634"/>
      <c r="I56" s="1634"/>
      <c r="J56" s="1634"/>
      <c r="K56" s="1634"/>
      <c r="L56" s="1634"/>
      <c r="M56" s="1635"/>
    </row>
    <row r="57" spans="1:13" ht="15.75" customHeight="1">
      <c r="A57" s="1056"/>
      <c r="B57" s="38" t="s">
        <v>550</v>
      </c>
      <c r="C57" s="1630" t="s">
        <v>790</v>
      </c>
      <c r="D57" s="1630"/>
      <c r="E57" s="1630"/>
      <c r="F57" s="1630"/>
      <c r="G57" s="1630"/>
      <c r="H57" s="1630"/>
      <c r="I57" s="1630"/>
      <c r="J57" s="1630"/>
      <c r="K57" s="1630"/>
      <c r="L57" s="1630"/>
      <c r="M57" s="1631"/>
    </row>
    <row r="58" spans="1:13" ht="15.75" customHeight="1">
      <c r="A58" s="1057"/>
      <c r="B58" s="38" t="s">
        <v>551</v>
      </c>
      <c r="C58" s="1630" t="s">
        <v>791</v>
      </c>
      <c r="D58" s="1630"/>
      <c r="E58" s="1630"/>
      <c r="F58" s="1630"/>
      <c r="G58" s="1630"/>
      <c r="H58" s="1630"/>
      <c r="I58" s="1630"/>
      <c r="J58" s="1630"/>
      <c r="K58" s="1630"/>
      <c r="L58" s="1630"/>
      <c r="M58" s="1631"/>
    </row>
    <row r="59" spans="1:13" ht="15.75" customHeight="1">
      <c r="A59" s="1055" t="s">
        <v>552</v>
      </c>
      <c r="B59" s="39" t="s">
        <v>553</v>
      </c>
      <c r="C59" s="1630" t="s">
        <v>792</v>
      </c>
      <c r="D59" s="1630"/>
      <c r="E59" s="1630"/>
      <c r="F59" s="1630"/>
      <c r="G59" s="1630"/>
      <c r="H59" s="1630"/>
      <c r="I59" s="1630"/>
      <c r="J59" s="1630"/>
      <c r="K59" s="1630"/>
      <c r="L59" s="1630"/>
      <c r="M59" s="1631"/>
    </row>
    <row r="60" spans="1:13" ht="30" customHeight="1">
      <c r="A60" s="1056"/>
      <c r="B60" s="39" t="s">
        <v>555</v>
      </c>
      <c r="C60" s="1630" t="s">
        <v>556</v>
      </c>
      <c r="D60" s="1630"/>
      <c r="E60" s="1630"/>
      <c r="F60" s="1630"/>
      <c r="G60" s="1630"/>
      <c r="H60" s="1630"/>
      <c r="I60" s="1630"/>
      <c r="J60" s="1630"/>
      <c r="K60" s="1630"/>
      <c r="L60" s="1630"/>
      <c r="M60" s="1631"/>
    </row>
    <row r="61" spans="1:13" ht="30" customHeight="1">
      <c r="A61" s="1056"/>
      <c r="B61" s="40" t="s">
        <v>154</v>
      </c>
      <c r="C61" s="1630" t="s">
        <v>97</v>
      </c>
      <c r="D61" s="1630"/>
      <c r="E61" s="1630"/>
      <c r="F61" s="1630"/>
      <c r="G61" s="1630"/>
      <c r="H61" s="1630"/>
      <c r="I61" s="1630"/>
      <c r="J61" s="1630"/>
      <c r="K61" s="1630"/>
      <c r="L61" s="1630"/>
      <c r="M61" s="1631"/>
    </row>
    <row r="62" spans="1:13">
      <c r="A62" s="41" t="s">
        <v>64</v>
      </c>
      <c r="B62" s="42" t="s">
        <v>193</v>
      </c>
      <c r="C62" s="1829" t="s">
        <v>193</v>
      </c>
      <c r="D62" s="1829"/>
      <c r="E62" s="1829"/>
      <c r="F62" s="1829"/>
      <c r="G62" s="1829"/>
      <c r="H62" s="1829"/>
      <c r="I62" s="1829"/>
      <c r="J62" s="1829"/>
      <c r="K62" s="1829"/>
      <c r="L62" s="1829"/>
      <c r="M62" s="1830"/>
    </row>
  </sheetData>
  <mergeCells count="54">
    <mergeCell ref="C60:M60"/>
    <mergeCell ref="C61:M61"/>
    <mergeCell ref="C62:M62"/>
    <mergeCell ref="A2:A15"/>
    <mergeCell ref="A16:A52"/>
    <mergeCell ref="A53:A58"/>
    <mergeCell ref="A59:A61"/>
    <mergeCell ref="B8:B10"/>
    <mergeCell ref="B14:B15"/>
    <mergeCell ref="B18:B24"/>
    <mergeCell ref="B25:B28"/>
    <mergeCell ref="B32:B34"/>
    <mergeCell ref="B35:B44"/>
    <mergeCell ref="B45:B48"/>
    <mergeCell ref="F46:F47"/>
    <mergeCell ref="L46:M47"/>
    <mergeCell ref="C55:M55"/>
    <mergeCell ref="C56:M56"/>
    <mergeCell ref="C57:M57"/>
    <mergeCell ref="C58:M58"/>
    <mergeCell ref="C59:M59"/>
    <mergeCell ref="C50:M50"/>
    <mergeCell ref="C51:M51"/>
    <mergeCell ref="C52:M52"/>
    <mergeCell ref="C53:M53"/>
    <mergeCell ref="C54:M54"/>
    <mergeCell ref="C17:M17"/>
    <mergeCell ref="F23:M23"/>
    <mergeCell ref="F43:G43"/>
    <mergeCell ref="H43:I43"/>
    <mergeCell ref="C49:M49"/>
    <mergeCell ref="G46:J47"/>
    <mergeCell ref="C13:M13"/>
    <mergeCell ref="C14:D14"/>
    <mergeCell ref="F14:M14"/>
    <mergeCell ref="C15:M15"/>
    <mergeCell ref="C16:M16"/>
    <mergeCell ref="C10:D10"/>
    <mergeCell ref="F10:G10"/>
    <mergeCell ref="I10:J10"/>
    <mergeCell ref="C11:M11"/>
    <mergeCell ref="C12:M12"/>
    <mergeCell ref="C5:M5"/>
    <mergeCell ref="C6:M6"/>
    <mergeCell ref="C7:D7"/>
    <mergeCell ref="I7:M7"/>
    <mergeCell ref="C9:D9"/>
    <mergeCell ref="F9:G9"/>
    <mergeCell ref="I9:J9"/>
    <mergeCell ref="C2:M2"/>
    <mergeCell ref="C3:M3"/>
    <mergeCell ref="C4:E4"/>
    <mergeCell ref="F4:G4"/>
    <mergeCell ref="H4:J4"/>
  </mergeCells>
  <dataValidations count="2">
    <dataValidation allowBlank="1" showInputMessage="1" showErrorMessage="1" prompt="Incluir una ficha por cada indicador, ya sea de producto o de resultado" sqref="B1" xr:uid="{00000000-0002-0000-3000-000000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000-000001000000}"/>
  </dataValidation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2aab2b7-ec83-42dd-ab88-1df227ef7448">
      <Terms xmlns="http://schemas.microsoft.com/office/infopath/2007/PartnerControls"/>
    </lcf76f155ced4ddcb4097134ff3c332f>
    <TaxCatchAll xmlns="44cc8a90-7ff0-4e64-9776-952626306bfd" xsi:nil="true"/>
    <SharedWithUsers xmlns="44cc8a90-7ff0-4e64-9776-952626306bfd">
      <UserInfo>
        <DisplayName>Luisa Fernanda Ortega Galeano</DisplayName>
        <AccountId>19</AccountId>
        <AccountType/>
      </UserInfo>
      <UserInfo>
        <DisplayName>Juan Carlos Parada Gallardo</DisplayName>
        <AccountId>15</AccountId>
        <AccountType/>
      </UserInfo>
      <UserInfo>
        <DisplayName>Yury Andrea Torres Guarin</DisplayName>
        <AccountId>1032</AccountId>
        <AccountType/>
      </UserInfo>
      <UserInfo>
        <DisplayName>Virginia Viracacha Viracacha</DisplayName>
        <AccountId>1033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7A7BADA77581A4F876DB4FB97BFE08F" ma:contentTypeVersion="18" ma:contentTypeDescription="Crear nuevo documento." ma:contentTypeScope="" ma:versionID="3b70f7ba98175d103f85a35e2827cc9f">
  <xsd:schema xmlns:xsd="http://www.w3.org/2001/XMLSchema" xmlns:xs="http://www.w3.org/2001/XMLSchema" xmlns:p="http://schemas.microsoft.com/office/2006/metadata/properties" xmlns:ns2="32aab2b7-ec83-42dd-ab88-1df227ef7448" xmlns:ns3="44cc8a90-7ff0-4e64-9776-952626306bfd" targetNamespace="http://schemas.microsoft.com/office/2006/metadata/properties" ma:root="true" ma:fieldsID="599faa26164a5456e4f1d3928dfefc1b" ns2:_="" ns3:_="">
    <xsd:import namespace="32aab2b7-ec83-42dd-ab88-1df227ef7448"/>
    <xsd:import namespace="44cc8a90-7ff0-4e64-9776-952626306b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aab2b7-ec83-42dd-ab88-1df227ef74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c413805f-f5d2-4ef4-97c5-a2f01beebf8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cc8a90-7ff0-4e64-9776-952626306bf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44ec235a-d5fd-40c8-ac2e-b7f3bcb4cd9d}" ma:internalName="TaxCatchAll" ma:showField="CatchAllData" ma:web="44cc8a90-7ff0-4e64-9776-952626306b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0E83E6-A6F9-4AD4-B418-ACBF663ABC20}">
  <ds:schemaRefs/>
</ds:datastoreItem>
</file>

<file path=customXml/itemProps2.xml><?xml version="1.0" encoding="utf-8"?>
<ds:datastoreItem xmlns:ds="http://schemas.openxmlformats.org/officeDocument/2006/customXml" ds:itemID="{B226167F-DEE9-4AF7-8E8D-FC7EECB5070F}">
  <ds:schemaRefs/>
</ds:datastoreItem>
</file>

<file path=customXml/itemProps3.xml><?xml version="1.0" encoding="utf-8"?>
<ds:datastoreItem xmlns:ds="http://schemas.openxmlformats.org/officeDocument/2006/customXml" ds:itemID="{E88AE456-3254-4127-8FCF-C3A93A90B0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49</vt:i4>
      </vt:variant>
    </vt:vector>
  </HeadingPairs>
  <TitlesOfParts>
    <vt:vector size="49" baseType="lpstr">
      <vt:lpstr>Instructivo Plan de Acción</vt:lpstr>
      <vt:lpstr> Instructivo ficha técnica</vt:lpstr>
      <vt:lpstr>Plan de Acción</vt:lpstr>
      <vt:lpstr>IR#1.1</vt:lpstr>
      <vt:lpstr>IR#2.1</vt:lpstr>
      <vt:lpstr>IR#3.1</vt:lpstr>
      <vt:lpstr>IR#4.1</vt:lpstr>
      <vt:lpstr>IR#5.1</vt:lpstr>
      <vt:lpstr>IR#6.1</vt:lpstr>
      <vt:lpstr>IR#7.1</vt:lpstr>
      <vt:lpstr>1.1.1</vt:lpstr>
      <vt:lpstr>1.1.2</vt:lpstr>
      <vt:lpstr>1.1.3</vt:lpstr>
      <vt:lpstr>1.1.4</vt:lpstr>
      <vt:lpstr>1.1.5</vt:lpstr>
      <vt:lpstr>2.1.1</vt:lpstr>
      <vt:lpstr>2.1.2</vt:lpstr>
      <vt:lpstr>2.1.3</vt:lpstr>
      <vt:lpstr>2.1.2Eliminar</vt:lpstr>
      <vt:lpstr>3.1.1</vt:lpstr>
      <vt:lpstr>3.1.2</vt:lpstr>
      <vt:lpstr>3.1.3</vt:lpstr>
      <vt:lpstr>4.1.1</vt:lpstr>
      <vt:lpstr>4.1.2</vt:lpstr>
      <vt:lpstr>4.1.3</vt:lpstr>
      <vt:lpstr>4.1.4</vt:lpstr>
      <vt:lpstr>4.1.5</vt:lpstr>
      <vt:lpstr>5.1.1</vt:lpstr>
      <vt:lpstr>5.1.2</vt:lpstr>
      <vt:lpstr>5.1.3</vt:lpstr>
      <vt:lpstr>5.1.4</vt:lpstr>
      <vt:lpstr>5.1.5</vt:lpstr>
      <vt:lpstr>6.1.1</vt:lpstr>
      <vt:lpstr>6.1.2</vt:lpstr>
      <vt:lpstr>6.1.3</vt:lpstr>
      <vt:lpstr>6.1.4</vt:lpstr>
      <vt:lpstr>6.1.5</vt:lpstr>
      <vt:lpstr>6.1.6</vt:lpstr>
      <vt:lpstr>6.1.7</vt:lpstr>
      <vt:lpstr>6.1.8</vt:lpstr>
      <vt:lpstr>6.1.9 </vt:lpstr>
      <vt:lpstr>6.1.10</vt:lpstr>
      <vt:lpstr>7.1.1</vt:lpstr>
      <vt:lpstr>7.1.2</vt:lpstr>
      <vt:lpstr>7.1.3</vt:lpstr>
      <vt:lpstr>7.1.4</vt:lpstr>
      <vt:lpstr>7.1.5</vt:lpstr>
      <vt:lpstr>7.1.6</vt:lpstr>
      <vt:lpstr>7.1.7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Nubia Santofimio</dc:creator>
  <cp:lastModifiedBy>Luisa Fernanda Diaz Moreno</cp:lastModifiedBy>
  <dcterms:created xsi:type="dcterms:W3CDTF">2022-11-27T18:41:00Z</dcterms:created>
  <dcterms:modified xsi:type="dcterms:W3CDTF">2025-07-07T15:58:08Z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0x01010057A7BADA77581A4F876DB4FB97BFE08F</vt:lpwstr>
  </property>
  <property fmtid="{D5CDD505-2E9C-101B-9397-08002B2CF9AE}" pid="3" name="MediaServiceImageTags">
    <vt:lpwstr/>
  </property>
  <property fmtid="{D5CDD505-2E9C-101B-9397-08002B2CF9AE}" pid="4" name="KSOProductBuildVer">
    <vt:lpwstr>3082-12.2.0.21179</vt:lpwstr>
  </property>
  <property fmtid="{D5CDD505-2E9C-101B-9397-08002B2CF9AE}" pid="5" name="ICV">
    <vt:lpwstr>B93F75E86D7D4755B5DB59B3543570D9_13</vt:lpwstr>
  </property>
</Properties>
</file>