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PLANEACION DISTRITAL\2021\publicaciones pagina web\Politicas_informes_matriz pagina web\"/>
    </mc:Choice>
  </mc:AlternateContent>
  <bookViews>
    <workbookView showHorizontalScroll="0" showVerticalScroll="0" showSheetTabs="0" xWindow="0" yWindow="0" windowWidth="20490" windowHeight="7905"/>
  </bookViews>
  <sheets>
    <sheet name="Hoja1" sheetId="1" r:id="rId1"/>
    <sheet name="Hoja2" sheetId="2" r:id="rId2"/>
  </sheets>
  <externalReferences>
    <externalReference r:id="rId3"/>
    <externalReference r:id="rId4"/>
    <externalReference r:id="rId5"/>
    <externalReference r:id="rId6"/>
  </externalReferences>
  <definedNames>
    <definedName name="_xlnm._FilterDatabase" localSheetId="0" hidden="1">Hoja1!$A$10:$AX$83</definedName>
    <definedName name="_Pilar_Eje">[1]Val!$N$3:$N$7</definedName>
    <definedName name="Dimensiones">'[2]Validadores (2)'!$D$3:$D$11</definedName>
    <definedName name="Estrategias">[3]Val!$F$3:$F$6</definedName>
    <definedName name="Objetivos_específicos">[3]Val!$E$3:$E$6</definedName>
    <definedName name="Sector">'[2]Validadores (2)'!$BF$3:$BF$17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55" i="1" l="1"/>
  <c r="AL11" i="1" l="1"/>
  <c r="AL68" i="1" l="1"/>
  <c r="AL67" i="1"/>
  <c r="AL63" i="1" l="1"/>
  <c r="AK41" i="1" l="1"/>
  <c r="M24" i="1"/>
  <c r="L24" i="1"/>
  <c r="M23" i="1"/>
  <c r="L23" i="1"/>
  <c r="M22" i="1"/>
  <c r="L22" i="1"/>
  <c r="O21" i="1"/>
  <c r="N21" i="1"/>
  <c r="M21" i="1"/>
  <c r="L21" i="1"/>
  <c r="K21" i="1"/>
</calcChain>
</file>

<file path=xl/comments1.xml><?xml version="1.0" encoding="utf-8"?>
<comments xmlns="http://schemas.openxmlformats.org/spreadsheetml/2006/main">
  <authors>
    <author>Laura Jinneth Patarroyo Gomez</author>
  </authors>
  <commentList>
    <comment ref="A1" authorId="0" shapeId="0">
      <text>
        <r>
          <rPr>
            <b/>
            <sz val="9"/>
            <color indexed="81"/>
            <rFont val="Tahoma"/>
            <family val="2"/>
          </rPr>
          <t>Laura Jinneth Patarroyo Gomez:</t>
        </r>
        <r>
          <rPr>
            <sz val="9"/>
            <color indexed="81"/>
            <rFont val="Tahoma"/>
            <family val="2"/>
          </rPr>
          <t xml:space="preserve">
El pago del referente surge de dicho proyecto?
Si es así sigue siendo importante revisar las columnas resaltadas.
Así mismo, en presupuesto ejecutado debe registrarse el valor del contrato anual, y acumulado con 2017</t>
        </r>
      </text>
    </comment>
  </commentList>
</comments>
</file>

<file path=xl/sharedStrings.xml><?xml version="1.0" encoding="utf-8"?>
<sst xmlns="http://schemas.openxmlformats.org/spreadsheetml/2006/main" count="1805" uniqueCount="849">
  <si>
    <t>Política Pública</t>
  </si>
  <si>
    <t>Política Pública Distrital para el Reconocimiento de la Diversidad Cultural y la Garantía de los Derechos de los Afrodescendientes</t>
  </si>
  <si>
    <t>Entidad que diligencia</t>
  </si>
  <si>
    <t>Secretaría Distrital de Gobierno / Subdirección de Asuntos Étnicos</t>
  </si>
  <si>
    <t>Profesional que diligencia</t>
  </si>
  <si>
    <t>Fecha de entrega</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</si>
  <si>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</si>
  <si>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</si>
  <si>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</si>
  <si>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</si>
  <si>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</si>
  <si>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</si>
  <si>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</si>
  <si>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</si>
  <si>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</si>
  <si>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</si>
  <si>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Lineamiento</t>
  </si>
  <si>
    <t>Objetivo</t>
  </si>
  <si>
    <t>Estrategia</t>
  </si>
  <si>
    <t>Acciones Concertadas con la Comunidad</t>
  </si>
  <si>
    <t>Acciones Específicas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</si>
  <si>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</si>
  <si>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</si>
  <si>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</si>
  <si>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</si>
  <si>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</si>
  <si>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</si>
  <si>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</si>
  <si>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</si>
  <si>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</si>
  <si>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</si>
  <si>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</si>
  <si>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</si>
  <si>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</si>
  <si>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</si>
  <si>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</si>
  <si>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</si>
  <si>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</si>
  <si>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</si>
  <si>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</si>
  <si>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</si>
  <si>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</si>
  <si>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</si>
  <si>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</si>
  <si>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</si>
  <si>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</si>
  <si>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</si>
  <si>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</si>
  <si>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</si>
  <si>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 xml:space="preserve">Avances frente a la meta del Proyecto 
</t>
  </si>
  <si>
    <t>Observaciones</t>
  </si>
  <si>
    <t>_Mejoramiento_de_la_calidad_de_vida_de_la_población_afrodescendiente_del_Distrito_Capital</t>
  </si>
  <si>
    <t>Ejecutar_de_manera_concertada_los_programas_proyectos_y_acciones_afirmativas_que_conforman_el_Plan</t>
  </si>
  <si>
    <t>Organización_para_la_participación_de_afrodescendientes</t>
  </si>
  <si>
    <t>Designación de un referente Afro para el seguimiento  e implementación de los planes integrales de acciones afirmativas del sector salud para la población Negra, Afrocolombiana y Palenquera.</t>
  </si>
  <si>
    <t>Contratar a un referente Afrodescendiente para el seguimiento e implementación de los planes integrales de Acciones Afirmativas del sector salud para la población Negra, Afrocolombiana y Palenquera</t>
  </si>
  <si>
    <t>_Sector_Salud</t>
  </si>
  <si>
    <t>Fondo Financiero Distrital de Salud - FFDS</t>
  </si>
  <si>
    <t>N/A</t>
  </si>
  <si>
    <t>Fortalecimiento de prácticas  ancestrales de cuidado de la salud de la población afrodescendiente a través de estrategias promocionales y preventivas a partir de valorar riesgos de la salud pública reconociendo cosmovisiones propias desarrolladas en la estrategia "Kilombos".</t>
  </si>
  <si>
    <t>Atender al 100% de las familias afrodescendientes priorizadas a través de las acciones promocionales y preventivas para el cuidado de la salud, reconociendo cosmovisiones propias desarrolladas en la estrategia "Kilombos".</t>
  </si>
  <si>
    <t xml:space="preserve">Construir una guía metodológica  que permita orientar las acciones diferenciales para población negra, afrodescendiente y palenquera como parte del modelo de atención integral en salud y las rutas integrales de atención en salud. </t>
  </si>
  <si>
    <t>Construir una guía metodológica  que permita orientar las acciones diferenciales para población negra, afrodescendiente y palenquera como parte del modelo de atención integral y las rutas integrales de atención en salud.</t>
  </si>
  <si>
    <t>Atención psicosocial como medida de rehabilitación  a víctimas del conflicto armado afrodescendientes  en el marco del programa PAPSIVI  con enfoque diferencial</t>
  </si>
  <si>
    <t>Atender con enfoque diferencial al 100% de las personas negras, afrodescendientes y palenqueras priorizadas, a través de la medida de rehabilitación a víctimas del conflicto armado en el marco del programa PAPSIVI.</t>
  </si>
  <si>
    <t>Adecuación de los sistemas de información distritales del sector  que permitan captar la variable poblacional (Negras, Afrocolombianas, y Palenqueras) para ser analizada.</t>
  </si>
  <si>
    <t>Identificación y adecuación de los sistemas de información distritales de la Secretaria Distrital de Salud que permitan captar la variable Negras, Afrocolombianas, y Palenqueras para ser analizada</t>
  </si>
  <si>
    <t>Análisis de condiciones de vida, salud y enfermedad  de la población afrodescendiente en Bogotá, con una actualización cada dos años.</t>
  </si>
  <si>
    <t>Realizar un análisis de condiciones de vida y enfermedad de la población Negras, Afrocolombianas, y Palenqueras en Bogotá</t>
  </si>
  <si>
    <t>3649090 ext.9857</t>
  </si>
  <si>
    <t>y1ramirez@saludcapital.gov.co</t>
  </si>
  <si>
    <t>Numero de profesionales afrodescendientes contratados para el seguimiento e implementación de los planes integrales de Acciones Afirmativas del sector salud para la población Negra, Afrocolombiana y Palenquera</t>
  </si>
  <si>
    <t>Sumatoria de profesionales afrodescendientes contratados para el seguimiento e implementación de los planes integrales de Acciones Afirmativas del sector salud para la población Negra, Afrocolombiana y Palenquera</t>
  </si>
  <si>
    <t>Leidy Johanna Cabiativa</t>
  </si>
  <si>
    <t>3649090 ext.9884</t>
  </si>
  <si>
    <t>ljcabiativa@saludcapital.gov.co</t>
  </si>
  <si>
    <t>Porcentaje de familias afrodescendientes atendidas a través de acciones promocionales y preventivas para el cuidado de la salud desarrolladas en la estrategia "Kilombos".</t>
  </si>
  <si>
    <t>Luz Mireya Ardila Ardila</t>
  </si>
  <si>
    <t>3649090 ext.9366</t>
  </si>
  <si>
    <t>Lmardila@saludcapital.gov.co</t>
  </si>
  <si>
    <t xml:space="preserve">
Porcentaje de avance en la construcción de una guía metodológica</t>
  </si>
  <si>
    <t>_01_Pilar_Igualdad_de_Calidad_de_Vida</t>
  </si>
  <si>
    <t>_09_Atención_integral_y_eficiente_en_salud</t>
  </si>
  <si>
    <t>_120_Atención_Integral_en_Salud_AIS</t>
  </si>
  <si>
    <t>Fortalecimiento de la participación social y servicio a la ciudadanía</t>
  </si>
  <si>
    <t>A 2020 ciento dos (102) agentes del Sistema General de Seguridad Social en Salud y de otras instancias nacionales, distritales y locales, vinculadas con el sector, interactuaran, según su competencia, en las actividades y en el control social en salud.</t>
  </si>
  <si>
    <t>_03_Igualdad_y_autonomía_para_una_Bogotá_incluyente</t>
  </si>
  <si>
    <t>_105_Distrito_Diverso</t>
  </si>
  <si>
    <t>Atencion Integral en Salud</t>
  </si>
  <si>
    <t>Garantizar la atención y mejorar el acceso a los servicios a más de 1.500.000 habitantes de Bogotá D.C. con el nuevo modelo de atención integral.</t>
  </si>
  <si>
    <t xml:space="preserve">1187 denominado “Gestión compartida del riesgo y fortalecimiento EPS Capital Salud”, </t>
  </si>
  <si>
    <t xml:space="preserve">Contar con el diseño técnico, operativo, legal y financiero del esquema; poner en marcha y tener una operación completa y consolidada del nuevo esquema de rutas integrales de atención, al finalizar el segundo año de operación (2017) en todas las subredes integradas de servicios de salud. </t>
  </si>
  <si>
    <t>A 2020 garantizar la atención integral en salud como medida de reparación a 7.200 personas víctimas del conflicto</t>
  </si>
  <si>
    <t>A 2020 se implementan en el 100% de las localidades del Distrito Capital Intervenciones de vigilancia en salud pública.</t>
  </si>
  <si>
    <t>_Fortalecimiento_de_la_cultura_de_la_población_afrodescendiente</t>
  </si>
  <si>
    <t>Adecuación_Institucional_para_la_atención_diferenciada_a_los_afrodescendientes</t>
  </si>
  <si>
    <t>Implementar un programa de formación permanente (diplomado, curso, taller y/o seminario) en educación intercultural, que vincule a docentes y orientadores de colegios donde se encuentran estudiantes pertenecientes a comunidades étnicas</t>
  </si>
  <si>
    <t>Implementar cuatro programas de formación permanente (diplomado, curso, taller y/o seminario) en educación intercultural, que vincule a docentes y orientadores de colegios donde se encuentran estudiantes pertenecientes a comunidades étnicas</t>
  </si>
  <si>
    <t>Garantía_de_la_Inclusión_en_las_Políticas_Públicas_Distritales_de_Biodiversidad_Patrimonio_Cultural_y_Cultura_Diversa_de_la_perspectiva_de_la_ancestralidad_africana_del_poblamiento_primigenio</t>
  </si>
  <si>
    <t>Fortalecer la educación intercultural y la CEA, a través de la formación posgradual, de docentes de Instituciones Educativas Distritales, en programas de maestría con una línea de educación intercultural y/o etnoeducación. </t>
  </si>
  <si>
    <t>Apoyar la formación posgradual de 30 docentes de Instituciones Educativas Distritales, en programas de maestría con una línea de educación intercultural y/o etnoeducación. </t>
  </si>
  <si>
    <t>_Promoción_de_la_construcción_de_relaciones_de_entendimiento_intercultural_entre_los_afrodescendientes_y_el_conjunto_de_la_población_bogotana</t>
  </si>
  <si>
    <t>Contribuir a los procesos de educación intercultural con grupos étnicos, a través de su visibilización en la Cátedra de Pedagogía Distrital</t>
  </si>
  <si>
    <t>Realizar una sesión de la cátedra de pedagogía distrital sobre educación intercultural con grupos étnicos.</t>
  </si>
  <si>
    <t>Formar y sensibilizar a maestros  y maestras de reciente vinculación acerca de la educación intercultural, la Cátedra de Estudios Afrocolombianos y los enfoques diferenciales.</t>
  </si>
  <si>
    <t>Formar a maestros y maestras de reciente vinculación acerca de la educación intercultural, la Cátedra de Estudios Afrocolombianos y los enfoques diferenciales. </t>
  </si>
  <si>
    <t>Mejorar el reporte de información sobre los docentes de las comunidades Afrocolombianas beneficiarios de programas de formación,  mediante la inclusión de la variable étnica en formularios de inscripción.</t>
  </si>
  <si>
    <t>Realizar cuatro reportes identificando las y los maestros afrocolombianos beneficiarios de programas de formación docente</t>
  </si>
  <si>
    <t xml:space="preserve">Identificar a las personas de las comunidades afrodescendientes, palenqueras que se encuentran por fuera del sistema educativo y facilitar su acceso al mismo, mediante la estrategia de Búsqueda Activa de la SED en concertación con las comunidades u organizaciones representates. 
</t>
  </si>
  <si>
    <t>Vincular a las personas de las comunidades afrodescendientes, palenqueras que se encuentran por fuera del sistema educativo y facilitar su acceso al mismo, mediante la estrategia de "Búsqueda Activa"</t>
  </si>
  <si>
    <t xml:space="preserve">Facilitar el acceso y la permanencia de las personas de las comunidades afrodescendientes,  y palenqueras al sistema educativo, a través de la implementación de la Ruta de Acceso y Permanencia Escolar con enfoque diferencial, que permita identificar las barreras y dificultades en el proceso de acceso y permanencia.  
</t>
  </si>
  <si>
    <t>Diseñar e implementar una ruta de Acceso y Permanencia Escolar con enfoque diferencial.</t>
  </si>
  <si>
    <t xml:space="preserve">Atender diferencialmente a las personas jóvenes y adultas en extraedad de las comunidades afrodescendientes,  y palenqueras, a través de Modelos Educativos Flexibles, concertando la implementacion de los mismos con la comunidad u organizaciones representantes
</t>
  </si>
  <si>
    <t>Atender diferencialmente a las personas jóvenes y adultas en extraedad de las comunidades afrodescendientes,  y palenqueras, a través de Modelos Educativos Flexibles</t>
  </si>
  <si>
    <t>_Reconocimiento_y_apoyo_a_las_dinámicas_socioculturales_económicas_y_organizativas_particulares_de_los_afrodescendientes_incluyendo_las_perspectivas_de_género_y_generacionales</t>
  </si>
  <si>
    <t>Elaborar un estudio acerca de la viabilidad técnica de la implementación de la minuta diferencial en el Programa de Alimentación Escolar, reconociendo las necesidades y prácticas alimentarias de los grupos étnicos y la población rural en las IED.</t>
  </si>
  <si>
    <t>Fortalecer la implementación de la Cátedra de Estudios Afrocolombianos en Instituciones Educativas Distritales (IED), a través del acompañamiento pedagógico, formación de docentes, difusión de material didáctico y fortalecimiento de redes de maestras y maestros</t>
  </si>
  <si>
    <t>Acompañar pedagógicamente a las IED en el fortalecimiento de la Cátedra de Estudios Afrocolombianos.</t>
  </si>
  <si>
    <t>_Toma_de_medidas_eficaces_especialmente_en_las_esferas_de_la_enseñanza_la_educación_la_cultura_y_la_información_para_combatir_los_prejuicios_que_conduzcan_a_la_discriminación_racial_de_los_afrodescendientes</t>
  </si>
  <si>
    <t>Comunicación_para_el_entendimiento_intercultural</t>
  </si>
  <si>
    <t>Prevenir, atender y hacer seguimiento a las situaciones de racismo y discriminación racial en las IED, a través de la implementación de la Ruta de Atención Integral a casos de Racismo y Discriminación Racial.</t>
  </si>
  <si>
    <t>Atender integralmente casos de racismo y discriminación étnico-racial que se presenten en el Sistema Educativo Distrital</t>
  </si>
  <si>
    <t>Fortalecer las prácticas pedagógicas de aula en torno a los estudios afrocolombianos, mediante la entrega, difusión y promoción de material didáctico a las IED</t>
  </si>
  <si>
    <t>Entregar y difundir material didáctico a las IED parara el fortalecimiento de prácticas pedagógicas de aula en torno a los estudios afrocolombianos</t>
  </si>
  <si>
    <t>Contribuir a la visibilización de los procesos de la Cátedra de Estudios Afrocolombianos, a través de la realización de Eventos de Conmemoración de la Semana de la afrocolombianidad en el sector educativo.</t>
  </si>
  <si>
    <t>Realizar cuatro  Eventos de Conmemoración de la Semana de la afrocolombianidad en el sector educativo.</t>
  </si>
  <si>
    <t>Dotación de bibliotecas y bibliobanco de textos escolares sobre orientaciones curriculares de la CEA y temáticas relacionadas con las comunidades Negras, Afrocolombianas, y Palenqueras.</t>
  </si>
  <si>
    <t>Dotar a las IED con bibliotecas o bibliobancos con textos escolares sobre orientaciones curriculares de la CEA y temáticas relacionadas con las comunidades Negras, Afrocolombianas, y Palenqueras.</t>
  </si>
  <si>
    <t>Formar a agentes mediadores de las bibliotecas escolares  de las Instituciones Educativas Distritales en enfoques diferenciales, educación intercultural y Cátedra de Estudios Afrocolombianos.</t>
  </si>
  <si>
    <t>Formar a agentes mediadores de las bibliotecas escolares  de las Instituciones Educativas Distritales en enfoques diferenciales, educación intercultural y Cátedra de Estudios Afrocolombianos.</t>
  </si>
  <si>
    <t>Facilitar el acceso a la educación superior de estudiantes de grupos étnicos, por medio del otorgamiento de 5 % del puntaje total en los procesos de adjudicación de créditos beca de las estrategias de Acceso a Educación Superior de la SED</t>
  </si>
  <si>
    <t>Otorgar 5% del puntaje total en los procesos de adjudicación de créditos beca de las estrategias de Acceso a Educación Superior de la SED a personas afrocolombianas</t>
  </si>
  <si>
    <t>Facilitar el acceso a la educación superior de estudiantes de grupos étnicos, a través de su inclusión en la estrategia de socialización y difusión de los programas de Acceso con Calidad a la Educación Superior</t>
  </si>
  <si>
    <t>Realizar 7 encuentros de socialización y difusión de los programas de Acceso con Calidad a la Educación Superior para la comunidad afrodescendiente</t>
  </si>
  <si>
    <t>_Sector_Educación</t>
  </si>
  <si>
    <t>Secretaría de Educación</t>
  </si>
  <si>
    <t>David Montealegre - Paula Andrea Ocampo- Dirección Formación de Docentes</t>
  </si>
  <si>
    <t>3241000 EXT 2173</t>
  </si>
  <si>
    <t>paocampo@educacionbogotá.gov.co</t>
  </si>
  <si>
    <t>Programas de formación permanente implementados</t>
  </si>
  <si>
    <t>Sumatoria de programas de formación permanente implementados</t>
  </si>
  <si>
    <t>NA</t>
  </si>
  <si>
    <t>David Montealegre - Jaime Rolando Rodriguez- Dirección Formación de Docentes</t>
  </si>
  <si>
    <t>jrrodriguez@educacionbogota.gov.co</t>
  </si>
  <si>
    <t>Docentes apoyados en formación posgradual.</t>
  </si>
  <si>
    <t xml:space="preserve">Sumatoria de docentes apoyados en formación posgradual </t>
  </si>
  <si>
    <t>Sesión de cátedra de pedagogía distrital sobre educación intercultural con grupos étnicos realizada</t>
  </si>
  <si>
    <t>Sumatoria Sesiones de la cátedra de pedagogía distrital sobre educación intercultural con grupos étnicos realizada</t>
  </si>
  <si>
    <t>David Montealegre - Yeraldil Quimbayo Ocampo- Dirección Formación de Docentes</t>
  </si>
  <si>
    <t>3241000 EXT 2179</t>
  </si>
  <si>
    <t>yquimbayol@educacionbogota.gov.co</t>
  </si>
  <si>
    <t>Número de a maestros y maestras de reciente vinculación formados acerca de la educación intercultural, la Cátedra de Estudios Afrocolombianos y los enfoques diferenciales. </t>
  </si>
  <si>
    <t xml:space="preserve">Sumatoria de maestros y maestras de reciente vinculación formados acerca de la educación intercultural, la Cátedra de Estudios Afrocolombianos y los enfoques diferenciales. </t>
  </si>
  <si>
    <t>Número de reportes de realizados</t>
  </si>
  <si>
    <t>Sumatoria de reportes realizados</t>
  </si>
  <si>
    <t>Carlos Alberto Reverón Peña - Dirección de Cobertura</t>
  </si>
  <si>
    <t xml:space="preserve">Porcentaje de personas de la comunidad afrocolombiana vinculadas al sistema educativo </t>
  </si>
  <si>
    <t>(N° de personas desescolarizadas que se matriculan en el sistema educativo, a través de estrategias de búsqueda activa/N° de personas desescolarizadas con asignación de cupo  a través de estrategias de búsqueda activa)*100</t>
  </si>
  <si>
    <t>Porcentaje de avance en la ruta de acceso  y permanencia escolar con enfoque diferencial diseñada e implementada</t>
  </si>
  <si>
    <t>(Sumatoria de actividades en la ruta de acceso  y permanencia escolar con enfoque diferencial ejecutadas/sumatoria actividades en la ruta de acceso  y permanencia escolar con enfoque diferencial programadas)*100
Fases:</t>
  </si>
  <si>
    <t>Porcentaje de personas afrocolombianas en extraedad atendidas a través de los modelos educativos flexibles</t>
  </si>
  <si>
    <t>(Número de personas afrodescendientes beneficiarias con el modelo de educación flexible/Número de personas afrodescendientes que demandaron atención a través de módelos de educación flexible)*100</t>
  </si>
  <si>
    <t>Edwin Giovanny Rodríguez García - Dirección de Bienestar</t>
  </si>
  <si>
    <t>3241000 Ext. 3119</t>
  </si>
  <si>
    <t>egrodriguez@educacionbogota.gov.co</t>
  </si>
  <si>
    <t>Estudios de viabilidad de la implementación de la minuta diferencial en el Programa de Alimentación Escolar</t>
  </si>
  <si>
    <t>Sumatoria de estudios de viabilidad de la implementación de la minuta diferencial en el Programa de Alimentación Escolar</t>
  </si>
  <si>
    <t>Diana Patricia Martinez Gallego - Dirección de Inclusión</t>
  </si>
  <si>
    <t>3241000/2209</t>
  </si>
  <si>
    <t xml:space="preserve">dmartinez@educacionbogota.gov.co </t>
  </si>
  <si>
    <t>Número de IED acompañadas pedagógicamente</t>
  </si>
  <si>
    <t>Sumatoria de IED acompañadas pedagógicamente</t>
  </si>
  <si>
    <t>Porcentaje de casos de racismo atendidos en el Sistema Educativo Distrital</t>
  </si>
  <si>
    <t xml:space="preserve">(Numero de casos atendidos de racismo/ Numero de casos de racismo reportados)*100 </t>
  </si>
  <si>
    <t>Sector Solidario (cooperativas)</t>
  </si>
  <si>
    <t xml:space="preserve">Número de IED en las que se difunde el material pedagógico </t>
  </si>
  <si>
    <t>Sumatoria de IED en las que se difunde el material</t>
  </si>
  <si>
    <t>Diana Patricia Martinez Gallego/Claudia Taboada Tapia -Dirección de Inclusión</t>
  </si>
  <si>
    <t>Eventos de Conmemoración de la Semana de la afrocolombianidad realizados</t>
  </si>
  <si>
    <t>Sumatoria de eventos de Conmemoración de la Semana de la afrocolombianidad realizados en el sector educativo.</t>
  </si>
  <si>
    <t>Jerónima Sandicno Ceballos - Dirección de Ciencias, Tecnologías y Medios Educativos</t>
  </si>
  <si>
    <t>3241000 EXT 2409</t>
  </si>
  <si>
    <t>jsandino@educacionbogota.gov.co</t>
  </si>
  <si>
    <t>Número de IED dotadas con bibliotecas o bibliobancos con textos escolares sobre orientaciones curriculares de la CEA y temáticas relacionadas con las comunidades Negras, Afrocolombianas, y Palenqueras.</t>
  </si>
  <si>
    <t>Sumatoria  de IED dotadas con bibliotecas o bibliobancos con textos escolares sobre orientaciones curriculares de la CEA y temáticas relacionadas con las comunidades Negras, Afrocolombianas, y Palenqueras.</t>
  </si>
  <si>
    <t>Número de agentes mediadores formados</t>
  </si>
  <si>
    <t>Sumatoria de agentes mediadores formados</t>
  </si>
  <si>
    <t>Diana Marcela Duran Muriel - Dirección de educación media y superior</t>
  </si>
  <si>
    <t>3241000 Ext. 2132</t>
  </si>
  <si>
    <t>educacionsuperior@educacionbogota.gov.co</t>
  </si>
  <si>
    <t>Porcentaje de personas afrocolombianas a quienes se otorga puntaje adicional con créditos beca adjudicados</t>
  </si>
  <si>
    <t>(Número de personas afrocolombianas a quienes se otorga puntaje adicional por convocatoria / Número de personas afrocolombianas postuladas por convocatoria)*100</t>
  </si>
  <si>
    <t>Número de encuentros de socialización  y difusión de los programas de Acceso con Calidad a la Educación Superior para la comunidad afrodescendiente realizados</t>
  </si>
  <si>
    <t>Sumatoria de encuentros de socialización  y difusión de los programas de Acceso con Calidad a la Educación Superior para la comunidad afrodescendiente realizados</t>
  </si>
  <si>
    <t>_06_Calidad_educativa_para_todos</t>
  </si>
  <si>
    <t>_113_Bogotá_reconoce_a sus maestros_maestras_y_directivos_docentes</t>
  </si>
  <si>
    <t>Bogotá  reconoce  a  sus  maestras,  maestros  y  directivos  docentes  líderes  de  la  transformación educativa</t>
  </si>
  <si>
    <t xml:space="preserve">Formar y acompañar a 8,304 docentes y directivos docentes mediante el desarrollo de programas de formación presenciales, virtuales,  y/o in situ, tendientes al mejoramiento de la calidad de la educación </t>
  </si>
  <si>
    <t>ND</t>
  </si>
  <si>
    <t xml:space="preserve">Formar a 1,182 docentes y directivos docentes con programas de excelencia posgraduales que atiendan líneas prioritarias de política educativa   </t>
  </si>
  <si>
    <t>_08_Acceso_con_calidad_a_la_educación_superior</t>
  </si>
  <si>
    <t>_119_Acceso_con_calidad_a_la_educación_superior</t>
  </si>
  <si>
    <t xml:space="preserve">Formar y acompañar a  1,456 docentes y directivos docentes con programas de excelencia y estrategias de acompañamiento que  atiendan líneas prioritarias de política educativa  </t>
  </si>
  <si>
    <t>_07_Inclusión_educativa_para_la_equidad</t>
  </si>
  <si>
    <t>_117_Acceso_y_permanencia_con_enfoque_local</t>
  </si>
  <si>
    <t>Cobertura con equidad</t>
  </si>
  <si>
    <t>12,000  niños, niñas,  adolescentes y adultos desescolarizados que se logran matricular en el sistema educativo, a través de estrategias de búsqueda activa</t>
  </si>
  <si>
    <t xml:space="preserve">100% de implementación de la Ruta del Acceso y la Permanencia Escolar  </t>
  </si>
  <si>
    <t>14.449 estudiantes en extra-edad que se atienden en el sistema educativo mediante modelos flexibles y estrategias semiescolarizadas</t>
  </si>
  <si>
    <t xml:space="preserve">Bienestra Estudiantil para todos </t>
  </si>
  <si>
    <t xml:space="preserve">Beneficiar al 100% de estudiantes matriculados en el Sistema Educativo Oficial del Distrito con complementos alimentarios (refrigerios, desayuno, almuerzo y cena)
</t>
  </si>
  <si>
    <t>_115_Fortalecimiento_institucional_desde_la_gestión_pedagógica</t>
  </si>
  <si>
    <t>Oportunidades de aprendizaje desde el enfoque diferencial</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</si>
  <si>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</si>
  <si>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01 Pilar Igualdad de Calidad de Vida</t>
  </si>
  <si>
    <t>06 Calidad educativa para todos</t>
  </si>
  <si>
    <t>115 Fortalecimiento institucional desde la gestión pedagógica</t>
  </si>
  <si>
    <t>Competencias para el ciudadano de hoy</t>
  </si>
  <si>
    <t>100% de IED que ejecutan el nuevo Plan de Lectura y Escritura del Distrito</t>
  </si>
  <si>
    <t>Educación superior para una ciudad de conocimiento</t>
  </si>
  <si>
    <t>27000 Cupos en Educación Superior</t>
  </si>
  <si>
    <t>Incluir_nuevos_componentes_de_participación_y_atención_a_la_población_afrodescendiente_en_todos_los_programas_que_adelanten_las_entidades_distritales_que_definan_indicadores_de_gestión_y_resultados_recursos_así_como_criterios_de_priorización</t>
  </si>
  <si>
    <t xml:space="preserve">Fomentar acciones de apoyo técnico y financiero que potencien iniciativas metropolitanas, locales y comunitarias relacionadas con procesos y prácticas culturales, artísticas y patrimoniales de las comunidades negras, afrodescendientes y palenqueras en el marco del Programa Distrital de Estímulos y Apoyos Concertados. </t>
  </si>
  <si>
    <t>Realizar convocatorias con enfoque diferencial dirigidas a comunidades negras, afrodescendientes y palenqueras para potenciar iniciativas metropolitanas, locales y comunitarias relacionadas con procesos y prácticas culturales, artísticas y patrimoniales de ese grupo étnico</t>
  </si>
  <si>
    <t>Fortalecer la identidad cultural de las comunidades negras, afrodescendientes y palenqueras en la ciudad, mediante el apoyo técnico y financiero a las iniciativas artísticas, culturales, recreativas, deportivas y patrimoniales a través de acciones transversales entre los diferentes sectores de la administración pública y privada.</t>
  </si>
  <si>
    <t xml:space="preserve">Apoyar técnica y financieramente iniciativas artísticas, culturales, recreativas, deportivas y patrimoniales  de las comunidades negras, afrodescendientes y palenqueras de la ciudad  para fortalecer su identidad cultural </t>
  </si>
  <si>
    <t>Identificar, fortalecer y visibilizar procesos culturales, artísticos, deportivos y recreativos, desarrollados por las comunidades negras, afrodescendientes y palenqueras en los territorios, garantizando su vinculación  en  espacios y plataformas de circulación de las artes y la cultura,  con el fin de construir relaciones de entendimiento intercultural.</t>
  </si>
  <si>
    <t>Vincular procesos culturales, artísticos, recreativos y deportivos, desarrollados por las comunidades negras, afrodescendientes y palenqueras, a  espacios y plataformas de circulación de las artes y la cultura</t>
  </si>
  <si>
    <t>Protección y fortalecimiento de las prácticas espirituales del patrimonio oral e inmaterial de las comunidades negras, afrodescendientes y palenqueras que habitan la ciudad.</t>
  </si>
  <si>
    <t>Realizar dos proyectos de protección y fortalecimiento del patrimonio oral e inmaterial de las comunidades negras, afrodescendientes y palenqueras que habitan la ciudad</t>
  </si>
  <si>
    <t>Apoyar en el diagnóstico y estudio de viabilidad para la gestión de un espacio físico que sirva como centro cultural para el desarrollo de actividades artísticas, culturales-rituales y patrimoniales propias de las comunidades negras, afrodescendientes y palenqueras en la capital.</t>
  </si>
  <si>
    <t>Diseñar e implementar un estudio de viabilidad para la gestión de un espacio físico que sirva como centro cultural para el desarrollo de actividades artísticas, culturales-rituales y patrimoniales propias de las comunidades negras, afrodescendientes y palenqueras en la capital</t>
  </si>
  <si>
    <t xml:space="preserve"> Dar cumplimiento a los acuerdos 175 y 165 de 2005, para la conmemoración del Día Nacional de la Afrocolombianidad, a través del desarrollo de actividades culturales y artísticas durante el mes de mayo, en diferentes espacios y escenarios de las localidades de Bogotá D.C.  </t>
  </si>
  <si>
    <t>Desarrollar actividades culturales y artísticas durante el mes de mayo en diferentes escenarios de las localidades de Bogotá D.C. para la conmemoración del Día Nacional de la Afrocolombianidad</t>
  </si>
  <si>
    <t xml:space="preserve">Acompañar el diseño de planes, programas y proyectos con enfoque diferencial poblacional a nivel local y territorial, que garanticen el desarrollo de Políticas Culturales de las comunidades negras, afrodescendientes y palenqueras. </t>
  </si>
  <si>
    <t>Asistir técnicamente el diseño de planes, programas y proyectos con enfoque diferencial poblacional en las localidades priorizadas que garanticen el desarrollo de Políticas Culturales de las comunidades negras, afrodescendientes y palenqueras</t>
  </si>
  <si>
    <t>Desarrollar dos (2) procesos de participación y de formación en interculturalidad, que fomente la construcción de paz y el tejido comunitario entre las comunidades negras, afrodescendientes y palenqueras y su entorno en los territorios.</t>
  </si>
  <si>
    <t xml:space="preserve">Generar dos (2) estrategias de comunicación, sensibilización y divulgación relacionadas con los procesos de participación, prácticas y expresiones culturales-espirituales que son llevadas a cabo por las comunidades negras, afrodescendientes y palenqueras en escenarios distritales, locales y territoriales. Siendo estas estrategias parte fundamental de una política cultural incluyente, democrática, creativa y diversa, opuestas a todo tipo de discriminación.  </t>
  </si>
  <si>
    <t>Realizar dos estrategias de comunicación, sensibilización y divulgación relacionadas con los procesos de participación, prácticas y expresiones culturales-espirituales que son llevadas a cabo por las comunidades negras, afrodescendientes y palenqueras en escenarios distritales, locales y territoriales</t>
  </si>
  <si>
    <t>_Sector_Cultura_Recreación_y_Deporte</t>
  </si>
  <si>
    <t>Fundación Gilberto Alzate Avendaño</t>
  </si>
  <si>
    <t>Gina Agudelo Olarte</t>
  </si>
  <si>
    <t>gagudelo@fuga.gov.co</t>
  </si>
  <si>
    <t>Convocatorias con enfoque diferencial dirigida a comunidades negras, afrodescendientes y palenqueras realizadas</t>
  </si>
  <si>
    <t>Sumatoria de convocatorias realizadas</t>
  </si>
  <si>
    <t>Secretaría de Cultura, Recreación y Deporte</t>
  </si>
  <si>
    <t>Mauricio Agudelo</t>
  </si>
  <si>
    <t>mauricio.agudelo@scrd.gov.co</t>
  </si>
  <si>
    <t>Instituto Distrital de las Artes-IDARTES</t>
  </si>
  <si>
    <t>Jaime Cerón</t>
  </si>
  <si>
    <t>jaime.ceron@idartes.gov.co</t>
  </si>
  <si>
    <t>Iniciativas artísticas, culturales, recreativas, deportivas y patrimoniales apoyadas</t>
  </si>
  <si>
    <t>Sumatoria de iniciativas artísticas, culturales, recreativas, deportivas y patrimoniales apoyadas</t>
  </si>
  <si>
    <t>Procesos culturales, artísticos, recreativos y deportivos vinculados a espacios y plataformas de circulación de las artes y la cultura</t>
  </si>
  <si>
    <t>Sumatoria de procesos culturales, artísticos, recreativos y deportivos vinculados a espacios y plataformas de circulación de las artes y la cultura</t>
  </si>
  <si>
    <t>Canal Capital</t>
  </si>
  <si>
    <t>Hernán Guillermo Roncancio Herrera</t>
  </si>
  <si>
    <t>hernan.roncancio@canalcapital.gov.co</t>
  </si>
  <si>
    <t>Inst. Dist. De Patrimonio Cultural-IDPC</t>
  </si>
  <si>
    <t xml:space="preserve">Margarita Lucia Castañeda Vargas, Subdirectora de divulgaciòn de los valores del patrimonio cultural,  Inst. Dist. De Patrimonio Cultural-IDPC. </t>
  </si>
  <si>
    <t>3550800 ext. 153</t>
  </si>
  <si>
    <t>margarita.castaneda@idpc.gov.co / elkin.buitrago@idpc.gov.co / juan.henao@idpc.gov.co</t>
  </si>
  <si>
    <t>Proyecto de protección y fortalecimiento realizados</t>
  </si>
  <si>
    <t>Sumatoria de proyectos de protección y fortalecimiento del patrimonio oral e inmaterial realizados</t>
  </si>
  <si>
    <t>Dorys Patricia Noy Palacios, Subdirectora de Intervención / Yesid Ortíz, Contratista Asesor de intervención</t>
  </si>
  <si>
    <t>Dorys Patricia Noy Palacios &lt;dorys.noy@idpc.gov.co&gt; / Yesid Ortíz yesid.ortiz@idpc.gov.co</t>
  </si>
  <si>
    <t xml:space="preserve">Porcentaje de avance en el diagnóstico y estudio de viabilidad para la gestión de un espacio físico </t>
  </si>
  <si>
    <t>(Sumatoria de actividades o fases  ejecutadas en el diagnóstico y estudio de viabilidad /sumatoria de actividades o fases programadas)*100</t>
  </si>
  <si>
    <t>Actividades culturales y artísticas desarrolladas durante el mes de mayo para conmemorar el Día Nacional de la Afrocolombianidad</t>
  </si>
  <si>
    <t>Sumatoria de actividades culturales y artísticas desarrolladas durante el mes de mayo para conmemorar el Día Nacional de la Afrocolombianidad</t>
  </si>
  <si>
    <t>Localidades priorizadas asistidas técnicamente para el diseño de planes, programas y proyectos con enfoque diferencial</t>
  </si>
  <si>
    <t>Sumatoria de localidades priorizadas asistidas técnicamente para el diseño de planes, programas y proyectos con enfoque diferencial</t>
  </si>
  <si>
    <t>Procesos de participación y de formación en interculturalidad desarrollados</t>
  </si>
  <si>
    <t>Sumatoria de procesos de participación y de formación en interculturalidad desarrollados</t>
  </si>
  <si>
    <t>Estrategias de comunicación,  sensibilización y divulgación realizadas</t>
  </si>
  <si>
    <t>Sumatoria de estrategias de comunicación,  sensibilización y divulgación realizadas</t>
  </si>
  <si>
    <t>_11_Mejores_oportunidades_para_el_desarrollo_a_través_de_la_cultura_la_recreación_y_el_deporte</t>
  </si>
  <si>
    <t>_127_Programa_de_estímulos</t>
  </si>
  <si>
    <t>_03_Pilar_Construcción_de_Comunidad_y_Cultura_Ciudadana</t>
  </si>
  <si>
    <t>_124_Formación_para_la_transformación_del_ser</t>
  </si>
  <si>
    <t xml:space="preserve">
1016 
</t>
  </si>
  <si>
    <t xml:space="preserve">
Poblaciones Diversas e Interculturales
</t>
  </si>
  <si>
    <t>Realizar 84 actividades dirigidas a  grupos étnicos, sectores sociales y etarios.</t>
  </si>
  <si>
    <t xml:space="preserve">
 $1.644.051.000
</t>
  </si>
  <si>
    <t xml:space="preserve">
1000
</t>
  </si>
  <si>
    <t>Fomento a las prácticas artísticas en todas sus dimensiones</t>
  </si>
  <si>
    <t>Apoyar e impulsar 2.150 iniciativas artísticas a través de estímulos.</t>
  </si>
  <si>
    <t>Arte para la transformación social: prácticas artísticas incluyentes, descentralizadas y al servicio de la comunidad</t>
  </si>
  <si>
    <t>Desarrollar 160 acciones de reconocimiento de las prácticas artísticas de grupos poblacionales, pueblos y sectores sociales.</t>
  </si>
  <si>
    <t>_25_Cambio_cultural_y_construcción_del_tejido_social_para_la_vida</t>
  </si>
  <si>
    <t>_157_Intervención_integral_en_territorios_y_poblaciones_priorizadas_a_través_de_cultura,_recreación_y_deporte</t>
  </si>
  <si>
    <t>Televisión pública para la cultura ciudadana, la educación y la información.</t>
  </si>
  <si>
    <t>Emitir 2.500 programas de Educación, Cultura, Recreación y Deporte, con enfoque poblacional y local.</t>
  </si>
  <si>
    <t>Divulgación y apropiacion del patrimonio cultural del Distrito capital, componente: Estimulos a proyectos atrimoniales de la ciudadania</t>
  </si>
  <si>
    <t>_158_Valoración_y_apropiación_social_del_patrimonio_cultural</t>
  </si>
  <si>
    <t>Apoyar 136 Iniciativas De La Ciudadanía En Temas De Patrimonio Cultural, A Través De Estímulos</t>
  </si>
  <si>
    <t>Intervención y conservación de los bienes muebles e inmuebles en sectores de interés cultural del Distrito
Capital</t>
  </si>
  <si>
    <t>Intervenir 1009 Bienes De Interés Cultural Del Distrito Capital, A Través De Obras De Adecuación, Ampliación, Conservación, Consolidación Estructural, Rehabilitación, Mantenimiento Y/O Restauración.</t>
  </si>
  <si>
    <t xml:space="preserve">
Arte para la transformación  social: Prácticas artísticas incluyentes, descentralizadas y al servicio de la comunidad</t>
  </si>
  <si>
    <t>Intervencion cultural para la transformación del centro</t>
  </si>
  <si>
    <t>Realizar 2063 actividades artisticas y culturales</t>
  </si>
  <si>
    <t xml:space="preserve">
1016 
</t>
  </si>
  <si>
    <t xml:space="preserve">Poblaciones Diversas e Interculturales
</t>
  </si>
  <si>
    <t>Poblaciones Diversas e Interculturales</t>
  </si>
  <si>
    <t>Contratar a un referente étnico, bajo el sistema de cuotas, para dinamizar el tema afrodescendiente en los servicios que ofrece la Secretaría de Desarrollo Económico.</t>
  </si>
  <si>
    <t>_Sector_Desarrollo_Económico_Industria_y_Turismo</t>
  </si>
  <si>
    <t>Secretarìa Desarrollo Económico</t>
  </si>
  <si>
    <t>Christian Eduardo Beltran Ceron - German Ardila - Elizabeth Jativa</t>
  </si>
  <si>
    <t>3693777 EXT 235</t>
  </si>
  <si>
    <t>cebeltran@desarrolloeconomico.gov.co - gardila@desarrolloeconomico.gov.co - ejativa@desarrolloeconomico.gov.co</t>
  </si>
  <si>
    <t>Referentes étnicos contratado</t>
  </si>
  <si>
    <t>Sumatoria de referentes étnicos contratados</t>
  </si>
  <si>
    <t>04_Eje transversal Desarrollo económico basado en el conocimiento</t>
  </si>
  <si>
    <t>32_Generar alternativas de ingreso y empleo de mejor calidad</t>
  </si>
  <si>
    <t>168_ potenciar el trabajo decente de la ciudad</t>
  </si>
  <si>
    <t>Potencializar el trabajo decente en la ciudad</t>
  </si>
  <si>
    <t>_Garantía_del_ejercicio_de_los_derechos_de_los_afrodescendientes_con_énfasis_en_los_derechos_humanos_y_en_el_reconocimiento_de_los_derechos_históricos_y_contemporáneos_como_grupo_étnico</t>
  </si>
  <si>
    <t>Elaborar una estrategia comunicativa Integral para visibilizar  experiencias exitosas de los unidades productivas de la comunidad afro, negra y palenquera</t>
  </si>
  <si>
    <t>Diseñar e implementar una estrategia comunicativa integral para visibilizar experiencias existosas de las unidades productivas de la comunidad afro, negra y palenquera</t>
  </si>
  <si>
    <t>Consejo Consultivo Afro</t>
  </si>
  <si>
    <t>Porcentaje de la estrategia comunicativa integral diseñada e implementada</t>
  </si>
  <si>
    <t>07_eje_Gobierno legítimo, fortalecimiento local y eficiencia</t>
  </si>
  <si>
    <t>43_Modernización institucional</t>
  </si>
  <si>
    <t>189_Modernización administrativa</t>
  </si>
  <si>
    <t>Gestion y Modernizacion Institucional</t>
  </si>
  <si>
    <t>Implementar el 100 porciento plan estratégico comunicaciones de la entidad</t>
  </si>
  <si>
    <t>Garantizar la participación de la  comunidad afro en las convocatorias de financiamiento y emprendimiento, brindando asistencia técnica y alistamiento financiero, para la presentación a la entidad financiera correspondiente.</t>
  </si>
  <si>
    <t>Porcentaje de convocatorias de financiamiento y emprendimiento con participación de la comunidad afro</t>
  </si>
  <si>
    <t>(Sumatoria de convocatorias de financiamiento y emprendimiento con participación de la comunidad afro ejecutadas / Sumatoria de convocatorias de financiamiento y emprendimiento con participación de la comunidad afro programadas) * 100</t>
  </si>
  <si>
    <t>Fundamentar el Desarrollo Económico en la generación y uso del conocimiento para mejorar la competitividad de la Ciudad Región</t>
  </si>
  <si>
    <t>164_Consolidacion del ecosistema de emprendimiento y mejoramiento de la productividad de las mipymes</t>
  </si>
  <si>
    <t>Consolidacion del ecosistema de emprendimiento y mejoramiento de la productividad de las mypimes</t>
  </si>
  <si>
    <t>Diseño y ejecución de una ruta de atención diferencial de empleo para la comunidad afro,negra y palenquera.</t>
  </si>
  <si>
    <t>Diseñar e implementar  una ruta de atención diferencial de empleo para la comunidad afro,negra y palenquera.</t>
  </si>
  <si>
    <t>Porcentaje de diseño e implementación de ruta de atención diferencial de empleo para la comunidad</t>
  </si>
  <si>
    <t>3_2Generar alternativas de ingreso y empleo de mejor calidad</t>
  </si>
  <si>
    <t>Realizar la caracterización  de las unidades productivas e ideas de negocios de la población afro, negra y palenquera, mediante un formato ubicado online como también físico,  la cual finalizara la primera fase el 30 de junio de 2017.</t>
  </si>
  <si>
    <t>Caracterizar el 100% de las unidades productivas e ideas de negocio afro solicitadas</t>
  </si>
  <si>
    <t>Porcentaje de unidades productivas e ideas de negocio afro caracterizadas</t>
  </si>
  <si>
    <t>(Sumatoria de unidades productivas e ideas de negocio afro caracterizadas/sumatoria de unidades productivas e ideas de negocio afro con solicitud de caracterización) * 100</t>
  </si>
  <si>
    <t>_22_Bogotá_vive_los_derechos_humanos</t>
  </si>
  <si>
    <t>_152_Promoción_protección_y_garantía_de_derechos_humanos</t>
  </si>
  <si>
    <t>Garantizar la participación de las comunidades negras, afrocolombianas y palenqueras, en los mercados campesinos mediante cupos asignados.</t>
  </si>
  <si>
    <t>Garantizar un porcentaje de  participación en los mercados campesinos a la comunidad afrodescendiente mediante cupos asignados</t>
  </si>
  <si>
    <t>Porcentaje de mercados campesinos con participación de la comunidad afro</t>
  </si>
  <si>
    <t>(Sumatoria de mercados campesinos con participación de la comunidad afro ejecutados / Sumatoria de mercados campesinos con participación de la comunidad afro programados) * 100</t>
  </si>
  <si>
    <t>Elevar la eficiencia de los mercados de la ciudad</t>
  </si>
  <si>
    <t>169_ Mejoramiento de la eficiencia del Sistema de Abastecimiento y Seguridad Alimentaria</t>
  </si>
  <si>
    <t>Mejoramiento de la eficiencia del sistema de abastecimiento y seguridad alimentaria de Bogotá</t>
  </si>
  <si>
    <t>Ejecutar una feria gastronómica para comunidades afro, negra y palenquera mensualmente con 7 puestos establecidos iniciando el 26 de mayo de 2017, en la Plaza de Artesanos.</t>
  </si>
  <si>
    <t>Ejecutar una feria gastronómica para comunidades afro, negra, y palenquera mensualmente con 7 puestos establecidos iniciando el 26 de mayo de 2017, en la Plaza de Artesanos.</t>
  </si>
  <si>
    <t>Ferias gastronómicas para comunidades negras, afrodescendientes y palenqueras ejecutadas</t>
  </si>
  <si>
    <t># puestos establecidos para comunidades Afro, Negras y palenqueras en las ferias gastronómicas.</t>
  </si>
  <si>
    <t>Identificación de la población de persona mayor afrocolombiana residente en la ciudad de Bogotá</t>
  </si>
  <si>
    <t>Diseñar e implementar un plan de trabajo para la identificación de personas mayores afrocolombianas en el marco de los servicios de la SDIS.</t>
  </si>
  <si>
    <t>_Sector_Integración_Social</t>
  </si>
  <si>
    <t>Secretaría Integración Social</t>
  </si>
  <si>
    <t xml:space="preserve">Porcentaje del plan de trabajo diseñado e implementado para la identificación de personas mayores afrocolombianas en el marco de los servicios de la SDIS </t>
  </si>
  <si>
    <t>Envejecimiento digno, activo y feliz.</t>
  </si>
  <si>
    <t>Envejecimiento Digno Activo y Feliz </t>
  </si>
  <si>
    <t>Implementar 1  Plan de seguimiento del Plan de Acción de la Política Publica Social de Envejecimiento y Vejez -PPSEV-</t>
  </si>
  <si>
    <t>Identificación de  intereses y problemáticas de la población de persona mayor afrocolombiana residente en la ciudad de Bogotá</t>
  </si>
  <si>
    <t xml:space="preserve">Porcentaje del instrumento de recolección de información diseñado e implementado para identificar los intereses y problemáticas de la población afro en el marco de los servicios sociales de la Secretaría de Integración Social </t>
  </si>
  <si>
    <t>Implementar 1 Plan de seguimiento del Plan de Acción de la PPSEV</t>
  </si>
  <si>
    <t>Mejorar la calidad de vida de la población afrodescendiente mediante la ejecución de acciones afirmativas de inclusión, con fundamento en los criterios concertados de razonabilidad histórica y gradualidad para la aplicación del sistema de trato preferencial y del sistema de cuotas.</t>
  </si>
  <si>
    <t>Entregar el 100% de los apoyos alimentarios programados en el servicio Canasta complementaria de alimentos Afro a familias en condición de vulnerabilidad e inseguridad alimentaria.</t>
  </si>
  <si>
    <t>Bogotá te Nutre</t>
  </si>
  <si>
    <t>Entregar el cien por ciento (100%) de los apoyos alimentarios programados.</t>
  </si>
  <si>
    <t>Conformación y puesta en marcha de una estrategia transversal que aporte a la pervivencia cultural afro, negra y palenquera.</t>
  </si>
  <si>
    <t>3279797 Ext: 1005</t>
  </si>
  <si>
    <t>lsanchezr@sdis.gov.co</t>
  </si>
  <si>
    <t>Porcentaje de estrategia de pervivencia cultural afro diseñada e implementada</t>
  </si>
  <si>
    <t>_02_Desarrollo_integral_desde_la_gestación_hasta_la_adolescencia</t>
  </si>
  <si>
    <t>_102_Desarrollo_integral_desde_la_gestación_hasta_la_adolescencia</t>
  </si>
  <si>
    <t>Desarrollo_integral_desde_la_gestación_hasta_la_adolescencia</t>
  </si>
  <si>
    <t>mmejiag@sdis.gov.co</t>
  </si>
  <si>
    <t>Distrito Diverso</t>
  </si>
  <si>
    <t>Atender 13.000 personas de los sectores sociales LGBT, sus familias y redes de apoyo.</t>
  </si>
  <si>
    <t>Fady Villegas Cure - Subdirector para la juventud</t>
  </si>
  <si>
    <t>fvillegas@sdis.gov.co</t>
  </si>
  <si>
    <t>Número de diálogos participativos en el marco de la reformulación de la PPJ 2017 - 2027</t>
  </si>
  <si>
    <t>Sumatoria de diálogos participativos con jóvenes afrocolombianos y palenqueros</t>
  </si>
  <si>
    <t>Distrito Joven</t>
  </si>
  <si>
    <t>Formular e implementar 1 Política Pública de Juventud 2017-2027</t>
  </si>
  <si>
    <t>Diseño e implementación de un plan de trabajo que brinde herramientas de seguimiento al cumplimiento de lo acordado por las juventudes de la población afro y palenquera de Bogotá y la subdirección para la juventud, en concordancia con los resultados del ejercicio de reformulación de la PPJ 2017-2027</t>
  </si>
  <si>
    <t>Porcentaje del diseño, implementación, seguimiento y avances del plan de trabajo,  en concordancia con los resultados del ejercicio de reformulación de la PPJ 2017-2027</t>
  </si>
  <si>
    <t>_Promoción_de_relaciones_de_corresponsabilidad_social_transparencia_y_confianza_de_la_administración_distrital_y_los_afrodescendientes</t>
  </si>
  <si>
    <t>Sentar_las_bases_institucionales_específicas_para_ejecución_de_la_política_y_el_plan_para_los_afrodescendientes_en_materia_de:_reforma_legal_para_la_adecuación_institucional_modificación_de_la_estructura_administrativa_(instancias_de_atención)_ampliación_de_los_espacios_de_participación</t>
  </si>
  <si>
    <t>Creación de una estrategia comunicativa diferencial con la oferta misional del sector hábitat, dirigida a la comunidad afro de Bogotá entendiendo las particularidades de la población. </t>
  </si>
  <si>
    <t>Crear e implementar una estrategia comunicativa diferencial con la oferta misional del sector hábitat, dirigida a la comunidad afro de Bogotá entendiendo las particularidades de la población. </t>
  </si>
  <si>
    <t>Tener en cuenta la condición étnica negra, afrocolombiana, y palenquera como una variable positiva adicional para priorizar a los hogares que cumplan con los requisitos para el acceso al PIVE. </t>
  </si>
  <si>
    <t>Otorgar puntaje adicional a hogares de la comunidad étnica negra, afrocolombiana y palenquera que cumplan con los requisitos de acceso al PIVE como una variable positiva para priorizarlos</t>
  </si>
  <si>
    <t>Realizar jornadas de inscripción en articulación con la comisión de hábitat del consejo distrital afro, con el fin de garantizar acceso a las familias u hogares que cumplan con los requisitos del PIVE. </t>
  </si>
  <si>
    <t>Realizar la totalidad de jornadas de información  en articulación con la comisión de hábitat del consejo distrital de comunidades negras, afrocolombianas, raizales y palenqueras que se programen, con el fin de garantizar acceso a las familias que cumplan con los requisitos del PIVE</t>
  </si>
  <si>
    <t>Vincular a un referente con pertenencia afro para el apoyo a la implementación y seguimientos de las acciones afirmativas del sector. </t>
  </si>
  <si>
    <t>_Sector_Hábitat</t>
  </si>
  <si>
    <t>Secretaría del Hábitat</t>
  </si>
  <si>
    <t>Luisa Fernanda Mejía</t>
  </si>
  <si>
    <t>3581600 ext.1403</t>
  </si>
  <si>
    <t>lmejiag@habitatbogota.gov.co</t>
  </si>
  <si>
    <t>Porcentaje ejecución de la Estrategia de comunicación creada e implementada</t>
  </si>
  <si>
    <t>Porcentaje de hogares pertenecientes a comunidades afro postualdos a los cuales se les otorgó puntaje adicional para inclusión en el PIVE</t>
  </si>
  <si>
    <t>(Número de hogares a los cuales se les otorgó puntaje adicional/Número de hogares pertenecientes a la comunidad afro que se postularon al programa*)100</t>
  </si>
  <si>
    <t>Porcentaje de jornadas de información realizadas con la comunidad Afro de Bogotá.</t>
  </si>
  <si>
    <t>(Número de jornadas de información con la comunidad Afro de Bogotá realizadas/Número de jornadas solicitadas por el Consejo Distrital Afro)*100</t>
  </si>
  <si>
    <t>Personas con pertenencia afro vinculadas a la SDHT, para el apoyo a la implementación y seguimiento de las acciones afirmativas del sector</t>
  </si>
  <si>
    <t>Sumatoria de personas con pertenencia afro vinculadas a la SDHT, para el apoyo a la implementación y seguimiento de las acciones afirmativas del sector</t>
  </si>
  <si>
    <t>_07_Eje_transversal_Gobierno_Legítimo_fortalecimiento_local_y_eficiencia</t>
  </si>
  <si>
    <t>42 Transparenica Gestión Pública y Servicio a la Ciudadanía</t>
  </si>
  <si>
    <t>185 Fortalecimiento a la Gestión Pública Efectivo y Eficiente</t>
  </si>
  <si>
    <t> Comunicación estratégica del Hábitat</t>
  </si>
  <si>
    <t xml:space="preserve">Realizar 800 piezas informativas sobre la gestión de la SDHT para comunicación externa_x000D_
_x000D_
</t>
  </si>
  <si>
    <t>1 Nuevo Ordenamiento Territorial</t>
  </si>
  <si>
    <t xml:space="preserve">30 Financiación para el Desarrollo Territorial </t>
  </si>
  <si>
    <t xml:space="preserve">163 Financiación para el Desarrollo Territorial </t>
  </si>
  <si>
    <t>Estructuración de instrumentos de financiación para el desarrollo territorial</t>
  </si>
  <si>
    <t>Acompañar 4000 hogares víctimas del conflicto residentes en Bogotá en la</t>
  </si>
  <si>
    <t>Gestión ambiental participativa para la población Afro, Negra, y palanquera</t>
  </si>
  <si>
    <t>Inclusión de un porcentaje de participación étnica en los procesos de contratación dados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</si>
  <si>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_Sector_Ambiente</t>
  </si>
  <si>
    <t>Secretaría de Ambiente</t>
  </si>
  <si>
    <t>Silvia Ortiz Laverde</t>
  </si>
  <si>
    <t>silvia.ortiz@sda.gov.co</t>
  </si>
  <si>
    <t>(Número de personas afro y palenqueras vinculadas   a través de los proyectos de inversión 1132 y 1150 / población afro y palenquera solicitada a través de los proyectos de inversión 1132 y 1150 )* 100</t>
  </si>
  <si>
    <t>N.A</t>
  </si>
  <si>
    <t>Porcentaje de personas afro, y palenqueras vinculadas a través del proyecto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</si>
  <si>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_06_Eje_transversal_sostenibilidad_ambiental_basada_en_eficiencia_energética</t>
  </si>
  <si>
    <t>_39_Ambiente_sano_para_la_equidad_y_disfrute_del_ciudadano</t>
  </si>
  <si>
    <t>_179_Ambiente_sano</t>
  </si>
  <si>
    <t xml:space="preserve">1132
1150
</t>
  </si>
  <si>
    <t>Realizar una campaña intersectorial para visibilizar a la población Afrodescendiente, Negra, Raizal y Palenquera, para la reducción de los niveles de racismo en la ciudad.</t>
  </si>
  <si>
    <t>Diseñar e implementar una campaña comunicativa intersectorial para visibilizar a la población Negra, Afrodescendiente y Palenquera, para reducir los niveles de discriminación en la ciudad.</t>
  </si>
  <si>
    <t>Porcentaje de diseño e implementación de la campaña comunicativa intersectorial</t>
  </si>
  <si>
    <t xml:space="preserve">(Sumatoria de actividades o fases de la campaña intersectorial ejecutadas/ Total de actividades o fases de la campaña intersectorial programadas)*100
Fases:
Concertación: 25%
Propuesta borrador: 25%
Piezas graficas: 25%
Difusión: 25%
</t>
  </si>
  <si>
    <t>N.A.</t>
  </si>
  <si>
    <t>Participación, educación y comunicación para la sostenibilidad ambiental del D. C.</t>
  </si>
  <si>
    <t>Vinculación de un referente con pertenencia Afrodescendiente, negra y Palenquera como enlace para el cumplimiento de las acciones afirmativas, que cuente con el aval del Consejo Consultivo de Comunidades Negras, Afro, Raizal y Palenqueras del D.C.</t>
  </si>
  <si>
    <t>Vinculación de un referente con pertenencia Afrodescendiente, negra y Palenquera como enlace para el cumplimiento de las acciones afirmativas, que cuente con el aval del Consejo Consultivo de Comunidades Negras, Afro y Palenqueras del D.C y el reconocimiento de la Subdirección de Asuntos Étnicos - SAE de la Secretaría Distrital de Gobierno.</t>
  </si>
  <si>
    <t>Un referente vinculado como enlace con pertenencia étnica negra, afro  y/o  palenquera.</t>
  </si>
  <si>
    <t xml:space="preserve"> Un referente con pertenencia Afrodescendiente, negra y Palenquera vinculado. </t>
  </si>
  <si>
    <t>Participar 125,000 ciudadanos en procesos de gestión ambiental local.
Participar 1,125,000 ciudadanos en acciones de educación ambiental.
Diseñar y ejecutar 5 planes de comunicación.</t>
  </si>
  <si>
    <t>Yolanda Ramírez</t>
  </si>
  <si>
    <t xml:space="preserve">(Numero de familias afrodescendientes atendidas a través de  acciones promocionales y preventivas para el cuidado de la salud desarrolladas en la estrategia "Kilombos" (en el 2017 8 Kilombos y 2010  a 2020 10 kilombos)/numero total de familias afrodescendientes priorizadas)*100
 </t>
  </si>
  <si>
    <t>(Sumatoria de fases o actividades ejecutadas de la construcción de una guía metodológica/sumatoria de fases o actividades programadas)*100
fase1: a 2017 Avance en un 25 % del diseño de una guía metodológica que permita definir un conjunto de procedimientos de acciones diferenciales para la población negra, afrodescendiente y palenquera en el modelo de atención integral en salud y las rutas integrales de atención en salud.
Fase 2:  2018 culminar el Diseño  de una guía metodológica que permita definir un conjunto de procedimientos de acciones diferenciales para la población negra, afrodescendiente y palenquera en el modelo de atención integral en salud y las rutas integrales de atención en salud. 25%
Fase 3:  a 2019 Validación e implementación de  la guía metodológica que permita definir un conjunto de procedimientos de acciones diferenciales para la población negra, afrodescendiente y palenquera en el modelo de atención integral en salud y las rutas integrales de atención en salud. 25%
Fase 4: a 2020 Implementación de la una guía metodológica que permita definir un conjunto de procedimientos de acciones diferenciales para la población negra, afrodescendiente y palenquera en el modelo de atención integral en salud y las rutas integrales de atención en salud. 25%</t>
  </si>
  <si>
    <t>Porcentaje de personas negras, afrodescendientes y palenqueras atendidas a través de la medida de rehabilitación a víctimas del conflicto armado</t>
  </si>
  <si>
    <t>Porcentaje de avance en el análisis de condiciones de vida y enfermedad de la población Negras, Afrocolombianas, y Palenqueras en Bogotá</t>
  </si>
  <si>
    <t>(Sumatoria de fases o actividades ejecutadas del análisis de condiciones de vida y enfermedad de  la población Negras, Afrocolombianas, y Palenqueras en Bogotá/sumatoria de fases o actividades programadas)*100
Fase  1:  A 2017 Identificación de fuentes de información y definición del plan de análisis que permita evidenciar la situación de salud de la población Negras, Afrocolombianas, y Palenqueras en Bogotá. = 10%
Fase 2: a 2018 Culminar la definición de la metodología y dar inicio al desarrollo del  análisis de condiciones de vida, salud y enfermedad que permita evidenciar  la situación de salud de la población negras, Afrocolombianas, y Palenqueras en Bogotá = 30
Fase 3: a 2019 avance en un 100% en el desarrollo del  análisis de condiciones de vida, salud y enfermedad que permita evidenciar  la situación de salud de la población negras, Afrocolombianas, y Palenqueras en Bogotá. (inicialmente en medio magnético) = 30%
Fase 4: a 2020 actualización y publicación del análisis de condiciones de vida, salud y enfermedad  que  evidencie la situación de salud de la población negras, Afrocolombianas, y Palenqueras en Bogotá. = 30%</t>
  </si>
  <si>
    <t>Diseñar y aplicar un instrumento de recolección de información para identificar los intereses y problemáticas de la población afro adulta mayor en el marco de los servicios sociales de la Secretaría de Integración Social.</t>
  </si>
  <si>
    <t>Entregar el 100% de los apoyos alimentarios programados en la Complementación Alimentaria Canasta  Basica Para Familias Afro en condición de vulnerabilidad e inseguridad alimentaria.</t>
  </si>
  <si>
    <t>Diseñar e implementar una estrategia transversal que aporte a la pervivencia cultural de comunidades negras, afrodescendientes y palenqueras en el marco de los servicios sociales de primera infancia-SDIS</t>
  </si>
  <si>
    <t xml:space="preserve"> Realización de los diálogos participativos con  jóvenes afrocolombianos y palenqueros que habitan el Distrito Capital.
</t>
  </si>
  <si>
    <t xml:space="preserve">Realización de los diálogos participativos en el marco de la reformulación de la PPJ 2017 - 2027 con  jóvenes afrocolombianos y palenqueros que habitan el Distrito Capital.
</t>
  </si>
  <si>
    <t>Plan de trabajo  para brindar herramientas de seguimiento al cumplimiento de lo acordado por las juventudes de la población Afro y Palenquera  de Bogotá y la subdirección para la juventud</t>
  </si>
  <si>
    <t>Lucas Correa Montoya</t>
  </si>
  <si>
    <t>3279797 ext. 1940</t>
  </si>
  <si>
    <t>lcorrea@sdis.gov.co</t>
  </si>
  <si>
    <t>(Sumatoria de actividades del plan de Trabajo ejecutadas/Sumatoria de actividades del plan de Trabajo programadas)*100
Hito 1: Diseñar un (1) Plan de Trabajo para la identificación de personas mayores afrocolombianas en el marco de los servicios de la SDIS. Año 1 = 10%
Hito 2: Implementar un (1) plan de trabajo para la identificación de personas mayores afrocolombianas en el marco de los servicios de la SDIS. Año 2 = 50% 
Hito 3: Realizar seguimiento al plan de trabajo para la identificación de personas mayores afrocolombianas en el marco de los servicios de la SDIS Año 3 = 35%
Hito 4: Realizar seguimiento al plan de trabajo para la identificación de personas mayores afrocolombianas en el marco de los servicios de la SDIS. Año 4 = 5%</t>
  </si>
  <si>
    <t xml:space="preserve">Lucas Correa Montoya
</t>
  </si>
  <si>
    <t>Juan Carlos Peña Quintero</t>
  </si>
  <si>
    <t>3279797 ext. 1833</t>
  </si>
  <si>
    <t>jcpena@sdis.gov.co </t>
  </si>
  <si>
    <t>Porcentaje  de apoyos alimentarios entregados</t>
  </si>
  <si>
    <t xml:space="preserve"> (N° de apoyos entregados /N° de apoyos programados)*100</t>
  </si>
  <si>
    <t>Lina María Sánchez Romero Subdirectora para la Infancia</t>
  </si>
  <si>
    <t>(Sumatoria de fases de estrategia ejecutadas/ Sumatoria de fases de estrategia de pervivencia cultural afro, negra, raizales y palenqueras programadas)*100
Hito 1: Propuesta de diseño de estrategia de pervivencia cultural afro para ser implementada en   el marco de los servicios sociales de primera infancia. Año 1=15%
Hito 2: Implementación de la estrategia de pervivencia cultural afro en los servicios sociales de primera infancia. Año=30%
Hito 3: Implementación de la estrategia de pervivencia cultural afro en los servicios sociales de primera infancia Año 3=30%
Hito 4: Evaluación y Ajuste de la estrategia de pervivencia cultural afro implementada en los servicios sociales de primera infancia Año 4= 25%</t>
  </si>
  <si>
    <t>María Doris Mejia Gomez</t>
  </si>
  <si>
    <t>3279797 ext. 1835</t>
  </si>
  <si>
    <t xml:space="preserve">Sumatoria de fases o actividades del plan de trabajo para el seguimiento al cumplimiento de lo acordado por las juventudes de la población Afro y palenquera de Bogotá y la subdirección para la juventud, en concordancia con los resultados del ejercicio de reformulación de la PPJ 2017-2027. 
Hito1: Diseño del plan de trabajo y  aprobación año 1= 60%
Hito2: Implementación y seguimiento  año 2  =  15%
Hito3: Implementación y seguimiento año 3 = 15%
Hito4: Encuentro de presentación de avances durante el cuatrenio = 10%
</t>
  </si>
  <si>
    <t xml:space="preserve">
15%</t>
  </si>
  <si>
    <t xml:space="preserve">
10%</t>
  </si>
  <si>
    <t>Atender  17. 530. niñas, niños y adolescentes pertenecientes a grupos poblacionales históricamente segregados</t>
  </si>
  <si>
    <t xml:space="preserve">Distrito Joven </t>
  </si>
  <si>
    <t>Ajustar e implementar una escuela de formación social política y organizativa dirigida a mujeres  negras -afrodescendientespara potenciar su autonomía, cualificar su participación.</t>
  </si>
  <si>
    <t xml:space="preserve">Formar a 150 mujeres afro para cualificar su participación y toma de decisiones, desde su perspectiva afro como mujeres a través de la implmentación de unes escuela de formación social y política que cuente con la vinculación de 2 mujeres afro profesionales.
</t>
  </si>
  <si>
    <t>Promoción y realización de eventos conmemorativos del día internacional de la mujer negra, afrolatinoamericana, afrocaribeña y de la diaspora que contribuyan a la visibilización de los intereses necesidades y propuestas de las mujeres negras/afrodescendientes</t>
  </si>
  <si>
    <t>Realizar eventos conmemorativos del día internacional de la mujer negra, afrolatinoamericana, afrocaribeña y de la diáspora que contribuyan a la visibilización de los intereses necesidades y propuestas de las mujeres negras/afrodescendientes</t>
  </si>
  <si>
    <t>Reconocimiento del papel en la socieedad  Bogotana de las mujeres negras/afrodescendientes en el marco de la conmemoración del día internacional de la mujer.</t>
  </si>
  <si>
    <t xml:space="preserve">Realizar actividades de conmemoración del día internacional de la mujer con perspectiva afrodescendiente apra reconocer el papel de las mujeres negras y afrodescendientes en la sociedad bogotana. </t>
  </si>
  <si>
    <t>Realizar una campaña ciudadana en contra de la discriminación y el racismo para comunidades negras desde la cosmovisión y lo ancestral, por profesionales de la comunidad.</t>
  </si>
  <si>
    <t>Diseñar e implementar una estrategia de comunicación  ciudadana en contra de la discriminación y el racismo para comunidades negras desde la cosmovisión y lo ancestral, con participación de la comunidad.</t>
  </si>
  <si>
    <t>_Reconocimiento_y_apoyo_a_las_iniciativas_de_los_afrodescendientes_relacionadas_con_la_acción_política_no_violenta_la_resistencia_civil_y_la_solución_política_del_conflicto_armado</t>
  </si>
  <si>
    <t>Apoyar siete iniciativas ciudadanas afrodescendientes en la protección de los derechos humanos priorizados para el grupo étnico afrobogotano.</t>
  </si>
  <si>
    <t>Apoyar (7) siete iniciativas ciudadanas afrodescendientes en el marco de la convocatoria sobre la protección de los Derechos Humanos</t>
  </si>
  <si>
    <t>Formar a 3500 personas afrodecendientes y funcionarios públicos en temas como legislación afro, cultura, estrategias de concertación y negociación en el marco de la política pública Distrital y Plan Integral de Acciones Afirmativas para el Reconocimiento de la Diversidad Cultural y la Garantía de los Derechos de los Afrodescendientes</t>
  </si>
  <si>
    <t>Priorizar la atención diferencial a través de las medidas de prevención solicitadas por defensores y defensoras de Derechos Humanos, víctimas de trata de personas y población LGBTI de los sectores de la comunidad Afro del distrito.</t>
  </si>
  <si>
    <t>Priorizar la atención diferencial a defensores y defensoras de Derechos Humanos, víctimas de trata de personas y población LGBTI, que pertenezcan a la comunidad Afro, a través de las medidas de prevención que se soliciten.</t>
  </si>
  <si>
    <t>Garantizar la presencia de los enlaces territoriales en las veinte localidades del distrito</t>
  </si>
  <si>
    <t>Garantizar la continuidad de los enlaces territoriales</t>
  </si>
  <si>
    <t>Promover esfuerzos conjuntos con los diferentes sectores distritales para incentivar la presencia de referentes étnicos afro en sus dependencias.</t>
  </si>
  <si>
    <t>Diseñar e implementar un plan de trabajo para incentivar la presencia de referentes étnicos afro en las dependencias de los diferentes sectores distritales</t>
  </si>
  <si>
    <t>Adelantar_acciones_de_planificación_participativa_y_concertada_con_la_Comisión_Consultiva_(instancia_de_representación_legalmente_reconocida)_que_garanticen_el_proceso_de_construcción_consolidación_y_aprobación_de_la_política</t>
  </si>
  <si>
    <t>Garantizar la participación a la comisión de Coordinadores del "Consejo Distrital de Comunidades Negras, Afrocolombianas, Raizales y Palenqueras" en el seguimiento a la implementación del Plan Integral de Acciones Afirmativas para la comunidad afrodescendiente.</t>
  </si>
  <si>
    <t>Diseñar e implementar un plan de trabajo para garantizar la participación a la comisión de Coordinadores del "Consejo Distrital de Comunidades Negras, Afrocolombianas, Raizales y Palenqueras" en el seguimiento a la implementación del Plan Integral de Acciones Afirmativas para la comunidad afrodescendiente</t>
  </si>
  <si>
    <t>Garantizar la asignación de un enlace entre el Consejo Distrital de Comunidades Negras, Afrocolombianas, Raizales y Palenqueras y la Subdirección de Asuntos Étnicos.</t>
  </si>
  <si>
    <t>Implementar espacios de atención diferenciada, en el Distrito Capital para la comunidad negra, afrocolombiana y Palenquera (Dos CONFIA más espacio itinerante)</t>
  </si>
  <si>
    <t>_Sector_Mujer</t>
  </si>
  <si>
    <t>Secretaría de la Mujer</t>
  </si>
  <si>
    <t>_Sector_Gobierno</t>
  </si>
  <si>
    <t>Secretaría de Gobierno</t>
  </si>
  <si>
    <t>CIPO - CDCNARP</t>
  </si>
  <si>
    <t>CIPO</t>
  </si>
  <si>
    <t xml:space="preserve"> CDCNARP</t>
  </si>
  <si>
    <t>Número de mujeres afrodescendientes vinculadas a la Escuela de Formación Política</t>
  </si>
  <si>
    <t>Sumatoria de mujeres afrodescendientes vinculadas a la Escuela de Formación Política.</t>
  </si>
  <si>
    <t>Número de eventos anuales realizados de conmemoración del 25 de julio, Día Intenacional de la Mujer Negra, Afrolatinoamericana, Afrocaribeña y de la Diáspora.</t>
  </si>
  <si>
    <t>Sumatoria de eventos realizados de conmemoración del Día Internacional de la Mujer Negra,  Afrolatinoamericana, Afrocaribeña y de la Diáspora.</t>
  </si>
  <si>
    <t>Número de eventos realizados de conmemoración del  Día Internacional de la Mujer con perspectiva afro.</t>
  </si>
  <si>
    <t>Sumatoria de eventos de conmemoración del  Día Internacional de la Mujer con perspectiva afro.</t>
  </si>
  <si>
    <t>Porcentaje de diseño e implementación de la estrategia de comunicación  ciudadana en contra de la discriminación y el racismo</t>
  </si>
  <si>
    <t>Número de Iniciativas ciudadanas afrodescendientes apoyadas en el marco de la convocatoria</t>
  </si>
  <si>
    <t>Sumatoria de  iniciativas ciudadanas afrodescendientes apoyadas en el marco de la convocatoria</t>
  </si>
  <si>
    <t>Personas afrodescendientes y funcionarios públicos formados en el marco de la cátedra  de derechos humanos para la paz y la reconciliación.</t>
  </si>
  <si>
    <t>Sumatoria de Personas afrodescendientes y funcionarios públicos formados en el marco de la cátedra  de derechos humanos para la paz y la reconciliación</t>
  </si>
  <si>
    <t>Porcentaje de personas afrodescendientes defensoras de DDHH y víctimas atendidas  que fueron priorizadas</t>
  </si>
  <si>
    <t>(Sumatoria de personas atendidas/total de personas priorizadas)*100</t>
  </si>
  <si>
    <t>Número de enlaces territoriales garantizados</t>
  </si>
  <si>
    <t>Sumatoria de enlaces territoriales garantizados</t>
  </si>
  <si>
    <t>Porcentaje de ejecución del plan de trabajo para incentivar la presencia de refrentes étnicos</t>
  </si>
  <si>
    <t>(Sumatoria de actividades o fases del plan de trabajo para incentivar la presencia de referentes étnicos ejecutadas / Sumatoria de actividades o fases del plan de trabajo para incentivar la presencia de referentes étnicos programadas)*100
Actividad 1 Diseño del Plan de Trabajo 25%
Actividad 2: Implementación, retroalimentación del Plan de Trabajo 25%
Actividad 3: Implementación, retroalimentación del Plan de Trabajo 25%
Actividad 4: Implementación, retroalimentación y evaluación del Plan de Trabajo 25%</t>
  </si>
  <si>
    <t>Porcentaje de ejecución del plan de trabajo garantizar la participación en el seguimiento del Plan de Acciones Afirmativas</t>
  </si>
  <si>
    <t xml:space="preserve">(Sumatoria de actividades o fases del plan de trabajo para garantizar la participación en el seguimiento del Plan de Acciones Afirmativas ejecutadas / Sumatoria de actividades o fases del plan de trabajo para garantizar la participación en el seguimiento del Plan de Acciones Afirmativas programadas)*100
Actividad 1 Diseño del Plan de Trabajo 25%
Actividad 2: Implementación, retroalimentación del Plan de Trabajo 25%
Actividad 3: Implementación, retroalimentación del Plan de Trabajo 25%
Actividad 4: Implementación, retroalimentación y evaluación del Plan de Trabajo 25%
</t>
  </si>
  <si>
    <t>Enlace territorial asignado como enlace entre la SAE y el CDNARP</t>
  </si>
  <si>
    <t>Enlace entre la SAE y el CDNARP contratado</t>
  </si>
  <si>
    <t xml:space="preserve"> Espacios de atención diferenciada para los grupos étnicos del D.C. en funcionamiento </t>
  </si>
  <si>
    <t>Sumatoria de espacios de atenicón diferenciada en funcionamiento</t>
  </si>
  <si>
    <t>Diseñar e implementar una estrategia integral contra la discriminación racial con alcance distrital y local, en la que se articulen actividades pedagógicas y de comunicación, desde la garantía del derecho a la participación</t>
  </si>
  <si>
    <t xml:space="preserve">Fortalecimiento de Capacidades Organizativas y de incidencia de comunidades negras/afrocolombianas
</t>
  </si>
  <si>
    <t xml:space="preserve">Desarrollo de procesos de formación para el reconocimiento, intercambio  y cualificación  de saberes afrocolombianos </t>
  </si>
  <si>
    <t>Apoyo técnico y financiero para el desarrollo de iniciativas que articulen acciones para el empoderamiento afrodescendiente y la reducción de discriminación. 
(Convocatorias Bogotá Líder y 1 + 1 Todos / 1+1 Todas con Enfoque diferencial)</t>
  </si>
  <si>
    <t xml:space="preserve">Conmemoración del Dia Nacional de la afrocolombianidad para el reconocimiento, valoración e integración a partir de los aportes culturales, sociales y políticos que la población negra afrocolombiana </t>
  </si>
  <si>
    <t xml:space="preserve">Conmemorar (Conmemoración del) el Dia Nacional de la afrocolombianidad para el reconocimiento, valoración e integración a partir de los aportes culturales, sociales y políticos que la población negra afrocolombiana </t>
  </si>
  <si>
    <t>Instituto Distrital de la Participación y Acción Comunal - IDPAC</t>
  </si>
  <si>
    <t xml:space="preserve">
No. de participantes en sensibilización ciudadana </t>
  </si>
  <si>
    <t>Organizaciones fortalecidas en capacidades organizativas y de incidencia.</t>
  </si>
  <si>
    <t>No. de organizaciones fortalecidas en capacidades organizativas y de incidencia.</t>
  </si>
  <si>
    <t>Procesos de formación</t>
  </si>
  <si>
    <t xml:space="preserve">No. de Procesos en formación realizados. </t>
  </si>
  <si>
    <t xml:space="preserve">
10
</t>
  </si>
  <si>
    <t xml:space="preserve">Procesos apoyados técnica y financieramente
</t>
  </si>
  <si>
    <t xml:space="preserve">
No. de procesos apoyados técnica y financieramente
</t>
  </si>
  <si>
    <t xml:space="preserve">
4
</t>
  </si>
  <si>
    <t>Participantes en proceso de apoyo técnico y financiero a la Conmemoración día de la Afrocolombianidad.</t>
  </si>
  <si>
    <t>No. Personas participantes en la  Conmemoración día de la Afrocolombianidad.</t>
  </si>
  <si>
    <t>_45_Gobernanza_e_influencia_local_regional_e_internacional</t>
  </si>
  <si>
    <t>196 - Fortalecimiento local, gobernabilidad, gobernanza y participación ciudadana</t>
  </si>
  <si>
    <t xml:space="preserve">Fortalecimiento a las organizaciones para la participación incidente en la ciudad.
</t>
  </si>
  <si>
    <t xml:space="preserve">Fortalecer 150 organizaciones étnicas en espacios y procesos de participación
</t>
  </si>
  <si>
    <t>Formación para una participación ciudadana incidente en los asuntos públicos de la ciudad</t>
  </si>
  <si>
    <t xml:space="preserve">
Promoción para una participación incidente en el Distrito Capital.</t>
  </si>
  <si>
    <t xml:space="preserve">
.Desarrollar 30 obras bajo la metodología Uno + Uno = Todos, Una + Una = Todas, desarrolladas y entregadas a la comunidad</t>
  </si>
  <si>
    <t xml:space="preserve">Fortalecimiento a las organizaciones para la participación incidente en la ciudad. </t>
  </si>
  <si>
    <t>Fortalecer 150 organizaciones étnicas en espacios y procesos de participación</t>
  </si>
  <si>
    <t>Maria Angélica Ríos</t>
  </si>
  <si>
    <t>mrios@participacionbogota.gov.co</t>
  </si>
  <si>
    <t>María Angélica Ríos</t>
  </si>
  <si>
    <t>Ivomne Carina Forero Bejarano</t>
  </si>
  <si>
    <t>iforero@participacionbogota.gov.co</t>
  </si>
  <si>
    <t>Ruben Dario Gonzalez Hernandez</t>
  </si>
  <si>
    <t>rgonzalez@participacionbogota.gov.co</t>
  </si>
  <si>
    <t>Javier Palacios Torres</t>
  </si>
  <si>
    <t>jpalacios@participacionbogota.gov.co</t>
  </si>
  <si>
    <t>0.5</t>
  </si>
  <si>
    <t>Mujeres protagonistas Activas y Empoderadas en el Cierre de Brechas de Género</t>
  </si>
  <si>
    <t>129 Mujeres Protagonistas, activas y empoderadas</t>
  </si>
  <si>
    <t xml:space="preserve">Acciones con enfoque diferencial para el cierre de brechas de género </t>
  </si>
  <si>
    <t>Implementar 5 acciones afirmativas que contribuyan al reconocimiento y garantía de los derechos de las mujeres desde las diferencias y diversidad que las constituyen</t>
  </si>
  <si>
    <t xml:space="preserve">Rose Hernández </t>
  </si>
  <si>
    <t>3169001 Ext 1019</t>
  </si>
  <si>
    <t>rhernandez@sdmujer.gov.co</t>
  </si>
  <si>
    <t>1131
1128</t>
  </si>
  <si>
    <t xml:space="preserve">Construcción de Una Bogotá que Vive los Derechos Humanos
Funcionamiento (Impresos y Publicaciones)
</t>
  </si>
  <si>
    <t>Implementar el 100% de las actividadades de la SDG correspondientes a los planes de acciones afirmativas para grupos étnicos del distrito</t>
  </si>
  <si>
    <t>Construcción de Una Bogotá que Vive los Derechos Humanos</t>
  </si>
  <si>
    <t>Implementar 80 Iniciativas locales formuladas por grupos sociales de la Red Distrital de Derechos Humanos para la prevención o protección de derechos en sus territorios.</t>
  </si>
  <si>
    <t>Atender el 100% de líderes y defensores de Derechos humanos, población LGBTI, y victimas de trata que demanden medidas de prevención o protección para garantizar sus derechos a la vida, libertad, integridad y seguridad</t>
  </si>
  <si>
    <t>Crear 10 espacios para el fortalecimiento de procesos participativos y organizativos, con miras a incrementar su incidencia en la vida social, cultural, política y económica de la ciudad.</t>
  </si>
  <si>
    <t>3387000 Ext. 5191</t>
  </si>
  <si>
    <t>eddy.bermudez@gobiernobogota.gov.co</t>
  </si>
  <si>
    <t>Director de Convivencia y  Diálogo Social</t>
  </si>
  <si>
    <t xml:space="preserve"> 3387000 Ext. 5410 - 5411</t>
  </si>
  <si>
    <t>Director de Derechos Humanos</t>
  </si>
  <si>
    <t>3387000 Ext. 5410 - 5411</t>
  </si>
  <si>
    <t>cristian.pulido@gobiernobogota.gov.co</t>
  </si>
  <si>
    <t xml:space="preserve">Subdirectora de Asuntos étnicos </t>
  </si>
  <si>
    <t>nur.valencia@gobiernobogota.gov.co</t>
  </si>
  <si>
    <t>Equipo Planes Integrales de Acciones Afirmativas y Política Pública</t>
  </si>
  <si>
    <t>Resultado indicador año 2018</t>
  </si>
  <si>
    <t>1.1</t>
  </si>
  <si>
    <t>1.2</t>
  </si>
  <si>
    <t>1.3</t>
  </si>
  <si>
    <t>1.4</t>
  </si>
  <si>
    <t>1.5</t>
  </si>
  <si>
    <t>1.6</t>
  </si>
  <si>
    <t>2.1</t>
  </si>
  <si>
    <t>1.7</t>
  </si>
  <si>
    <t>4.1</t>
  </si>
  <si>
    <t>1.8</t>
  </si>
  <si>
    <t>1.9</t>
  </si>
  <si>
    <t>1.10</t>
  </si>
  <si>
    <t>1.11</t>
  </si>
  <si>
    <t>1.12</t>
  </si>
  <si>
    <t>8.1</t>
  </si>
  <si>
    <t>1.13</t>
  </si>
  <si>
    <t>5.1</t>
  </si>
  <si>
    <t>1.14</t>
  </si>
  <si>
    <t>2.2</t>
  </si>
  <si>
    <t>5.2</t>
  </si>
  <si>
    <t>5.3</t>
  </si>
  <si>
    <t>1.15</t>
  </si>
  <si>
    <t>1.16</t>
  </si>
  <si>
    <t xml:space="preserve">Respecto al presupuesto programado y ejecutado para esta acción, se precisa, que el proyecto de inversión 7525 no contempla acciones específicas para población Afrodescendiente, no obstante se realizará esta acción desde actividades de gestión con el talento humano con el fin de cumplir las metas propuestas en el Plan de acciones afirmativas para la vigencia 2018.
Respecto a la ejecución presupuestal lo ejecutado fue menor a lo programado debido a la contingencia generada por La implementación de la nueva plataforma de contratación SECOP II que genero demoras en los procesos de contratación en la vigencia.
</t>
  </si>
  <si>
    <t>(Numero de personas negras, afrodescendientes y palenqueras  victimas del conflicto armado atendidas través de la medida de rehabilitación a víctimas del conflicto armado/ Numero de personas negras, afrodescendientes y palenqueras victimas del conflicto armado priorizadas en el marco del PAPSIVI) *100</t>
  </si>
  <si>
    <t>2.3</t>
  </si>
  <si>
    <t>2.4</t>
  </si>
  <si>
    <t>2.5</t>
  </si>
  <si>
    <t>2.6</t>
  </si>
  <si>
    <t>2.7</t>
  </si>
  <si>
    <t>Pendiente</t>
  </si>
  <si>
    <t>2.8</t>
  </si>
  <si>
    <t>2.9</t>
  </si>
  <si>
    <t>2.10</t>
  </si>
  <si>
    <t>2.11</t>
  </si>
  <si>
    <t>2.12</t>
  </si>
  <si>
    <t>4.2</t>
  </si>
  <si>
    <t>4.3</t>
  </si>
  <si>
    <t>1.17</t>
  </si>
  <si>
    <t>3.1</t>
  </si>
  <si>
    <t>3.2</t>
  </si>
  <si>
    <t>3.3</t>
  </si>
  <si>
    <t>3.4</t>
  </si>
  <si>
    <t>3.5</t>
  </si>
  <si>
    <t>3.6</t>
  </si>
  <si>
    <t>2.13</t>
  </si>
  <si>
    <t>2.14</t>
  </si>
  <si>
    <t>1.18</t>
  </si>
  <si>
    <t>2.15</t>
  </si>
  <si>
    <t>2.16</t>
  </si>
  <si>
    <t>3.7</t>
  </si>
  <si>
    <t>3.8</t>
  </si>
  <si>
    <t>7.1</t>
  </si>
  <si>
    <t>3.9</t>
  </si>
  <si>
    <t>1.19</t>
  </si>
  <si>
    <t>1.20</t>
  </si>
  <si>
    <t>3.10</t>
  </si>
  <si>
    <t>2.17</t>
  </si>
  <si>
    <t>1.21</t>
  </si>
  <si>
    <t>8.3</t>
  </si>
  <si>
    <t>8.4</t>
  </si>
  <si>
    <t>8.5</t>
  </si>
  <si>
    <t>5.4</t>
  </si>
  <si>
    <t>6.1</t>
  </si>
  <si>
    <t>4.4</t>
  </si>
  <si>
    <t>3.11</t>
  </si>
  <si>
    <t>1.22</t>
  </si>
  <si>
    <t>1.23</t>
  </si>
  <si>
    <t>4.5</t>
  </si>
  <si>
    <t>1.24</t>
  </si>
  <si>
    <t>3.12</t>
  </si>
  <si>
    <t>3.13</t>
  </si>
  <si>
    <t>3.14</t>
  </si>
  <si>
    <t>3.15</t>
  </si>
  <si>
    <t>3.16</t>
  </si>
  <si>
    <t>3.17</t>
  </si>
  <si>
    <t xml:space="preserve">(Sumatoria de fases o actividades de la estrategia de comunicación ejecutadas /Sumatoria de fases de la estrategia de comunicación programadas)*100
15% de avance de la    estrategia comunicativa diferencial particularidades de la población. 
35% de avance de la    estrategia comunicativa diferencial particularidades de la población. 
25% de avance de la    estrategia comunicativa diferencial particularidades de la población. 
25% de avance de la    estrategia comunicativa diferencial particularidades de la población. 
</t>
  </si>
  <si>
    <t xml:space="preserve">(Sumatoria de fases de diseño e emplementación del instrumento de recolecciòn de información/Fases programadas)*100
Hito 1: Diseñar un (1) instrumento de recolección de información  para identificar los intereses y problemáticas de la población afro en el marco de los servicios sociales de la Secretaría de Integración Social. Año 1 = 10%
Hito 2: Aplicar un (1) instrumento de recolección de  información  para identificar los intereses y problemáticas de la población afro en el marco de los servicios sociales de la Secretaría de Integración Social. Año 2 = 50%
Hito 3: Realizar seguimiento a la aplicación del instrumento de recolección de la información. Año 3 = 35% 
Hito 4: Realizar seguimiento a la aplicación del instrumento de recolección de la información. Año 4 = 5% </t>
  </si>
  <si>
    <t>Participantes de procesos de sensibilización ciudadana</t>
  </si>
  <si>
    <t>Promoción para una participación incidente en el Distrito Capital.</t>
  </si>
  <si>
    <t xml:space="preserve">Lograr 28.956,208 impactos ciudadanos a través de los medios de comunicación con las que cuenta el IDPAC (Redes Sociales, Emisoras, Páginas Web, otros.)
</t>
  </si>
  <si>
    <t>Formar 42,000 ciudadanos en los procesos de participación</t>
  </si>
  <si>
    <t>NO CUENTA CON PRESUPUESTO ESPECÍFICO Presupuesto general para atender a toda la población. Depende de la demanda.</t>
  </si>
  <si>
    <t>Realizar el 100% de seguimiento a la gestión de instrumentos de financiación</t>
  </si>
  <si>
    <t>Sin observación</t>
  </si>
  <si>
    <t>Participar 1,125,000 ciudadanos en acciones de educación ambiental.</t>
  </si>
  <si>
    <t>(Sumatoria de fases y actividades en el diseño e implementación de la estrategia comunicativa ejecutadas/sumatoria de fases en el diseño e implementación de la estrategia comunicativa programadas)*100
Diseño de la estrategia (25%)
Implementación
(25%)
Implementación
(25%)
Evaluación
(25%)</t>
  </si>
  <si>
    <t>72 personas.</t>
  </si>
  <si>
    <t xml:space="preserve">(Sumatoria de fases de diseño e implementación de ruta de atención diferencial ejecutadas/sumatoria de fases de diseño e implementación de ruta de atención diferencial programadas)
Diseño (25%)
Implementación (25%)
Implementación
Evaluación y ajuste
</t>
  </si>
  <si>
    <t>OBSERVATORIO DE DESARROLLO ECONÓMICO</t>
  </si>
  <si>
    <t>Participaron 95 familias.</t>
  </si>
  <si>
    <t>Cantidad de ferias gastronómicas para comunidades negras, afrodescendientes y palenqueras ejecutadas</t>
  </si>
  <si>
    <t xml:space="preserve">$ 1.559.960.100
$ 2.661.807.900
$1.007.201.307
</t>
  </si>
  <si>
    <t>Porcentaje de fases en la identificación y adecuación de los sistemas de información distritales de la Secretaria Distrital de Salud   que permitan captar la variable Negras, Afrocolombianas, y Palenqueras para ser analizada</t>
  </si>
  <si>
    <t>N.D.</t>
  </si>
  <si>
    <t>Implementar el 100% de las actividades de la SDG correspondientes a los planes de acciones afirmativas para grupos étnicos del distrito</t>
  </si>
  <si>
    <t>No.</t>
  </si>
  <si>
    <t>Presupuesto programado para la meta del proyecto para el cuatrienio</t>
  </si>
  <si>
    <t>Porcentaje del presupuesto programado para las acciones en el cuatrienio
(0 a 100)</t>
  </si>
  <si>
    <t>Presupuesto ejecutado acumulado para la acción</t>
  </si>
  <si>
    <t>27850000 
(valor del CPS 20190577)</t>
  </si>
  <si>
    <t>2785000 (Asignación Mensual del CPS 20190577 )</t>
  </si>
  <si>
    <t>Formular e implementar 8 acciones para la transformación de imaginarios hacia la población LGBTI de las comunidades Negras, Afrocolombianas y Palenqueras en Bogotá</t>
  </si>
  <si>
    <t xml:space="preserve">Linea 1: Visibilizandonos
Acción 1: Identificación de la población Afro LGBTI vinculada a los Servicios Sociales de Sub LGBTI
Acción 2: Socialización con la Comisión de Integración Social.
Linea 2: En comunicación con los saberes Afro
Acción 3: desarrollo de una huerta con enfoque ancestral Afro 
Línea 3:Tranformación de imaginarios con enfoque interseccional
Acción 4: Desarrollo del II y III Festival Cine Afro Diverso
Acción 5: Diseño e implementación de una puesta en escena desde el equipo artistico de la entidad en la cual se visibilice las violencias y resistencias de la población LGBTI- Afro
Acción 6:Realización de un conversatorio sobre historias y relatos de vida de personas que viven experiencias interseccionales desde lo afro y lo LGBTI
Acción 7:Realización de foro sobre violencias especificas hacia la población Afro de los sectores sociales LGBTI
Acción 8: Encuentro de reflexion sobre el enfoque interseccional </t>
  </si>
  <si>
    <t>Porcentaje de formulación e implementación de 8 acciones para la transformación de imaginarios hacia la
población LGBTI de las comunidades Negras, Afrocolombianas y Palenqueras en
Bogotá.” .</t>
  </si>
  <si>
    <t>(N° de acciones realizadas/N° de acciones programadas)*100</t>
  </si>
  <si>
    <t xml:space="preserve"> Consolidación del ecosistema y mejoramiento de Ia productividad de las Mipymes</t>
  </si>
  <si>
    <t>Apoyar la realización de 35 eventos de intermediación y comercialización
empresarial
.</t>
  </si>
  <si>
    <t>2,596,000,000</t>
  </si>
  <si>
    <t>No Aplica</t>
  </si>
  <si>
    <t>16,500,000</t>
  </si>
  <si>
    <t>1,025,000,000</t>
  </si>
  <si>
    <t xml:space="preserve">Realizar 25 convocatorias para fortalecer unidades productivas a través de_x000D_
acceso a financiamiento formal. </t>
  </si>
  <si>
    <t>632,000,000</t>
  </si>
  <si>
    <t xml:space="preserve">Vincular 5,564 personas laboralmente a través de los diferentes procesos de_x000D_
intermediación. 
</t>
  </si>
  <si>
    <t xml:space="preserve">2,728,000,000 </t>
  </si>
  <si>
    <t xml:space="preserve">Alcanzar 447,006 descargas, visitas y/o entregas de los documentos del
observatorio de desarrollo económicoa </t>
  </si>
  <si>
    <t>818,000,000</t>
  </si>
  <si>
    <t>Vincular 1,480 actores del Sistema de Abastecimiento Alimentario de Bogotá a procesos de mejora comercial y/o empresarial</t>
  </si>
  <si>
    <t>3,380,000,000</t>
  </si>
  <si>
    <t xml:space="preserve">
3.2%
</t>
  </si>
  <si>
    <t>Frente al total del presupuesto programado 
$ 459.000.000
Con relación a la actividad el recurso comprometido es de
 $ 20.000.000</t>
  </si>
  <si>
    <t>No Programada</t>
  </si>
  <si>
    <t>No aplica</t>
  </si>
  <si>
    <t>El proyecto 1114 - Intervención y Conservación de los Bienes Mueles e Inmuebles en Sectores de Interés Cultural del Distrito Capital, tiene por objetivo: "Avanzar en la recuperación, conservación y protección de los bienes muebles e inmuebles que constituyen el patrimonio cultural construido de Bogotá, para su promoción y disfrute por parte de la ciudadanía".
Bajo este objetivo el IDPC no tiene la competencia para adelanatar un estudio con las caracteristicas requeridas, por esta razón, se acordó con la SDCRD que su elaboración estaría a cargo de la Dirección de Arte, Cultura y Patrimonio, Subdirección de infraestructura cultural.</t>
  </si>
  <si>
    <t>Las metas de los proyectos de inversión 1132 y 1150  que se encuentren asociadas a los procesos de contratación en donde se incluya un porcentaje de participación étnica, se especificará en cada uno de los contratos desarrollados.</t>
  </si>
  <si>
    <t>El presupuesto programado para esta actividad, depende de lo estipulado en los procesos de contratación en donde se incluya un porcentaje de participación étnica de las comunidades afro, negra y/o palenquera.</t>
  </si>
  <si>
    <t>Teniendo en cuenta que las competencias del Instituto no están orientadas a apoyar el diseño e implementación de un estudio con estas caractéristicas, y a partir del acuerdo realizado en el 2018  con la SDCRD para el avance en esta acción, fue la Dirección de Arte, Cultura y Patrimonio de la Subdirección de Infraestructura Cultural, la responsable de la consolidación de este documento.</t>
  </si>
  <si>
    <t xml:space="preserve">N.A. </t>
  </si>
  <si>
    <t xml:space="preserve">En articulación con la Secretaría Distrital de Educación, se realizaron Encuentros Pedagógicos y Culturales desde la Diferencia – viviendo y transmitiendo nuestra ancestralidad, que buscaban sensibilizar a niños, niñas, adolescentes, docentes y directivos de las IED en aras de disminuir los índices de discriminación y propiciar una cultura de respeto por la diferencia y la diversidad cultural. 
Para el tercer trimestre de 2019, se sensibilizaron a 160 personas, de ellos 78 hombres y 82 mujeres en temas de diáspora africana y dando conocer la campaña en contra de la discriminación racial RacisNO, en las localidades de Usme y Ciudad Bolívar.   
En conclusión, durante el año 2019, se realizaron treinta y ocho (38) talleres en diez y nueve (19) de las localidades del Distrito excepto Sumpaz, en temas de la campaña y elementos identitarios de la comunidad, para un total de 1374 personas.  </t>
  </si>
  <si>
    <t>(Sumatoria de fases o actividades ejecutadas en la identificación y adecuación de los sistemas de información distritales de la Secretaria Distrital de Salud   que permitan captar la variable Negras, Afrocolombianas, y Palenqueras para ser analizada/Sumatoria de fases o actividades programadas en la identificación y adecuación de  los sistemas de información distritales de la Secretaria Distrital de Salud   que permitan captar la variable Negras, Afrocolombianas, y Palenqueras para ser analizada)*100
Fase  1:  2017 se Identificara los sistemas de información distritales de la Secretaria Distrital de salud que permitan captar la variable poblacional (Negras, Afrocolombianas, y Palenqueras. = 20%
Fase 2: a 2018 Culminar el proceso de identificación y se avance en el ajuste a los sistemas de información distritales que permitan captar la variable poblacional (Negras, Afrocolombianas,  y Palenqueras = 40
Fase 3: a 2019 avance en un 100% de ajuste a los sistemas de información distritales que permitan captar la variable poblacional (Negras, Afrocolombianas, y Palenqueras = 30%
Fase 4: a 2020 Retroalimentación y ajuste sistemas de información distritales que permitan captar la variable poblacional (Negras, Afrocolombianas,  Palenqueras=10%</t>
  </si>
  <si>
    <t xml:space="preserve">Fortalecer  Capacidades Organizativas y de incidencia de comunidades negras/afrocolombianas
</t>
  </si>
  <si>
    <t xml:space="preserve">Desarrollar procesos de formación para el reconocimiento, intercambio  y cualificación  de saberes afrocolombianos </t>
  </si>
  <si>
    <t>Apoyar tecnica y financieramente el desarrollo de iniciativas que articulen acciones para el empoderamiento afrodescendiente y la reducción de discriminación. 
(Convocatorias Bogotá Líder y 1 + 1 Todos / 1+1 Todas con Enfoque diferencial)</t>
  </si>
  <si>
    <t>Año 2020</t>
  </si>
  <si>
    <t xml:space="preserve">La Directora de Formación de Docentes e Innovaciones Pedagógicas participó en un encuentro virtual con las Consultivas Afrocolombianas, en el cual dialogaron entorno a sus sentires y expectativas respecto a la formación docente, y acordaron concertar, a través de la Dirección de Inclusión e Integración de Poblaciones, la realización de una mesa de trabajo con sus delegados, para definir el número, el tipo y el propósito del o de los programas de formación permanente a ofertar para dar cumplimiento a esta acción afirmativa. 
La situación de emergencia producto de la Covid-19, ha ralentizado los procesos de concertación con las comunidades para la planeación, ejecución y desarrollo del programa de formación con el cual se da cumplimiento a esta acción afirmativa. </t>
  </si>
  <si>
    <t>El presupuesto programado corresponde al presupuesto de la meta del proyecto de inversión del cuatrienio 2017-2020 registrado en SEGPLAN. 
El presupuesto ejecutado incluye todas las poblaciones . No se tiene presupuesto específico para grupos étnicos.  En este caso segun instrucciones de la SDP, el presupuesto ejecutado es NA (no aplica), y el porcentaje de presupuesto también es NA (no aplica).
Para cumplir con la presente acción afirmativa, se presentó a la comunidad los criterios para la elaboración de una propuesta de un programa de formación permanente; así como los requisitos que deben cumplir las entidades formadoras. Posterior a esto, la Comunidad eligió a la Organización Ancéstrica Afrocolombiana- OANAC, la cual trabajaría en alianza con la Universidad Distrital Francisco José de Caldas, para la elaboración y presentación de la citada propuesta formativa.</t>
  </si>
  <si>
    <t>Meta lograda 2019-2020: Total 32 docentes. Meta cumplida.
-3 docentes, reportados en diciembre de 2019
-29 docentes, reportados en 2020 debido a que en el corte del informe de diciembre de 2019 aún no habían formalizado la matrícula.
Se realizaron las respectivas convocatorias, con un resultado de 32 docentes beneficiarios en dos programas de formación posgradual: Maestría en Educación en la línea de Educación Intercultural (Universidad Pedagógica Nacional) y Maestría en Estudios Afrocolombianos (Pontificia Universidad Javeriana). 
Como logros, acercamiento de las y los maestros participantes, a conocimientos y saberes de la educación intercultural a partir de los cuales se busca aportar a las transformaciones requeridas en la escuela, en las formas de pensar, sentir e interactuar con las y los niños pertenecientes a grupos étnicos, en pro de reducir las desigualdades y las discriminaciones aún existentes en la sociedad colombiana.</t>
  </si>
  <si>
    <t xml:space="preserve">El presupuesto programado corresponde al presupuesto de la meta del proyecto de inversión del cuatrienio 2017-2020 registrado en SEGPLAN. 
El presupuesto  incluye todas las poblaciones . No se tiene presupuesto específico para grupos étnicos. En este caso segun instrucciones de la SDP, el presupuesto ejecutado es NA (no aplica), y el porcentaje de presupuesto también es NA (no aplica).
Meta programada 2017-2020: 30 docentes:
- 2017: programada (15 Docentes apoyados en formación posgradual), lograda (12 docentes en Maestría en Educación de la Universidad Distrital con la línea de investigación en comunicación intercultural, etnoeducación y diversidad cultural. Corresponde a una convocatoria que no era explícita para docentes de grupos étnicos, ni concertada con las comunidades, por lo tanto, se compensará en los años 2019 y 2020)
- 2018 lograda (0 docentes)
- 2019: lograda 3 docentes
- 2020: lograda 29 docentes que en la fecha del reporte del año 2019 tenían pendiente la formalización de matrícula
</t>
  </si>
  <si>
    <t xml:space="preserve">Acción finalizada.
</t>
  </si>
  <si>
    <t>El presupuesto programado corresponde al presupuesto de la meta del proyecto de inversión del cuatrienio 2017-2020 registrado en SEGPLAN. 
Esta acción no requiere presupuesto.  En este caso segun instrucciones de la SDP, el presupuesto ejecutado es NA (no aplica), y el porcentaje de presupuesto también es NA (no aplica).</t>
  </si>
  <si>
    <t>Teniendo en cuenta la realidad institucional, se han presentado dificultades en el cuatrienio con el logro de la meta, debido a que el número de docentes de reciente vinculación en la SED es menor a la meta programada de docentes formados para cada vigencia. Por este motivo, y atendiendo las orientaciones de la SDP y la SAE, se realizará reunión el 17 de julio de 2020 con la Consultiva Negra, Afrocolombiana y Palenquera en la cual se explicarán las razones por las cuales es necesario ajustar la meta, y se solicitará aprobación de la comunidad para el ajuste a partir de la realidad institucional de docentes de reciente vinculación. La solicitud de ajuste a la SDP y la SAE se realizará una vez se elaboren y aprueben las actas de la reunión</t>
  </si>
  <si>
    <t>El presupuesto programado corresponde al presupuesto de la meta del proyecto de inversión del cuatrienio 2017-2020 registrado en SEGPLAN. 
El presupuesto ejecutado incluye todas las poblaciones. No se tiene presupuesto específico para grupos étnicos.  En este caso segun instrucciones de la SDP, el presupuesto ejecutado es NA (no aplica), y el porcentaje de presupuesto también es NA (no aplica).</t>
  </si>
  <si>
    <t>Meta lograda 2020: 0. No se han desarrollado convocatorias a programas de formación en ninguna modalidad (inicial y permanente), debido a los inconvenientes generados por la pandemia del covid-19.</t>
  </si>
  <si>
    <t xml:space="preserve">El presupuesto programado corresponde al presupuesto de la meta del proyecto de inversión del cuatrienio 2017-2020 registrado en SEGPLAN. 
Esta acción no requiere presupuesto. 
En este caso segun instrucciones de la SDP, el presupuesto ejecutado es NA (no aplica), y el porcentaje de presupuesto también es NA (no aplica).
</t>
  </si>
  <si>
    <t>Meta lograda 2020: 100%
La estrategia de Búsqueda Activa se implementa en el marco del convenio tripartito Nº 1888 de 2019 entre la Corporación Opción Legal, la UNICEF y la Secretaria de Educación Distrital. Para la vigencia 2020, esta dio inicio a partir del 25 de febrero mediante jornadas de atención y caracterización en recorridos barriales y casa a casa, sin embargo y dada la emergencia sanitaria por COVID 19 esta fue suspendida de manera presencial el 16 de marzo de 2020. A partir de esta fecha, el ejercicio de búsqueda activa tuvo que modificar las acciones, debido a que el Gobierno Nacional y la Alcaldía Mayor de Bogotá, decretaron el aislamiento preventivo en todo el territorio. Así las cosas, entre el 19 de marzo y el 30 de junio de 2020, la estrategia de búsqueda activa se adelanta por vía telefónica. 
Conforme a lo anterior, durante este periodo se identificaron 74 personas que se auto reconocen como afrodescendientes o palenqueros, adicionalmente, se atiende las solicitudes y gestión de cupos remitidos a través de la Dirección de Inclusión e Integración de Poblaciones o directamente por líderes o lideresas de la comunidad afrodescendiente en Bogotá.
En general, a través de esta acción afirmativa, se fortaleció la articulación institucional y con instancias comunitarias para el desarrollo de la Estrategia de Búsqueda Activa, bien sea a través de recorridos para la búsqueda “casa a casa” o para llevar a cabo jornadas de atención en territorio que beneficien a las comunidades afrodescendientes y palenqueras. Asimismo, mediante la estrategia de Búsqueda Activa, se logró la identificación y caracterización de 74 personas afrodescendientes y palenqueras que se encontraban fuera del sistema educativo para quienes se realizaron las correspondientes gestiones con el fin de ser vinculados a este.
La Dirección de Cobertura ha participado permanentemente en los espacios convocados por la Comisión de Educación del Consejo Consultivo Distrital de Comunidades Afrodescendientes y Palenqueras, así como de los espacios convocados por líderes o lideresas de la comunidad cuando es requerido</t>
  </si>
  <si>
    <t>El presupuesto programado corresponde al presupuesto de la meta del proyecto de inversión del cuatrienio 2017-2020 registrado en SEGPLAN. 
No se tiene el presupuesto programado del cuatrienio específico para la acción para calcular el porcentaje.
El presupuesto ejecutado del objeto de gasto "realizar búsqueda activa de población desescolarizada" que incluye todas las poblaciones, es de $534.080.286 año 2020. No se tiene presupuesto específico para grupos étnicos.  En este caso segun instrucciones de la SDP, el presupuesto ejecutado es NA (no aplica), y el porcentaje de presupuesto también es NA (no aplica).</t>
  </si>
  <si>
    <t xml:space="preserve">La acción se da por cumplida al cierre de la vigencia 2019, sin embargo, para el año 2020, se dio continuidad a la actualización de los estudiantes afrodescendientes y palenqueros en el SIMAT obteniendo una cifra de 4.520 estudiantes pertenecientes a estas comunidades en el Sistema Educativo Oficial a corte 30 de junio de 2020. Asimismo, continúan los canales de comunicación con la Dirección de Cobertura para la garantía del acceso y permanencia de los estudiantes afrodescendientes y palenqueros en el Sistema Educativo Oficial. 
</t>
  </si>
  <si>
    <t>El presupuesto programado corresponde al presupuesto de la meta del proyecto de inversión del cuatrienio 2017-2020 registrado en SEGPLAN. 
No se tenía presupuesto programado del cuatrienio específico para la acción para calcular el porcentaje.  En este caso segun instrucciones de la SDP, el presupuesto ejecutado es NA (no aplica), y el porcentaje de presupuesto también es NA (no aplica).
Acción finalizada en 2019</t>
  </si>
  <si>
    <t>El presupuesto programado corresponde al presupuesto de la meta del proyecto de inversión del cuatrienio 2017-2020 registrado en SEGPLAN. 
No se tiene el presupuesto programado del cuatrienio específico para la acción para calcular el porcentaje.
El presupuesto programado del objeto de gasto "Implementar estrategias o modelos flexibles, presenciales o virtuales para la atención de población en extraedad, vulnerable y/o diversa" que incluye todas las poblaciones, es de $654.505.000. No se tiene presupuesto específico para grupos étnicos.  En este caso segun instrucciones de la SDP, el presupuesto ejecutado es NA (no aplica), y el porcentaje de presupuesto también es NA (no aplica).</t>
  </si>
  <si>
    <t>El presupuesto programado corresponde al presupuesto de la meta del proyecto de inversión del cuatrienio 2017-2020 registrado en SEGPLAN. 
El presupuesto programado de la acción es de $893,650,058 año 2019 y esta dirigido a varias poblaciones, no solo afrodescendientes.  En este caso segun instrucciones de la SDP, el presupuesto ejecutado es NA (no aplica), y el porcentaje de presupuesto también es NA (no aplica).</t>
  </si>
  <si>
    <t xml:space="preserve">Meta programada 2020: 30 IED acompañadas pedagógicamente
Meta lograda 2020: 20 IED con proceso de acompañamiento para el fortalecimiento en la implementación de la Cátedra de Estudios Afrocolombianos.
Meta programada acumulada 2017-2020: 110 IED acompañadas pedagógicamente, 
Meta lograda acumulada 2017-2020: 139 IED acompañadas. Cumpliendo con la meta del cuatrienio.
Durante el primer semestre de 2020 se dio continuidad al acompañamiento pedagógico de 20 instituciones educativas de 13 localidades, que venían siendo acompañadas en 2019 con el fin de fortalecer los procesos que adelantan en el desarrollo de la Cátedra de Estudios Afrocolombianos. Este proceso se hace alrededor de dos ejes: “transformación subjetiva” frente al reconocimiento y valoración de la diferencia y diversidad cultural, étnica y de géneros en los colegios; y “pedagogización de la diferencia étnico-cultural”, centrado en el fortalecimiento conceptual, didáctico y metodológico acerca de la educación intercultural, los enfoques diferenciales y la CEA, que contribuyan con su apropiación y vivencia. Así, en diez (10) IED se dio continuidad al acompañamiento pedagógico para docentes, estudiantes y familias, en el marco del cumplimiento de acciones afirmativas a través del convenio de asociación 1083630 de 2019 entre la SED y la Corporación Identidad Cultural –CORPIDENCU; y en otras diez (10) IED se desarrollaron actividades con docentes y estudiantes sobre contenidos temáticos relacionados con la CEA tales como: grupos étnicos, racismo y discriminación racial. 
Con el acompañamiento se han adelantado las siguientes acciones:
•	Realización de jornadas de trabajo con 78 docentes en diez (10) IED, de cinco áreas fundamentales para la implementación de la CEA en planes de área y la elaboración de secuencias didácticas.
•	Talleres con 211 estudiantes afrodescendientes en 10 IED para la visibilización de los contenidos y perspectivas de la Cátedra de Estudios Afrocolombianos, en el fortalecimiento de procesos de autorreconocimiento étnico–racial, facilitando diálogos acerca de afectaciones causadas por situaciones de racismo y discriminación racial en contextos escolares, y la definición de estrategias para la superación de estas problemáticas.
•	Talleres con 22 padres de familia y acudientes afrodescendientes en 5 IED para la visibilización de los contenidos y perspectivas de la Cátedra de Estudios Afrocolombianos, en el fortalecimiento de procesos de autorreconocimiento étnico–racial, el diálogo acerca de afectaciones causadas por las situaciones de racismo y discriminación en contextos escolares y la definición de estrategias para su abordaje.
•	Talleres con 33 docentes de 10 instituciones educativas para el ffortalecimiento de la CEA mediante la discusión de desarrollos conceptuales y metodológicos sobre los estudios afrocolombianos, y se brindaron herramientas pedagógicas y didácticas para su implementación. Además, en tres (3) de estas instituciones se llevaron cabo actividades con 116 estudiantes acerca de las comunidades afrocolombianas, raizales y palenqueras en el marco de la conmemoración del Día de la afrocolombianidad, y sobre el racismo y la discriminación racial.
•	Elaboración de la propuesta de anexo técnico para el desarrollo de actividades orientada al fortalecimiento e implementación de la Cátedra de Estudios Afrocolombianos, como parte del proceso de contratación que debe adelantarse con recursos del segundo semestre de 2020. En este sentido, se han llevado a cabo tres reuniones de diálogo con la Consultiva Distrital de comunidades negras, afrocolombianas, raizales y palenqueras buscando un acuerdo con respecto a las acciones de fortalecimiento de la CEA que se pretenden promover.
Así, en el primer semestre se acompañó a 20 instituciones educativas de 13 localidades, con la participación de 111 docentes; 327 estudiantes y 22 padres de familia y acudientes
En el segundo semestre de 2020 se convocarán y acompañarán pedagógicamente nuevas instituciones educativas, en el marco del nuevo Plan de Desarrollo Distrital; teniendo en cuenta tres criterios: instituciones que fueron atendidas en 2019 por la ocurrencia de presuntas situaciones de racismo o de discriminación racial; instituciones que han solicitado ser acompañadas en el fortalecimiento de la Cátedra; o instituciones presencia significativa de estudiantes de las comunidades negras, afrocolombianas, raizales y palenqueras, de acuerdo con lo registrado en el SIMAT.
Además, se avanzó en la elaboración de la propuesta de anexo técnico para el desarrollo de actividades orientadas al fortalecimiento e implementación de la Cátedra de Estudios Afrocolombianos, como parte del proceso de contratación que debe adelantarse con recursos del segundo semestre de 2020. En este sentido, se llevaron a cabo tres reuniones de diálogo con la Consultiva Distrital de comunidades negras, afrocolombianas, raizales y palenqueras, logrando un acuerdo con respecto a las acciones de fortalecimiento de la CEA que se pretenden promover.
</t>
  </si>
  <si>
    <t xml:space="preserve">El presupuesto programado corresponde al presupuesto de la meta del proyecto de inversión del cuatrienio 2017-2020 registrado en SEGPLAN. </t>
  </si>
  <si>
    <t>En el primer semestre de 2020, de las medidas sanitarias tomadas por los gobiernos Nacional y Distrital relacionadas con el distanciamiento social y la no presencialidad en las Instituciones Educativas, que buscan la prevención de la expansión del Covid-19, se ha registrado un mínimo de casos reportados, sin embargo, se avanzó así:
•	Atención de una (1) denuncia de una presunta situación de discriminación racial en una institución educativa privada conjuntamente con la Dirección de Colegios Privados, para lo cual se activó la Ruta de atención integral a casos de racismo y discriminación racial. 
•	En el marco de la activación de la Ruta antes mencionada, se solicitó un espacio de socialización y dialogo con los Rectores y Rectoras de las diferentes IED públicas y privadas de la Localidad de Rafael Uribe Uribe, con el objetivo de realizar la sensibilización sobre de la Ruta de atención integral presuntos casos de racismo y discriminación étnico racial.
No se registran logros relevantes durante el primer semestre de 2020, debido al bajo número de presuntos de casos de racismo y discriminación étnico racial denunciados</t>
  </si>
  <si>
    <t>El presupuesto programado corresponde al presupuesto de la meta del proyecto de inversión del cuatrienio 2017-2020 registrado en SEGPLAN. 
Esta acción no requiere presupuesto del presupuesto de inversión. Las acciones de implementación de la Ruta de Atención Integral a casos de racismo y discriminación racial están a cargo del equipo de acompañamiento pedagógico a la Cátedra de Estudios Afrocolombianos.  
En este caso segun instrucciones de la SDP, el presupuesto ejecutado es NA (no aplica), y el porcentaje de presupuesto también es NA (no aplica).</t>
  </si>
  <si>
    <t>META FINALIZADA EN AÑO 2019, Sin embargo, dada la situación de emergencia sanitaria a causa de la pandemia por el Covid-19, el equipo de la Línea de Educación Intercultural ha adecuado algunas de sus acciones a la estrategia Aprende en Casa de la SED, buscando ofrecer herramientas pedagógicas y didácticas de promoción de la educación intercultural y de los estudios afrocolombianos a docentes, estudiantes y familias para el trabajo educativo desde los hogares. Este trabajo está dirigido a fortalecer algunos contenidos temáticos y metodológicos a través de la elaboración o difusión de insumos como orientaciones pedagógicas, planeaciones, guías didácticas, infografías y videos, entre otros. En este sentido, se han desarrollado las siguientes acciones:
Con respecto al fortalecimiento de la Cátedra de Estudios Afrocolombianos, se enviaron los siguientes materiales, vía correo electrónico a 183 docentes de 48 IED:
-	 Una Caja de Herramientas de la Cátedra de Estudios Afrocolombianos, con 11 (once) elementos. 
-	Un (1) Documento de Orientaciones Pedagógicas de la Línea de Educación Intercultural y Grupos Étnicos. 
-	Once (11) Infografías diseñadas a partir de la Serie de Señal Colombia Invisibles. 
-	Una (1) Guía para la conmemoración del Día del Idioma: “cuenta y canta los idiomas de Colombia: celebremos la diversidad cultural del país”. 
-	Una (1) Guía didáctica para la conmemoración del día de la afrocolombianidad y el mes de la herencia africana. 
-	Cuatro (4) Infografías sobre los aportes de la comunidad afrodescendiente en Bogotá
También, se produjeron y emitieron dos (2) programas de radio sobre la conmemoración del mes de la afrocolombianidad; se avanzó en el diseño y emisión de siete (7) cápsulas pedagógicas étnicas en formato audiovisual, y en la producción de quince (15) piezas audiovisuales adicionales que están en proceso de revisión.</t>
  </si>
  <si>
    <t>El presupuesto programado corresponde al presupuesto de la meta del proyecto de inversión del cuatrienio 2017-2020 registrado en SEGPLAN. 
Esta acción no requiere presupuesto de la SED. En este caso segun instrucciones de la SDP, el presupuesto ejecutado es NA (no aplica), y el porcentaje de presupuesto también es NA (no aplica).</t>
  </si>
  <si>
    <t>durante el primer semestre de 2020 no fue posible desarrollar el Evento de Conmemoración de la Semana de la afrocolombianidad, debido a las restricciones de distanciamiento social en ocasión de las medidas sanitarias para evitar la propagación del COVID-19. Sin embargo, desde la SED se adelantaron las siguientes acciones en el marco de la conmemoración del día de la Afrocolombianidad: 
•	Diseño y difusión de una guía didáctica alusiva a la conmemoración del Día de la Afrocolombianidad, para los niños y niñas que hacen parte del sistema educativo a través de la Estrategia Aprende en Casa de la SED.
•	Diseño y socialización de cuatro infografías alusivas a personajes icónicos de la cultura Afrocolombiana.
•	Preparación y emisión de un programa de radio, emitido a través de la cadena Colmundo Radio, con el objetivo de visibilizar los aportes de la comunidad Afro a la construcción de la ciudad y del país, con la participación de expertos en los temas de liderazgo cultural afrocolombiano.
De igual forma, la propuesta de conmemoración del evento en el marco de la Acción afirmativa se socializó con la Comisión de Educación de la Consultiva Distrital de Comunidades Negras, Afrocolombianas, Raizales y Palanqueras, quienes en razón de la actual situación sanitaria concluyeron que no era viable la realización del evento en el primer semestre de 2020. 
Como logros directos de la SED, en la ejecución de la Acción Afirmativa se pueden mencionar los siguientes:
•	La elaboración y socialización de la Guía didáctica alusiva a la conmemoración del día de la Afrocolombianidad.
•	Apropiación por parte de la comunidad de estudiantes del sistema educativo las cuatro (4) infografías alusivas a los aportes de las comunidades Afrocolombianas en la construcción del país.
•	Una adecuada aceptación por la comunidad en general del programa de radio, alusivo a los hitos culturales de la comunidad afrocolombiana</t>
  </si>
  <si>
    <t>En el marco del convenio de cooperación internacional suscrito con el Centro Regional para el Fomento del Libro en américa Latina y el Caribe CERLALC, se realizó la compra de los cinco títulos de la lista definida en el trabajo con la comisión de educación el Consejo distrital de comunidades NARP. 
Se definieron de acuerdo con la comisión de educación del consejo NARP los títulos que se consideraban pertinentes para el cumplimiento de la acción afirmativa.
Títulos:
Vivir sabroso. Luchas y movimiento afroatrateño, en Bojayá, Chocó, Colombia
El incómodo color de la memoria, columnas y crónicas de la historia negra
Los condenados de la tierra
Le han florecido nuevas estrellas al cielo. Suficientes intimas y clandestinización del pensamiento afrocolombiano
Por fuera de la casa del amo: insumisión epistémica y pensamiento educativo afrocolombiano siglo XX</t>
  </si>
  <si>
    <t>El presupuesto programado corresponde al presupuesto de la meta del proyecto de inversión del cuatrienio 2017-2020 registrado en SEGPLAN. 
La acción afirmativa no requiere presupuesto específico ya que las bibliotecas escolares son espacios pedagógicos que permiten el desarrollo de competencias transversales.
En este caso segun instrucciones de la SDP, el presupuesto ejecutado es NA (no aplica), y el porcentaje de presupuesto también es NA (no aplica).</t>
  </si>
  <si>
    <t>Se realizó el seminario de inducción para bibliotecarios en epistemología de las comunidades negras, afrocolombianas, raizales y palenqueras en Colombia (NARP) En el marco de las actividades de actualización ofrecida desde la SED a los funcionarios administrativos encargados de las bibliotecas escolares. Los materiales desarrollados para el seminario se encuentran en el portal Red Académica para seguir incentivando la difusión y apropiación del tema. 
El desarrollo de la actividad generó varias estrategias en los colegios donde se realizaron centro de interés sobre la temática
Los materiales desarrollados para el seminario están disponibles en el portal Red Académica y están vinculados algunos de los profesionales de acompañamiento a bibliotecas escolares en el proceso. El impacto llega a las comunidades educativas de cerca de 300 colegios.</t>
  </si>
  <si>
    <t>El presupuesto programado corresponde al presupuesto de la meta del proyecto de inversión del cuatrienio 2017-2020 registrado en SEGPLAN. 
La acción afirmativa no requiere presupuesto específico. En este caso segun instrucciones de la SDP, el presupuesto ejecutado es NA (no aplica), y el porcentaje de presupuesto también es NA (no aplica).</t>
  </si>
  <si>
    <t>La meta tiene fecha programada de finalización el 30 de mayo de 2020, sin embargo, por estar aún en proceso de convocatoria de las estrategias de educación Superior, se espera el cumplimiento de la meta para el segundo semestre, siempre y cuando la población cumpla con los requisitos solicitados en el reglamento y términos de la convocatoria.
En los Fondos en los cuales se incluye la acción afirmativa se establecieron aumento en los puntajes diferenciales a los obtenidos dentro de los criterios de calificación a postulantes que manifiesten pertenecer al grupo étnico de la siguiente manera:
-Fondo Educación Superior para Todos: 15 Puntos.
-Fondo de Víctimas del Conflicto Armado en Colombia: 5 Puntos. 
De igual manera nos encontramos en el proceso de convocatoria pública del Fondo de Educación Superior para Todos “FEST”, cuyo proceso inicia desde el 18 de junio al 10 de julio de 2020, en donde se espera que el nivel de participación del grupo étnico aumente</t>
  </si>
  <si>
    <t xml:space="preserve">El presupuesto programado corresponde al presupuesto de la meta del proyecto de inversión del cuatrienio 2017-2020 registrado en SEGPLAN. 
</t>
  </si>
  <si>
    <t xml:space="preserve">Meta lograda 2020: 2 encuentros de socialización y difusión de los programas de Acceso a la Educación Superior para la comunidad.
Se han implementado durante el 2020, dos socializaciones contando con la participación de la población afro donde se dieron a conocer las diferentes estrategias que hacen parte de la Dirección. Estas socializaciones se llevaron a cabo en el mes junio, contando con la asistencia de estudiantes, padres de familia y representantes de las instituciones educativas, socialización que se llevó a cabo de manera virtual. 
1. Facebook Live: Realizada el 25 de Junio de 4:00 p.m. a 6:00 p.m.; con una asistencia de más de 100  personas. 
2. Socialización con las Comunidades Afrocolombiana de la localidad de USME, y BOSA el 30 de junio de 4:00 p.m. a 6:00 p.m.; con una asistencia de 61 personas que pertenecen a la comunidad. 
Participaron 161 personas
</t>
  </si>
  <si>
    <t>El presupuesto programado corresponde al presupuesto de la meta del proyecto de inversión del cuatrienio 2017-2020 registrado en SEGPLAN. 
Esta acción no requiere presupuesto ya que se atiende con el equipo profesional de la Secretaría de Educación del Distrito. En este caso segun instrucciones de la SDP, el presupuesto ejecutado es NA (no aplica), y el porcentaje de presupuesto también es NA (no aplica).</t>
  </si>
  <si>
    <t>Apertura, asignación y ejecución de la beca Decenio Afrodescendiente en el marco del Programa Distrital de Estímulos 2020. La convocatoria otorgó dos (2) ganadores con $15.000.000 c/u para el desarrollo de acciones encaminadas a la transmisión integral de saberes culturales de la diáspora afrodescendiente y palenquera.  Se estableció la resolución No. 313 del 1o de julio de 2020 “Por medio de la cual se acoge la recomendación de los jurados designados para seleccionar al ganador de la convocatoria: “Beca Decenio Afrodescendiente” Los ganadores - Revista vive afro y fundación artística y cultural Kijana con un recurso por valor de $15.000.000 cada uno.</t>
  </si>
  <si>
    <t>Acción cumplida</t>
  </si>
  <si>
    <t>Se realizó una convocatoria con enfoque diferencial dirigidas a comunidades negras, afrodescendientes y palenqueras para potenciar iniciativas metropolitanas, locales y comunitarias relacionadas con procesos y prácticas artísticas de ese grupo étnico que reunió 2 categorías y 4 estímulos.</t>
  </si>
  <si>
    <t xml:space="preserve">Se presentaron 7 propuestas a la BECA EN ORALITERATURA PARA MEDIO DIGITAL DIRIGIDA A POBLACIÓN AFRODESCENDIENTE integrada por 47 artistas de la población afrodescendiente y la BECA PARA LA PRODUCCIÓN DE CONTENIDOS AUDIOVISUALES PARA SITIO WEB, DIRIGIDA A POBLACIÓN AFRODESCENDIENTE en la que participaron 37 artistas. </t>
  </si>
  <si>
    <t>Se apoyo un total de 2 iniciativas artísticas de integrantes de las comunidades negras, afrodescendientes y palenqueras de la ciudad para fortalecer su identidad cultural; iniciativas que se empiezan a desarrollar en el segundo semestre del 2020 y seleccionadas en el marco de la BECA EN ORALITERATURA PARA MEDIO DIGITAL DIRIGIDA A POBLACIÓN AFRODESCENDIENTE</t>
  </si>
  <si>
    <t>Se vincularon los 2 procesos artísticos a la plataforma virtual del IDARTES en el segundo semestre del año 2020, seleccionadas en el marco de la BECA PARA LA PRODUCCIÓN DE CONTENIDOS AUDIOVISUALES PARA SITIO WEB, DIRIGIDA A POBLACIÓN AFRODESCENDIENTE</t>
  </si>
  <si>
    <t xml:space="preserve">La convocatoria se lanzó el 4 de marzo de 2020 reuniendo 2 categorías y 3 estímulos (BECA EN ORALITERATURA PARA POBLACIÓN AFRODESCENDIENTE 2020 con 1 estímulo y BECA DE CIRCULACIÓN INTERDISCIPLINAR PARA POBLACIÓN AFRODESCENDIENTE con 2 estímulos). La BECA DE CIRCULACIÓN INTERDISCIPLINAR PARA POBLACIÓN AFRODESCENDIENTE se canceló y se formuló una beca más adecuada a la contingencia y que se tituló como BECA PARA LA PRODUCCIÓN DE CONTENIDOS AUDIOVISUALES PARA SITIO WEB, DIRIGIDA A POBLACIÓN AFRODESCENDIENTE. Se aumentó el número de recursos que pasó de 1 a 2 estímulos, pasando los recursos de $ 21.000.000 a $ 42.000.000. </t>
  </si>
  <si>
    <t>Relación de contenidos emitidos en respuesta a la política de Afrodescendientes – palanqueros,  a continuación de listan los contenidos emitidos en lo corrido de 2020:
Enero
*Somos Como Somos (2, 6, 7, 8, 9, 10, 13 y 30 de enero)
*De Donde Vengo Yo (2, 14, 19, 21, 22, 23, 24, 25, 28, 29, 30 y 31 de enero)
Febrero
*Somos Como Somos (1, 2, 15, 22, 23 de febrero)
* De Donde Vengo Yo (1, 2, 3, 4, 5, 6, 7, 8, 9, 11, 12, 13,14, 15, 18, 19, 20, 21, 22, 23, 24, 25, 26, 27,28  de febrero)
Marzo
*Somos Como Somos  (6, 7, 9, de marzo)
*De Donde Vengo Yo (2, 3, 6, 7, 10, 11, 12, 13, 14, 16, 17, 18, 19, 20,21, 22, 23, 25, 26, 28, 29, 30 y 31 de marzo
Abril
* Somos Como Somos (24, 27, 29 y 30 de abril)
*De Donde Vengo Yo (1, 2, ,3, 4, 7, 11, 12, 18, 19 y 25 de abril)
Mayo
*Conectados Somos Como Somos (18, 19, 20, 21, 22 de mayo)
*De Donde Vengo Yo ( del 1 al 31 de mayo)
*Gastronomia Afro ( del 21 al 29 de mayo)
Cultura en casa
*Documental Bojayá entrefuegos cruzados (mayo 2)
*De dónde vengo yo. Capítulo 4 (mayo 10)
*Serie De borondo con César Mora: Eze y su sonido pacífico (mayo 19)
*Videoclip La semilla- Manteca Blue &amp; The Latin Corner (mayo 21)
*De dónde vengo yo. Capítulos 2 y 5.  (mayo 21)
*Documental Bojayá entre fuegos cruzados (mayo 23)
*Videoclip Diana Pereira .(mayo 26)
*La cultura afrocolombiana en Bogotá en tiempos de pandemia (mayo 28)
Junio
*Conectados Somos Como Somos  (1, 3, 4, 5,6,7,8, 10, 11,12,13, 14, 15, 17, 18, 19, 20, 21,22, 25, 26, 28, 29, 30 de junio)
*De Donde Vengo Yo (17 y7 26 de junio)
Cultura en casa
*Serie De Borondo con Cesar Mora: Integración Casanova (7 de junio)
*De Borondo con Cesar Mora: Junior Zamora (21 de junio)
*Serie De Borondo con César Mora: Grupo Kenyata (24 de junio)
Relación de contenidos emitidos en respuesta a la política de Afrodescendientes – palanqueros,  a continuación de listan los contenidos emitidos en lo corrido de 2020 (2do semestre) desde la linea de cultura ciudadania y educación:
DESDE CULTURA EN CASA
Julio
Gente de montaña: Ñandy  - 11/07/2020
Casilda. Grito de libertad. - 20/07/2020
Omaira, la vendedora de alegrías. - 21/07/2020
Territorios impostergables- 31/07/2020
Somos Como Somos
De Donde Vengo Yo
Gastronomia Afro
Agosto
DESDE CULTURA EN CASA
La semilla- Manteca Blue &amp; The Latin Corner . Videoclip - 14/08/2020
DESDE CASA
Una mujer afro muesra sus costumbres culinarias mientras pasa tiempo en cuarentena -Cap 36/ agosto 4
Septiembre
DESDE CULTURA EN CASA
Cantos fúnebres del pacífico colombiano. Grupo Echembelek. Concierto IX Festival Internacional de Música sacra  24/09/2020
Cantos fúnebres del pacífico colombiano. Grupo Echembelek. Concierto IX Festival Internacional de Música sacra 27/09/2020
Somos Como Somos
De Donde Vengo Yo
Gastronomia Afro
Octubre
DESDE CULTURA EN CASA
Documental Zapata, el gran putas- 12/10/2020
Somos Como Somos
De Donde Vengo Yo
Noviembre
DESDE CULTURA EN CASA
Omaira, la vendedora de ilusiones- 14/11/2020
Lamentaciones. ¡Ay, Padre!- 24/11/2020
Origen de los Tiempos
Conectados Somos Originarios
Diciembre
DESDE CULTURA EN CASA
De donde vengo yo: Andagoya- 13/12/2021
De donde vengo yo: El ritual de la vida-13/12/2021
Relación de contenidos emitidos en respuesta a la política de Afrodescendientes – palanqueros,  a continuación de listan los contenidos emitidos en lo corrido de 2020(2do semestre) desde la programación:
Somos Como Somos
De Donde Vengo Yo
Gastronomia Afro
Adicional a esto en Conexión Capital se publicó el siguiente contenido.
*El papa dice que no se puede tolerar el racismo y condena la violencia (03-jun-20)
*Clauvid Daly, una miss que unos diseñadores no quisieron vestir por ser negra (12-jun-20)
*Llamado por el reconocimiento de derechos de mujeres afro en Bogotá (28-jul-20)
*Créditos condonables con el ICETEX para jóvenes afro (29-jul-20)
*Convocatoria para jóvenes afro e indígenas en todo el país (03-sep-20)
*Quibdó Africa Film Festival: 52 películas gratis de cine afro (14-sep-20)
*El cabello afro, un símbolo de resistencia (18-sep-20)
*“Por qué cantan las aves”, el documental sobre tres lideresas afro (22-sep-20)
*Afrodescendientes piden programas de viviendas diferenciales (25-sep-20)
*Conoce la historia de Luz Aída Angulo, símbolo de resistencia en su tierra y (09-dic-20)
*Orgullo Capital: nuestra presentadora Yajaira Perea, ganadora de premio Afrocolombiano del Año (29-dic-20)</t>
  </si>
  <si>
    <t xml:space="preserve">En correspondencia con el proposito uno (1) del nuevo Plan de Desarrollo "Hacer un nuevo contrato social con igualdad de oportunidades para la inclusión social, productiva y política", el IDPC ha formulado la siguiente meta estrategica: Realizar el 100% de las acciones para el fortalecimiento de los estímulos, apoyos concertados y alianzas estratégicas para dinamizar la estrategia sectorial dirigida a fomentar los procesos culturales, artísticos, patrimoniales. El IDPC dará continuidad al programa de fomento con el  objetivo de contribuir al  fortalecimiento, cualificación, visibilización y reconocimiento de las iniciativas de los gestores, investigadores y sabedores del patrimonio cultural, mediante las cuales se promueve la apropiación social, valoración, conservación, protección y salvaguardia del patrimonio en su noción más amplia, es decir material, inmaterial y natural de la ciudad de Bogotá. El programa de fomento incluye un enfoque diferencial étnico, abre becas especificas orientadas a la visibilización y apropiación de las manifestaciones de Patrimonio Cultural Inmaterial de las comunidades Negras, Afrodescendientes y Palenqueras de Bogotá. Lo anterior posibilita dar continuidad a la acción afirmativa concertada en este plan. </t>
  </si>
  <si>
    <t>Se apoyo el desarrollo de la Muestra Afro que se llevó a cabo en el mes de noviembre y tuvo cobertura distrital de una selección de realizaciones y producciones mayoritariamente generadas por artistas de la población; muestra que se realizó en el mes de noviembre del presente año. Para el mes de mayo, el IDARTES conmemoró el Mes de la Herencia Africana y Día de la Afrocolombianidad con la participación de artistas de la población, quienes participaron en las variadas actividades que hicieron parte de la celebración.</t>
  </si>
  <si>
    <t>La curaduría de la Muestra la realizaro la Red Wi Da Moni Kongo, con quienes se llevaro a cabo las diversas acciones que integraran este evento cuyo período de ejecución de eventos se realizo en una duración superior a una semana y con una cobertura más amplia que la localidad de Santa Fé.</t>
  </si>
  <si>
    <t>En el mes de mayo de 2020 se  realizaron 2 Actividades artísticas y culturales en el marco de la  conmemoración del Día Nacional de la Afrocolombianidad:
1. Concierto de musica y danza  tradicional del pacífico a cargo de la agrupación afro Identidad Pacifica, realizado en la localidad de Kennedy.
2.Concierto de musica y danza tradicional del pacífico a cargo de la agrupación afro Identidad Pacifica, realizado en la localidad de Antonio Nariño.
Teniendo en cuenta  las  dificultades presentadas para el desarrollo de las actividades inicialmente programadas en el marco de la programación artística y cultural de la FUGA, debido a La emergencia sanitaria  originada por el COVID19, la entidad y el sector revisaron su programación y diseñaron algunas estrategias para continuar llevando programación a la ciudadanía y dar cumplimiento a las metas Plan de Desarrollo Distrital - PDD y metas proyecto de inversión programadas para la vigencia; cabe señalar que debido al confinamiento, la programación que se desarrolló a partir del mes de abril tuvo un carácter familiar, que convocó a población de todas las edades y grupos poblacionales. En atención a lo anterior estas actividades se realizaron en el marco de la  estrategia interinstitucional "Asómate a tu ventana", en la cual los productos artísticos eran llevados a los ciudadanos en sus lugares de residencia, debido a la imposibilidad para asistir a escenarios de las artes escénicas y musicales. Las  2 presentaciones se realizaron  el día 30 de mayo de 2020 y  se contó con la asistencia de 210 personas.
La meta proyecto para 2020 tuvo un presupuesto de $1,291,000,000  y el presupuesto asociado a las actividades mencionadas para 2020 fue de $5,000,000 cinco millones de pesos correspondiente al 0.39%.</t>
  </si>
  <si>
    <t>El presupuesto correspondiente a la meta proyecto para todo el cuatrienio fue de $9,181,000,000, el presupuesto programado para las acciones en el cuatrienio fue de $15.000.000 correspondiente al 0,16% para las vigencias 2018, 2019 y 2020. La ejecución del cuatrienio fue de $10.000.000  en las acciones correspondientes a 2018 y 2020. Lo anterior teniendo en cuenta que en la vigencia 2019 la entidad no recibió ningun requerimiento de la comunidad afro para apoyar la conmemoración del día nacional de la afrocolombianidad.</t>
  </si>
  <si>
    <t>La acción no se ejecuto</t>
  </si>
  <si>
    <t>No fue posible articular la acción con las entidades y comunidades involucradas</t>
  </si>
  <si>
    <t>Construcción y ejecución del plan de trabajo que permitió la recolección de información que enriquece la hoja de ruta que permite la atención diferencial a la población afro en el servicio social Centro Día.</t>
  </si>
  <si>
    <t>Algunas acciones desarrolladas en el cuatrienio se realizaron en tiempos diferentes al programado, sin embargo estas acciones aportaron a la ejecución de la acción afirmativa. 
El valor de $11.072.718.970 corresponde a los recursos programados de las vigencias 2017, 2018, 2019 y 2020 con corte a 30 de mayo de 2020,  para la meta 7 “Implementar 1 Plan de Seguimiento del plan de acción de la PPSEV” del proyecto 1099 “Envejecimiento Digno, Activo y Feliz” que son presupuestos globales para la atención de personas mayores.
La financiación de esta acción en el segundo semestre del año 2020  fue de $6.691.694.931, el cual se realizó por medio del proyecto 7770 Compromiso con el envejecimiento activo y una Bogotá cuidadora e incluyente. Cabe decir que, para la Subdirección para la Vejez no es posible establecer un presupuesto específico dado que los procesos de contratación pública que realiza la SDIS, se realizan con base en la normatividad vigente que no permite fraccionar el presupuesto en procesos contractuales específicos e individuales para cada grupo étnico.
Las columnas AK y AL aparecen como NA debido a que para la Subdirección para la Vejez no es posible establecer un presupuesto específico dado que los procesos de contratación pública que realiza la SDIS, se realizan con base en la normatividad vigente que no permite fraccionar el presupuesto en procesos contractuales específicos e individuales para cada grupo étnico.</t>
  </si>
  <si>
    <t xml:space="preserve"> La información para dar cumplimiento a esta acción afirmativa se recogió en la vigencia del 2018, cuando se dio cumplimiento al 100% de esta acción afirmativa. 
Construcción del “Documento de protocolo” que se estructura a partir de los  procesos de identificación, caracterización, focalización y actividades con enfoque diferencial. 
Contar con una hoja de ruta que permita la atención diferencial a la población afro en el servicio social Centro día.
</t>
  </si>
  <si>
    <t>El valor de $11.072.718.970 corresponde a los recursos programados de las vigencias 2017, 2018, 2019 y 2020 con corte a 30 de mayo de 2020,  para la meta 7 “Implementar 1 Plan de Seguimiento del plan de acción de la PPSEV” del proyecto 1099 “Envejecimiento Digno, Activo y Feliz”  que son presupuestos globales para la atención de personas mayores.
La financiación de esta acción en el segundo semestre del año 2020  fue de $6.691.694.931, el cual se realizó por medio del proyecto 7770 Compromiso con el envejecimiento activo y una Bogotá cuidadora e incluyente. Cabe decir que, para la Subdirección para la Vejez no es posible establecer un presupuesto específico dado que los procesos de contratación pública que realiza la SDIS, se realizan con base en la normatividad vigente que no permite fraccionar el presupuesto en procesos contractuales específicos e individuales para cada grupo étnico.
Las columnas AK y AL aparecen como NA debido a que para la Subdirección para la Vejez no es posible establecer un presupuesto específico dado que los procesos de contratación pública que realiza la SDIS, se realizan con base en la normatividad vigente que no permite fraccionar el presupuesto en procesos contractuales específicos e individuales para cada grupo étnico.</t>
  </si>
  <si>
    <t>Desde la Estrategia Sawabona,palabra en lengua Zulú –África que traducido al español significa “Te respeto”.  i) se desarrollaron (650) acompañamientos por las sabedores de la Estrategia Sawabona, en 93 unidades operativas priorizadas para el fortalecimiento de la cultura afro en la Ciudad, especificamente las Sabedoras Afro acompañaron 81 unidades operativas ii) implementación de rutas de Saberes (denominación usada para la planeación) en las Unidades operativas a partir de los saberes culturales de las sabedoras, entre los principales saberes movilizados se encuentran comida afro, danzas, rondas infantiles afro, juegos tradicionales. 
La implementación de esta estrategia aporta a la oportunidad de reconocer los valores culturales desde la primera infancia, cuya intención es lograr disminuir situaciones de discriminación por pertenencia étnica.</t>
  </si>
  <si>
    <t xml:space="preserve">El presupuesto programado y el avance frente a la meta proyecto es tomado del Seguimiento al Plan de Acción -SPI- y revisado en conjunto con el profesional financiero de la Subdirección para la Infancia.
Es de indicar que el presupuesto ejecutado, corresponde al diseño e implementación de la estrategia, descritos en el campo de implementación, que contiene la contratación de 13 sabedoras quienes son avaladas por la comisión Afro.
La Estrategia Sawabona llega a todas las niñas y niños en las unidades operativas priorizadas, pero para efectos del reporte únicamente se presentan las cifras de niñas y niños que en la caracterización sus familias se reconocen como afro, negro y palenquero.
El valor del presupuesto ejecutado acumulado para la acción afirmativa (Columna AL), corresponde a la sumatoria del presupuesto 2017, presupuesto 2018, presupuesto 2019 y presupuesto 2020.
Para el año 2020, el presupuesto corresponde de la siguiente manera Proyecto de inversión -Proyecto de inversión “Desarrollo Integral desde la Gestación hasta la Adolescencia” (Hasta 30 de mayo de 2020) y Proyecto de inversión 7744 - Generación de Oportunidades para el Desarrollo Integral de la Niñez y la Adolescencia de Bogotá (Junio a diciembre de 2020)
</t>
  </si>
  <si>
    <t xml:space="preserve">Para el primer semestre de 2019 se realizaron mesas con la comisión para integración del Consejo Afro en donde se reformuló la acción afirmativa de la siguiente manera; “Formular e implementar 8 acciones para la transformación de imaginarios hacia la
población LGBTI de las comunidades Negras, Afrocolombianas y Palenqueras en
Bogotá.” 
Para el segundo trimestre de 2019 se realizó una segunda mesa en donde se concertó el cronograma de implementación de la estrategia.
Para el tercer trimestre se consolidó el documento cualitativo de las personas con pertenenecia etnica afro que solicitaron los servicios sociales de la Subdirección para Asuntos LGBTI.  Se desarrolló la metodología de los conversatorios y performance artistico; así mismo se iniciaron las mesas de trabajo con el jardín botánico para el mantenimiento  y actualización de la huerta en el CAIDSG de zona centro.
Para el cuarto trimestres se entregó a la consultivas el libro con la consolidación de las plantas medicinales  y su uso; se actualizó  y se mantiene la huerta en el CAIDSG Zona Centro; se realizó el cine foro Afro Diverso en el Confia de Candelaria con el docuemental "Negra, marica y puta"; se presentó el performance trenzando resistencias y el conversatorio "Experiencia de vida interseccionadas trans-afro"
Para el primer semestre del año 2020 en articulación con la Delegación de la Consultiva Afro Distrital para el sector Integración Social y la Localidad de San Cristóbla la realizacion de un form virtual que contó con dos momentos, Un primer momento de Junio 12 de 2020 en el que se trataron todos los temas relacionados con sobre violencias especificas hacia la población Afro de los sectores sociales LGBTI y un segundo momento en Junio 19 de 2020 con el proposito de visibilizar la interseccionalidad AFRO-LGBTI para dar cumplimiento al 100% de las 8 acciones concertadas en el marco del Plan Integral de Acciones Afirmativas para la vigencia 2016-2019. En el Segundo Semestre de 2020 se continúo el proceso de concertación con la Consultiva Afro Distrital , iniciado en Abril de 2020 que dio como resultado final la concertación de  3 Acciones:        A. Implementar el enfoque interseccional AFRO-LGBTI en el modelo de inclusión social para población LGBTI en aras de garantizar el acceso a los servicios sociales de la Secretaría Distrital de integración Social al 100% de las personas AFRO que hagan parte de los sectores sociales LGBTI y con otras identidades de género y orientaciones sexuales, sus familias y redes de apoyo.
B. Incrementar progresivamente desde 2021 la inclusión socio laboral de cuatro personas de los sectores LGBTI con pertenencia étnica negra afrodescendiente, una por año desde Subdirección para asuntos LGBTI durante el cuatrienio, concertada con los delegados y delegadas de la comisión consultiva distrital para el sector integración social.
C. Formulación, implementación y seguimiento de una estrategia para Contribuir al mejoramiento de la calidad de vida , bienestar social y participación, desarrollo de capacidades, inclusión social y transformación sociocultural que disminuyan las violencias en contra de las personas AFRO-LGBTI, sus familias y redes de apoyo.
</t>
  </si>
  <si>
    <t xml:space="preserve">El porcentaje del presupuesto programado para la ejecución de las 2 aacionde de las 8 acciones concertadas  correospondieron al talento hjumano necesario para la realizacón. Cabe anotar que lo anterior tuvo origen en las dificultades para la ejecución de la Estrategia Ubunto por la Paz que obligó a la reformulación del  Plan Integral de Acciones Afirmativas concertado y dio lugar al desarrollo de las acciones enunciadas en ácapite anterior. En el marco de la concertación realizada para el  Plan Integral  de Acciones Afirmativas para la vigencia 2021-2024 el presupuesto ejecutado para ello correspondió tambipen al talento humano que llevó a cabo el proceso de concertación.
</t>
  </si>
  <si>
    <t>Se informa que esta Acción Afirmativa ya fue cumplida, aunque se generan espacios virtuales de socialización de la Política Pública en los que participan jóvenes de comunidades afrocolombianas para dar continuidad al proceso de la implementación de la Política Pública. 
Durante el segundo semestre del 2020 se desarrollan acciones que siguen aportando a la difusión de la Política Pública de Juventud 2030, en espacios con jóvenes afrocolombianos. El día 14 de Julio se desarrolla una reunión con jóvenes afro en la que se socializan los avances generados luego de la aprobación del documentos No. 8 por el cual se adopta la Política Pública de Juventud, este espacio fue acompañado por el IDPAC y gestores territoriales de la Subdirección para la Juventud. En los espacios virtuales generados para la socialziación de la Políica Pública de juventud se tienen 15 jóvenes de comunidades afro entre agosto y diciembre del año 2020, en las localidades de Bosa Kennedy, Rafael Uribe Uribe, Barrios Unidos, Suba y Usme.</t>
  </si>
  <si>
    <t>Es importante aclarar que aunque estas acciones fueron cumplidas en la vigencia pasada, para el año 2020 durante el segundo semestre desde Julio hasta el mes de diciembre, se adelantaron acciones que aportan al seguimiento de las mismas bajo la ejecución presupuestal del Proyecto de inversión 7740 "Generación Jóvenes con Derechos" en Bogotá, dado la entrada en vigencia el nuevo Plan de Desarrollo Distrital 2020-2024 “Un Nuevo Contrato Social y Ambiental para la Bogotá del Siglo XXI”.</t>
  </si>
  <si>
    <t xml:space="preserve">Problemática Racismo y Discriminación: 
-  Se generan espacios para solventar las problematicas evidenciadas. El día 3 julio se lleva a cabo un conversatorio que lleva por nombre ¿Es cotidiano es racismo? El cual tiene como objetivo principal visibilizar las prácticas de racismo y discriminación que se ejercen hacia los jóvenes afrocolombianos. Este conversatorio fue llevado a cabo en el Facebook Live de la página del proyecto de la Subdirección para la Juventud y tuvo la participación de lideres y lideresas de colectivos afro .
- 2. Se realiza una reunión el día 14 de julio junto a Junior Rivas gestor territorial San Cristóbal Sub Juventud, Karen Osorio Gestora afro IDPAC, Yiro Lasso, Diasho Carabalí, Lina Carabalí, Sheira Gómez, Sandra Palacios, Kevins Castillo, en la cual por parte del Movimiento Juvenil Negro se proponen acciones que puedan atender las solicitudes de los y las jóvenes afrocolombianos. Dentro de un plan de trabajo se propone la creación del Podcast que tenga como objetivo la visibilización de las iniciativas de participación juvenil de los jóvenes afro, este trabajo se realizará junto a un grupo en el que se encuentra Diasho Carabalí y junto a ellos se generó una reunión el día 16 de julio para revisión de la metodología para el desarrollo del mismo.
- En el mes de julio se desarrolló conjuntamente con jóvenes del “Movimiento Juvenil Negro” la grabación de un podcast que buscaba visibilizar a través de este producto sonoro, las acciones desarrolladas por este colectivo a través de la reivindicación 
3. En el mes de noviembre en la Conmemoración del día internacional de la NO violencia hacia la mujer se genera un conversatorio con mujeres de diferentes grupos étnicos en la cual se posee la participación de la lideresa joven Laura Cáceres participante del colectivo feminista Aquelarre como ponente en el espacio, en una transmisión por Facebook Live, en la cual se conversa sobre la importancia de la garantía de los derechos de las mujeres desde la cosmovisión de mujeres étnicas.
- Dentro del convenio “Empleo para la Reconciliación” del reporte inicial enviado en el segundo trimestre del año 2020, se cuenta con 363 jóvenes que completaron la Etapa productiva del convenio y cumplen los requisitos necesarios para su graduación, dentro del total de jóvenes se encuentran 53 jóvenes afrocolombianos, 15 jóvenes indígenas, y 60 jóvenes reconocidos como víctimas del conflicto, el día 9 de julio se lleva a cabo la graduación de estos jóvenes en la cual la Subdirección para la Juventud realiza dentro de la gestión un recorrido para la entrega de los diplomas a los jóvenes graduados durante la contingencia por COVID-19 y una transmisión por las redes sociales del proyecto Distrito Joven.
- De las remisiones realizadas por los gestores territoriales de juventud, junto a referentes locales LGBTI, Referentes de Participación de Alcaldías Locales se remitio una base de datos de 30 jóvenes de grupos étnicos, personas de sectores LGBTI, discapacidad, víctimas del conflicto entre otros. El día 2 de octubre se realizaron 10 entregas de apoyos alimentarios, de los cuales 2 de estos apoyos corresponde a un joven afrocolombiano en la localidad de Fontibón y una madre cabeza de hogar afro víctima del conflicto de la localidad de Kennedy. 
-- El día 11 de diciembre en el CDC Julio Cesar Sánchez de la localidad de Usme se lleva a cabo una reunión presencial con los representantes de la Consultiva Local Afro, en la cual se realiza la presentación de las Acciones Afirmativas que posee la Subdirección con la comunidad afrocolombiana y se presenta la oferta institucional con los jóvenes asistentes al espacio para desarrollar 1 sesión del Taller SocioOcupacional de la Subdirección. 
- El día 16 de diciembre se lleva a cabo el Taller de acompañamiento y orientación sociocupacional con 9 jóvenes afro de la localidad de Usme
</t>
  </si>
  <si>
    <t>Desde Julio del año 2020 hasta el mes de diciembre, se llevaron a cabo actividades encaminadas en darle cumplimiento a  las Acciones Afirmativas concertadas, estas actividades fueron desarrolladas bajo la ejecución presupuestal del proyecto de inversión 7740 "Generación Jóvenes con derechos en Bogota" dado la entrada en vigencia el nuevo Plan de Desarrollo Distrital 2020-2024 “Un Nuevo Contrato Social y Ambiental para la Bogotá del Siglo XXI”.</t>
  </si>
  <si>
    <t xml:space="preserve">
La contratación de la referente afro en la entidad, ha permitido la estructuración y avance en la estrategia comunicativa denominada Enganchate
</t>
  </si>
  <si>
    <t xml:space="preserve">Por último, se comunica que del total de 172.764 hogares inscritos en SIPIVE 4.728 hogares tienen miembros del hogar que pertenecen a una etnia.
De este total es pertinente aclarar que en el marco del programa PIVE se estimó gestionar el subsidio a 2868 hogares con pertenencia étnica que se encontraron en estado Inscrito calificado. Entre el año 2016 a 2020 hubo un total de 112 en estado de legalización, 113 en estado de desembolso legalizado, </t>
  </si>
  <si>
    <t>NO CUENTA CON PRESUPUESTO ESPECÍFICO Presupuesto general para atender a toda la población. Depende de la demanda.
El puntaje adicional queda establecido en el Reglamento Operativo del PIVE (Resolución 396 de 2017)
El aporte de la administración Disitrial se hogares beneficiarios, se reigirá de acuerdo con el artículo 26 del Decreto 623 de 2016, de la siguiente manera: El aporte para la financiación, adquisición, generación y/o habilitación de suelo urbanizado, para el desarrollo de proyectos de vivienda de interés prioritario en el esquema de vivienda nueva del Programa Integral de Vivienda Efectiva, ascenderá hasta treinta y cinco (35) salarios mínimos legales mensuales vigentes y dependerá del nivel de ingresos del hogar postulante.
* El presupuesto programado se encuentra a acorte 31 de mayo de 2020.</t>
  </si>
  <si>
    <t>Durante el primer semestre del 2020, no se realizaron charlas informativas del programa. Durante el segundo semestre se programo un cronograma de charlas que fue socializado con la SAE. Adicional a ello se desarrollo una Feria de Vivienda con el fin de tener impacto más direct.</t>
  </si>
  <si>
    <t xml:space="preserve">Contar con una referente en la entidad, ha permitido la concertación de actividades. Así mismo, ha permitido contar con un seguimiento preciso al cumplimiento de las acciones planeadas en el presente PIAA
Se contrato una referente afro en la Subsecretaría de Gestión Financiera de la SDHT mediante el contrato 360 de 2020 con una asignación de $34.500.000
</t>
  </si>
  <si>
    <t>Continuedad de la Referente.</t>
  </si>
  <si>
    <t xml:space="preserve">* Esta acción no cuenta con presupuesto específico, dado que la variable ambiental del territorio incide en todos los grupos poblacionales presentes en el D.C
* Esta acción es compartida con el plan de acciones afirmativas de la comunidad raizal.
 </t>
  </si>
  <si>
    <t xml:space="preserve">Si bien con corte a 30 de junio de 2020 no se ha culminado el proceso de apoyo a una iniciativa ciudadana, durante este periodo, como resultado del proceso de selección realizado en el primer semestre del año, resultaron elegidas como beneficiarias de este programa la organización Afroinmescol sigla para afrocolombianos, indios y mestizos; con su propuesta cuyo objetivo es: “Adoptar medidas preventivas frente al riesgo de infección de Covid 19 en la realización del ejercicio de las ventas informales mediante capacitaciones dirigidas al uso de elementos de protección personal y normas de bioseguridad, garantizando el derecho al trabajo de manera digna y con responsabilidad social.” Dentro de la cual se encuentran actividades pedagógicas como entrega de material de bio seguridad a la población objetivo. </t>
  </si>
  <si>
    <t>Si bien para esta vigencia no se contaba con meta, se señala la culminación del proceso de profesionalización de líderes y líderesas de la Comunidad Afro.</t>
  </si>
  <si>
    <t xml:space="preserve">
Durante el primer semestre de 2020, fueron ingresadas 46 personas afrocolombianas en el marco de la Ruta de Atención y Protección a Defensores y Defensoras de Derechos Humanos. 
Las personas que ingresaron a la Ruta de Atención a Defensores y Defensoras recibieron Medidas Iniciales brindadas por los profesionales de la Dirección de Derechos Humanos – Componente de Prevención y Protección (atención por Dupla Psicojurídica) y de acuerdo con el análisis de caso que realiza el Comité de Estudio de Casos se brindó medidas transitorias a un defensor, consistentes en sostenimiento para la prevención (arriendo y bono). Para la persona víctima de trata fueron brindadas las medidas inmediatas de alojamiento, kit de aseo y apoyo en transporte.</t>
  </si>
  <si>
    <t xml:space="preserve">Se cuenta con un equipo de enlaces terrotoriales a través  de los cuales se territorializa la política pública Afro y se hace incidencia en los espacios locales para la implementación del enfoque étnico dirigido a comunidades negras, afrocolombianas, raizales y palenqueras. </t>
  </si>
  <si>
    <t xml:space="preserve">Implementación del seguimiento desde la Subdirección de Asuntos Étnicos de la Secretaría Distrital de Gobierno para incentivar la presencia de referentes étnicos de comunidades negras, afrocolombianas y palenqueras en los diferentes sectores del distrito que contribuyan a la dinamización de la política pública distrital desde cada uno de ellos en cumplimiento de los sectores que concertaron la acción afirmativa.  Los sectores distritales con los que se concertaron acciones, han contratado referentes Afro para apoyar la implementación de las acciones afirmativas. 
Durante el primer semestre de 2020 se hizo seguimiento a la contratación de estos enlaces por parte de las distintas secrtarías, logrando que incluso aquéllas que no lo tenían como meta programada lo realizaran, como lo es el caso de Hábitat. 
</t>
  </si>
  <si>
    <t xml:space="preserve">En el segundo semestre de 2019, la Administración Distrital inició un proceso de armonización del Decreto Distrital 248 de 2015 “Por medio del cual se crea y reglamenta el Consejo Distrital y los Consejos Locales de Comunidades Negras, Afrocolombianas, Raizales y Palenqueras con el Decreto Único Reglamentario 1066 de 2015, creando la Comisión Consultiva de las Comunidades Negras, Afrocolombianas, Raizales y Palenqueras de Bogotá, D. C., cambiando la denominación de los Consejos Locales de Comunidades Negras, Afrocolombianas, Raizales y Palanqueras regulados en el Capítulo III del Decreto Distrital 248 de 2015, por el de Comisiones Consultivas Locales de Comunidades Negras, Afrocolombianas, Raizales y Palenqueras, y dictando otras disposiciones.  
Durante el primer semestre de 2020 se ha realizado el acompañamiento técnico a la Comisión Consultiva para el seguimiento a la implementación de los PIAA por parte de los sectores distritales que concertaron acciones.  </t>
  </si>
  <si>
    <t xml:space="preserve"> Las acciones para la gestión en conjunto con la  Comisión Consultiva fueron las siguientes: 
- Acompañamiento al espacio autónomo y articulación para reuniones con el subdirector de asuntos étnicos.
- Acompañamiento a las comisiones
- Acompañamiento a las iniciativas ciudadanas
- Acompañamiento y gestión para la asistencia humanitaria a población vulnerable de la comunidad negra, afrocolombiana y palenquera en el marco de la emergencia ocasionada por la pandemia. </t>
  </si>
  <si>
    <t xml:space="preserve">La Subdirección de Asuntos Étnicos de la Secretaria Distrital de Gobierno, mediante la implementación de los Planes Integrales de Acciones Afirmativas implementó 3 espacios de atención diferenciada  CONFIA (Centro de Orientación y Fortalecimiento Integral Afrobogotano). Ubicados físicamente en las localidades de San Cristóbal, Ciudad Bolívar, y Candelaria.  
Para la vigencia 2020 se adoptó una estrategia de atención en casa vía telefónica, debido a las medidas sanitarias tomadas por la pandemia. 
</t>
  </si>
  <si>
    <t>En consonancia con la Meta Plan de Desarrollo Distrital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mediante el proyecto de inversión denominado; “Fortalecimiento a espacios (instancias) de participación para los grupos étnicos en las 20 localidades de Bogotá”. Será implementada una estrategia integral contra la discriminación con alcance distrital y local, en la que se articulen acciones pedagógicas, comunicativas y conmemorativas, con enfoque diferencial desde la garantía del derecho a la participación. 
Durante el primer semestre de 2020 se logró el desarrollo de doce (12) encuentros pedagógicos de carácter virtual con organizaciones sociales, instancias, espacios, universidades y entidades del orden nacional y distrital en el marco de la lucha contra discriminación racial en favor de las comunidades negras, afrocolombianas, raizales y palenqueras. Con participación de todo el equipo de gestores de la Gerencia de Etnias. En este punto nuevamente la meta presentada es transversal en todos los cuatro (4) Planes Integrales de Acciones Afirmativas.</t>
  </si>
  <si>
    <t xml:space="preserve">
La Acción Afirmativa requiere a través de las instancias consultivas un ejercicio de coevaluación, revisión ajuste y modificación de las metas proyectadas para la vigencia 2020, en atención a la emergencia sanitaria por COVID-19 y la implementación de disposiciones normativas para su mitigación.</t>
  </si>
  <si>
    <t>Basados en un modelo de corresponsabilidad la Subdirección de Fortalecimiento de la Organización Social del IDPAC, tuvo como meta a cierre del primer semestre del año culminar el fortalecimiento de 550 organizaciones sociales para la participación incidente, de las cuales, 150 organizaciones sociales y procesos organizativos correspondieron a grupos étnicos de la ciudad. Del anterior número, estaban pendientes diez (10) organizaciones sociales étnicas para alcanzar el 100%. Una vez fortalecidas las seis (6) organizaciones sociales Afrodescendientes se alcanza el 60% del total de la Meta asignada a la Gerencia de Etnias.</t>
  </si>
  <si>
    <t xml:space="preserve">La Acción Afirmativa durante el primer semestre abordó el reto de ajustarse tanto técnica como metodológicamente al contexto de ciudad actual por la pandemia. Lo anterior propicio un escenario donde la tecnología se convierte en uno de los principales aliados al momento de pensarse las actividades con las poblaciones indígenas de la ciudad. Sin embargo, se avanzó en la consolidación de un modelo de trabajo formativo virtual donde los aspectos metodológicos de la Gerencia Escuela de participación subyacen con las metodologías con enfoque diferencial en etapa de construcción y consolidación por parte de la Gerencia de Etnias, las cuales tienden a simplificar los procesos y generar espacios multiactor donde la construcción de procesos es participativo, incluyente y aproxima a sus actores a espacios de intercambio de saberes. </t>
  </si>
  <si>
    <t>Durante el primer semestre las iniciativas con impacto distrital a través de la Gerencia de Proyectos de IDPAC, adelantaron gestiones de reestructuración y reformulación para su implementación en el segundo semestre del año. Precisando que los formatos cambiaron, ajustando sus criterios para obtener una mayor participación tanto de los grupos étnicos como de todas las expresiones organizativas de la ciudad, considerado la situación que atraviesa la ciudad a causa de la pandemia mundial por COVID-19.</t>
  </si>
  <si>
    <t xml:space="preserve">El IDPAC a través de la Gerencia de Etnias, proyectaba para el 21 de mayo de 2020, la realización de la novena versión de los premios Benkos Biohó, la cual estaba concertada y articulada en todo su conjunto de actividades con la comisión consultiva de comunidades negras a través de dos reuniones en realizadas en el mes de marzo.  Ante el surgimiento de la pandemia del COVID 19, la prohibición de encuentros con más de 15 personas en sitios públicos y las medidas restrictivas a través de decretos del gobierno nacional y la administración distrital, la cual prohibía todo tipo de actividad, fiesta, conmemoración u encuentros. Acogiendo estas medidas se definen no realizar este año los premios Benkos Biohó en su novena versión concertado con la comisión distrital de comunidades negras, quien a la vez define que los recursos que serían utilizados en la conmemoración se invirtieran en 1000 bonos alimenticios para las comunidades negras en diferentes localidades y que fueran estos canjeables en supermercados locales.
El IDPAC  a través de la Gerencia de Etnias, ante la propuesta de la consultiva distrital afro y reconociendo la misionalidad institucional, define la imposibilidad de la propuesta de bonos canjeables y propone sumar el  recurso o presupuesto de la conmemoración en la campaña “Red de iniciativas cuidadora”  en articulación con la OEI  y con la se busca financiar iniciativas a 50 organizaciones, con un estímulo de 15 millones de pesos, en la cual se espera que organizaciones afros, raizales y palenqueras puedan participar y ser beneficiarias.   </t>
  </si>
  <si>
    <t xml:space="preserve">Periodo            </t>
  </si>
  <si>
    <t>Para el año 2020, no se realizó este proceso de vinculación de población Negra, Afrocolombiana y Palenquera en los proyectos de inversión 1150 y 1132, ya que la acción hasta este momento se encuentra en un 100%, ya que para el año 2019, se dio cumplimiento de la misma y la acción afirmativa se encuentra en proceso de reformulación para la nueva administración, teniendo en cuenta que se realiza contratación de población afro en los convenios de los mencionados proyectos de inversión, pero se tiene dificultades en términos de los lineamietos de contratación.</t>
  </si>
  <si>
    <t>Para el primer semestre del año 2020, se realizó ajustes de las piezas graficas y se articulo lanzamiento y Divulgación de la misma para el mes de  agosto de 2020.</t>
  </si>
  <si>
    <t>Para el primer semestre  2020 se realizó la vinculación  de  Eliana Yineth Asprilla Mosquera, como referente étnica de las comunidades negras, afrodescendientes y palenqueras, a través del CPS 20200522  del 15 de abril de 2019,  para la Oficina de Participación, Educación y Localidades  de la SDA.  Esta vinculación continuará hasta el 14 de julio del  2020.</t>
  </si>
  <si>
    <t xml:space="preserve">
*Se define como presupuesto programado al valor total del contrato por prestación de servicios 20200522.
 </t>
  </si>
  <si>
    <t xml:space="preserve">Para el año 2020 por el cambio de Administración, especialmente, el proceso de empalme de la nueva administración, la declaratoria de la pandemia por la OMS como consecuencia del Covid-19 y la medidas de aislamiento y confinamiento inteligente propias de este nuevo escenario, sumado a una nueva Comisión Afro asignada para la SDDE, son circunstancias que ha dificultado el proceso para la  contratar el nuevo referente. Sin embargo, se destaca que la comisión ya envió el día 19 de junio de 2020 una terna donde postularon para Referente Afro a las siguientes personas:
 Gilmar Andrés Cuesta Palacios, Ingeniero Civil.
 Sinisterra Córdoba Roland Stanley, Profesional en Publicidad.
 Leofredis Mosquera Palacios, Estudiante de Administración Pública Territorial.
</t>
  </si>
  <si>
    <t xml:space="preserve">Es importante anotar, que las hojas de vida de los postulados ya fueron remitidos a la SDDE. Sin embargo, la comisión Afro por medio de la Consultiva Isabel córdoba ha solicitado participar de la elección de la persona que trabajara como referente. Tal reunión se llevará a cabo en la semana entre el 13 de julio y 16 de julio de 2020 y se procederá a su contratación. </t>
  </si>
  <si>
    <t xml:space="preserve">En torno a esta acción ha existido una profunda reflexión por parte de la Comisión y la SDDE, toda vez, que no es claro los problemas que pretende atender. Es decir, no existe una caracterización o identificación de la población y la identificación de los obstáculos históricos, económicos y sociales que busca superar esta acción. Para tener claro que tipo de piezas de comunicación de carácter integral se busca para visibilizar acciones o experiencias que se hayan realizado. </t>
  </si>
  <si>
    <t xml:space="preserve">En las reuniones citadas anteriormente con la Comisión ésta AA está en revisión máxime con el tema del planteamiento establecido en el art. 66 del nuevo Plan de Desarrollo y la metodología planteada por la SAE. Se reitera la Comisión no tiene claro el objetivo de la misma. Por lo tanto, estamos a la espera de replantear esta acción o eliminarla pues es claro que para la comunidad no le interesa. </t>
  </si>
  <si>
    <t xml:space="preserve">El objetico de esta AA es dar a conocer las diferentes herramientas para el manejo adecuado de los ingresos, gastos y costos de las Unidades Productivas. Tips para manejar correctamente las finanzas, diferencias entre las finanzas personales-negocio y las propias del proyecto de emprendimiento para así poder fortalecer las unidades productivas.
La comunidad ya envió la información a la SDDE. Estamos a la espera de coordinar una reunión con la Subdirección de Financiamiento, para definir fechas para adelantar las tareas que se derivan de esta acción. Sin embargo, es claro para la comunidad que la acción no soluciona los problemas planteados.
</t>
  </si>
  <si>
    <t>Teniendo en cuenta que la SDDE dentro del marco de la presente acción afirmativa tiene por objeto prestar la preparación, capacitación y alistamiento financiero para acceder a un crédito con las entidades bancarias y no el otorgamiento de capital semilla como lo pretende y espera la entidad. En tal contexto se ha solicitado una información mínima al comité para que indique las personas interesadas en participar en esta acción. Esto dentro del marco de corresponsabilidad en los procedimientos y requerimientos, ya que la SDDE cuenta con la disposición e interés para darle cumplimiento a las AA que no se han podido adelantar frente al desinterés en las capacitaciones.</t>
  </si>
  <si>
    <t xml:space="preserve">Para el año 2020 por el cambio de Administración, especialmente, el proceso de empalme de la nueva administración, la declaratoria de la pandemia por la OMS como consecuencia del Covid-19 y las medidas de aislamiento y confinamiento inteligente propias de este nuevo escenario. La SDDE cuenta con una Ruta de empleo dirigida para la población Afro, la cual se realiza una vez al mes, el cuarto miércoles en Plaza de Artesanos. Con esta Ruta se busca fortalecer las competencias organizacionales de las personas pertenecientes a la población Afro, para ampliar sus oportunidades y acceder a un trabajo digno y decente. Sin embargo, por las razones expuestas esta acción no se ha podido desarrollar. </t>
  </si>
  <si>
    <t xml:space="preserve">La comunidad no está de acuerdo con la metodología utilizada por la SDDE. Por lo anterior el grupo de Población y Territorio junto con la Subdirección de Empleo están trabajando en consecuencia para lograr un mejor impacto en la comunidad con una estrategia que atienda realmente sus necesidades. Es por esto, que se han requerido hojas de vida de las comunidades para realizar el proceso más de cerca y personalizado a la comunidad y conforme con la demanda. Se destaca que la comunidad no le interesa la ruta porque siente que la ruta no tiene un enfoque diferencial. </t>
  </si>
  <si>
    <t>En éste semestre no se ha logrado caracterizar ninguna unidad productiva, dado que no se habían coordinado actividades con la Comisión, pero ya dicha comisión envió la base de datos de las unidades productivas, para la respectiva caracterización que se coordinará con la Dirección de Estudios Económicos.</t>
  </si>
  <si>
    <t xml:space="preserve">La comunidad ya envió la información a la SDDE, dado que ellos son los legítimamente interesados, el grupo de población y territorio está a la espera de coordinar con la Dirección de Estudios Economicos para realizar esta AA.  </t>
  </si>
  <si>
    <t xml:space="preserve">En esta Acción Afirmativa la población NNARP no participará  en los mercados
campesinos que se están realizando en la SDDE en el 2020, por decisión deellos,teniendo en cuenta la modalidad virtual de los mismos y los productos que produce la población. Ésta no se mostró interesada en la participación.
</t>
  </si>
  <si>
    <t xml:space="preserve">Para esta Acción Afirmativa es importante garantizar la participación de la comunidad NARP en los mercados campesinos y los diferentes eventos de la SDDE, para comercializar sus productos, para así contribuir fortalecimiento de sus unidades productiva y por ende al mejoramiento de la calidad de vida de la población, teniendo en cuenta que la participación en dichos mercados aumenta favorablemente la economía para la población. Sin embrago, a la fecha la población no ha remitido la información pertinente para vincularla a los mercados campesinos y a las estrategias virtuales planteadas por la Entidad.
</t>
  </si>
  <si>
    <t xml:space="preserve">Teniendo en cuenta la declaratoria de emergencia socioeconómica generada por el COVID - 19 que vive la ciudad de Bogotá y el mundo, en reunión con la Comisión los miembros de la misma manifestaron que esta actividad no se desarrollará en el año 2020. </t>
  </si>
  <si>
    <t>La feria gastronómica además de potenciar a las comunidades para fomentar fuentes de trabajo a través de la comercialización de sus productos, busca el fortalecimiento de la economía de la población y ayuda al mejoramiento de la calidad de vida de los mismos.</t>
  </si>
  <si>
    <t xml:space="preserve"> En relación  a los avances a corde a la meta del proyecto se resalta el cumplimiento del 98% de entrega de los apoyos alimentarios canasta básica para familias afro, ya que para el 1 semestre del 2020 se realiza la entrega de  5.360 apoyos de 6574 programados. 
en el marco del seguimiento de las acciones afirmativas en este caso de la acción 7 contenida en el Plan Integral De Acciones Afirmativas Para El Reconocimiento De La Diversidad Cultural Y La Garantía De Los Derechos De La Población Negra, Afrodescendiente Y Palenquera Residente En Bogotá, Decreto 507 De 2017 se han entregado 5.360 canastas afro.</t>
  </si>
  <si>
    <t>El porcentaje del presupuesto programado para la actividad se obtuvo de la sumatoria del presupuesto programado para las vigencias  2017, 2018, 2019, 2020, dividido entre el total del presupuesto de la meta cuatrienio.                                                                                                                                                                                                                                           El presupuesto ejecutado es verificable en la herramienta Seven - SDIS - 2019
El presupuesto ejecutado es verificable en la herramienta Seven - SDIS con corte a 31 de mayo, correspondiente a al plan de desarrollo Bogotá mejor para todos. 
El valor programado corresponde, al presupuesto global de la meta 3 del proyecto 1098 "Bogotá te Nutre"</t>
  </si>
  <si>
    <t xml:space="preserve">Esta acción afirmativa se implementó durante la vigencia 2019. </t>
  </si>
  <si>
    <t xml:space="preserve">Desde la Dirección de Participación Social, gestión Territorial y Trasectorialidad se contrató un profesional afro con quien se ha avanzado en la implementación de  acciones orientadas al fortalecimiento de la participación social  en salud:
• Se recibe el documento complementado por la organización palenquera y se brinda la orientación técnica a los representantes para continuar con la consolidación de la propuesta Kilumba.
• Reuniones de diálogo en la Casa Afro con Consultivos y Lideresas de organizaciones  para la socialización de las líneas del plan de gobierno de la Alcaldesa.
• Formulación de las líneas de acción en una matriz con los contenidos de las  líneas de acción priorizadas para el cuatrienio: Acciones afirmativas étnicas, Cultura del buen vivir con dos variables para fortalecer la Red de Parteras Distrital y consolidar la Escuela de Saberes Ancestrales, en el marco del Plan de Desarrollo Un Nuevo Contrato Social y Ambiental. 
• A partir de este ejercicio el equipo de la Dirección de Participación Social llevó la propuesta a la Secretaria de Planeación Distrital donde se acuerda incluir en el CONFIS el componente del 5% flexible con siete conceptos de gastos en salud, entre ellos el  reconocimiento Medicina Ancestral.
• Jornada de seguimiento a las acciones afirmativas en el cual se socializó la metodología de inscripción a encuentros ciudadanos locales, incluyendo la presentación de contingencia   por Covid -19.
</t>
  </si>
  <si>
    <t xml:space="preserve">
El presupuesto registrado en la columna de Presupuesto Programado para la Meta, corresponde a lo programado para vigencias 2017, 2018 , 2019  y 2020 hasta el 31 de mayo  para la acción específica.  En la columna de Porcentaje Ejecutado de la Acción, se está registrando el porcentaje que se ejecutó hasta el 31 de mayo del 2020 con una diferenciadel  1.45 % el cual corresponde a los giros programados en el mes de junio de 2020.</t>
  </si>
  <si>
    <t xml:space="preserve"> Para el mes de febrero se realiza sesion con la Comision de Salud Afro y delegados de la mesa distrital de victimas, con el fin de concertar las acciones que se implementarían en la vigencia de la adición del PSPIC marzo - agosto 2020, donde se daría continuidad a esta acción afirmativa como se venia contemplando en la vigencia anterior, con la implementación de acciones de la estrategia de abordaje diferencial con una cobertura de 10 Kilombos en 20 localidades con la inclusión de 50 personas afrodescendientes avaladas y concertadas con la instancia distrital y local. 
Durante este semestre por motivos de la contingencia sanitaria ocasionada por la pandemia del  coronavirus COVID-19,  no se logro implementar lo programado para este periodo. Sin embargo, desde el mes de abril se realizaron diferentes sesiones y mesas de trabajo con la instancia representativa de la comunidad Afrodescendiente, con el fin de concertar acciones adecuadas al contexto de la emergencia.
Se logro a través del Plan de Intervenciones colectivas el desarrollo de la estrategia para  un periodo de 4 meses (mayo-agosto) en el marco del  desarrollo de actividades propias de salud y medicina ancestral, se construyeron lineamientos, así como el posicionamiento de la estrategia en los espacios locales y comunitarios a través del espacio de gobernanza fortaleciendo así el componente comunitario.
Las acciones contempladas para la vigencia, comprenderían 2 actividades, la primera actividad, corresponde al desarrollo de acciones familiares diferenciales las cuales tienen como finalidad realizar acciones de promoción de la salud y prevención de enfermedades con la implementación de estrategias de IEC; la segunda actividad comprende acciones de gestión en el marco de la contención y mitigación del COVID-19, con el seguimiento, orientación y canalización de casos a través de la gestión de las situaciones en salud que se presenten en las personas con pertenencia étnica Afrodescendientes.
</t>
  </si>
  <si>
    <t>El presupuesto registrado en la columna de Presupuesto Programado para la Meta, corresponde a lo programado para vigencias 2017, 2018, 2019 y 2020, para la acción específica.  En la columna de Porcentaje ejecutado de la Acción, se está registrando el porcentaje que se ha ejecutado hasta el momento a mayo 31 de 2020. Se aclara que la ejecución del presupuesto para la vigencia 2020 esta en el marco de los contratos PIC los cuales estan estipulados por vigencias.
Se aclara que existe una diferencia entre el presupuesto definitivo acumulado programado y el presupuesto definitivo ejecutado acumulado, ya que en la vigencia correspondiente a 2017 el presupuesto no se ejecutó al 100%, ya que se realizaron traslados en su momento.  
Es importante tener presente  que la ejecución del presupuesto para la vigencia 2020 esta en el marco de los contratos  PSPIC los cuales estan estipulados por vigencias,  siendo los dos primeros meses de 2020 cierre de la vigencia 2019. Posterior a ello debido a la Emergencia sanitaria  por COVID-19 se dispusieron en adiciones para continuidad de acciones desde la vigilancia sanitaria, en este sentido los recursos comprometidos  se encuentran en una vigencia de mayo-agosto 2020.
En relaciòn al avance del % del indicador en cumplimiento a la meta es importante mencionar que una vez se culmine la implementaciòn de las acciones se podra dar cuenta de la poblaciòn beneficiaria el cual culmina en el  mes agosto.</t>
  </si>
  <si>
    <t xml:space="preserve">La Dirección de Provisión de Servicios de Salud a  través de Convenio 674316 con objeto: Aunar esfuerzos técnicos, administrativos y financieros para la gestión en la implementación de la Ruta Integral de Atención en Salud de promoción y mantenimiento en el marco del modelo de atención integral en salud para el D.C. suscrito con la Subred Integrada de Servicios de Salud Centro Oriente ESE, y en sus obligaciones : Realizar revisión y ajuste a la “Guía metodológica para la atención y prestación de servicios de salud en la ruta de promoción y mantenimiento de la salud a atención y prestación de servicios de salud con enfoque diferencial”, entrego el producto:  Guía metodológica para la Atención y Prestación de Servicios de Salud en la Ruta de Promoción y Mantenimiento de la Salud con Enfoque Diferencial para ser implementada en las EAPB e IPS. 
Se ha avanzado en la revisión  de la guía metodológica para la implementación de la ruta integral de atención para la promoción y mantenimiento de la salud, en las EAPB e IPS con enfoque diferencial étnico, en el D.c. con los referentes técnicos de étnias  afrodescendientes de las diferentes interdependencias de  la SDS a tavés del envío del documento vía correo electrónico. 
Se ha realizado identificación y reconocimiento del proceso poblacional étnias por la nueva profesional encargada, revisión del documento de la guía metodológica proyectandose reformulación de fases y actividades del plan de acción para la implementación de la guía metológica para trabajar, concertar, acordar,   con la población afrodescendiente  el desarrollo de actividades en el II semestre del año en curso con el fin de disponer de un documento final validado y aprobado  y se disponga de acciones, adecuaciones,  intervenciones  poblacionales, colectivas e individuales  diferenciales a nivel sociocultural y técnico contempladas en la ruta integral de atención para la promoción y mantenimiento de la salud en las EAPB e IPS del Distrito Capital con enfoque diferencial étnico. 
Se realizó seguimiento y medición de la acción afirmativa del PIAA afrodescendiente  por parte de la Subdirección de Asuntos Étnicos - SAE, Secretaria Distrital de Gobierno, como ente rector. </t>
  </si>
  <si>
    <t xml:space="preserve">Esta acción no cuenta con presupuesto especifico para esta población y por ello no se reportarán recursos para las vigencias 2018, 2019 y 2020. No obstante, el diseño de la guía  metodológica  ha sido asumido en las actividades que se realizan a través de la Dirección de Provisión de Servicios de Salud, lo cual permitirá implementar una guía metodologica de acciones diferenciales para la población Afrodescendiente en el Modelo Integral de Atención en Salud  y las Rutas Integrales de Atención en Salud. Los aspectos diferenciales tendran como base lo estipulado en la normatividad para el sector salud, para posterior  la validación con los diferentes actores y sectores competentes en el tema.
</t>
  </si>
  <si>
    <t xml:space="preserve">Durante los meses de febrero a mayo se avanza en los procesos de concertación y definición con la Mesa de Participación AFRO de víctimas del conflicto armado, frente a las actividades que realizará el equipo con pertenencia afrodescendiente. 
Teniendo en cuenta  la emergencia sanitaria y los Decretos respectivos del Gobierno Nacional y Distrital, se suspenden las acciones  colectivas, razón por la cual, la propuesta contemplada en el año 2019, en la modalidad Akanny y Ubuntu, son suspendidas y reformuladas. 
En el marco del proceso de concertación con la Mesa y delegados del Consejo Consultivo y la Comisión de Postconflicto, se acuerda el inicio de acciones para el mes de junio, acciones que se implementarán a través de estrategias de llamada  o videollamada y que permitirán avanzar en el acompañamiento psicosocial así como en la identificación y gestión de riesgos en salud para población víctima del conflicto armado afrodescendientes residentes en el Distrito Capital.
Se realiza concertación con la Mesa de Participación AFRO de víctimas del conflicto armado para las acciones contempladas desde el Plan de Salud Pública de Intervenciones Colectivas (PSPIC) para la vigencia junio - agosto 2020. A partir de ello, la SDS realiza la apropiación presupuestal y la formulación de dichas acciones con la operativizacion  correspondiente a 12 talentos humanos que implementarán las acciones definidas.
 </t>
  </si>
  <si>
    <t>El presupuesto registrado en la columna de Presupuesto Programado para la Meta, corresponde a lo programado para vigencias  2018, 2019 y 2020 para la acción específica.  
Se aclara que existe una diferencia entre el presupuesto definitivo acumulado programdo y el presupuesto definitivo ejecutado acumulado, ya que en la vigencia correspondiente a 2017 el presupuesto no se ejecutó al 100%, ya que se realizaron traslados en su momento. Para la vigencia 2018, 2019 y 2020  el presupuesto definitivo programado equivale a la ejecución del 100% para cada año. Se resalta que no hubo afectación en las acciones para la población Afro.
Es importante tener presente  que la ejecución del presupuesto para la vigencia 2020 esta en el marco de los contratos  PSPIC los cuales estan estipulados por vigencias,  siendo los dos primeros meses de 2020 cierre de la vigencia 2019. Posterior a ello debido a la Emergencia sanitaria  por COVID-19 se dispusieron en adicciones para continuidad de acciones desde la vigilancia sanitaria, en este sentido los recursos comprometidos  se encuentran en una vigencia de junio-agosto 2020.
En relaciòn al avance del % del indicador en cumplimiento a la meta es importante mencionar que una vez se culmine la implementaciòn de las acciones se podra dar cuenta de la poblaciòn beneficiaria el cual culmina en el  mes agosto.</t>
  </si>
  <si>
    <t>A partir del convenio de cooperación N° 1331 suscrito entre la OPS/OMS y SDS no se conto durante este periodo con el  documento de metodología de plan de análisis ajustado con la realimentacion y observaciones realizadas por la SDS, con el fin de socializar y validar con las  comunidades y junto con ellos priorizar y validar la información que se espera recolectar.</t>
  </si>
  <si>
    <t>Respecto al presupuesto es importante precisar que  ésta es una actividad de gestión del proyecto de inversión  que no cuenta con presupuesto específico y está en el marco de lo programado por la meta del proyecto de Inversión.</t>
  </si>
  <si>
    <t xml:space="preserve">Para el mes de febrero se realiza sesion con la Comision de Salud Afro y delegados de la mesa distrital de victimas, con el fin de concertar y socilizar las acciones que se implementarian en la vigencia de la adicion del PSPIC marzo - agosto 2020, donde se daria incio a la construccion del documento  contemplado en la accion afirmativa.
 A pesar de la contingencia ocasionada por la pandemia  y la proyeccion del desarollo del documento de análisis de condiciones de vida, salud y enfermedad de la población afrodescendiente en Bogotá para este periodo, se pudo dar inicio al desarrollo del producto en el mes de marzo.
Se logro a través del Plan de Intervenciones colectivas el desarrollo de la estrategia para  un periodo de 3 meses (junio-agosto) en el marco del  desarrollo de actividades.
El equipo de análisis de condiciones de calidad de vida salud y enfermedad ASIS Diferencial para las Comunidades Negras y Afrocolombianas, cuenta con un equipo interdisciplinairo con pertenencia étnica afrodescendiente, compuesto por:
- Profesional en ciencias sociales 
- Profesional en ciencias de la salud, epidemiólogo o salubrista. 
-Sabedor ancestral 
Se hicieron avances significativos en la Actividad 1. “Alistamiento del plan de análisis de la a s comunidades negras y afrocolombianas”, de la ficha tecnica para el desarrollo del producto. Se cuenta con los siguientes soportes de dicha actividad: 
-    Plan de Trabajo aprobado por la SDS
- Se establecio la línea base de las comunidades negras y afrocolombianas para la realización del ejercicio.  
-   Base de datos de actores claves a participar en los espacios de análisis
-    Avance en el repositorio de documentos de las comunidades negras y afrocolombianas 
</t>
  </si>
  <si>
    <t xml:space="preserve">El presupuesto registrado en la columna de Presupuesto Programado para la Meta, corresponde a lo programado para vigencias  2019 y 2020 para la acción específica.  
En la columna de Porcentaje ejecutado de la Acción, se está registrando el porcentaje que se ha ejecutado hasta el  31 de mayo de 2020.
 Se aclara que la ejecución del presupuesto para la vigencia 2020 esta en el marco de los contratos  PSPIC los cuales estan estipulados por vigencias, en este sentido los recursos comprometidos  se encuentran en una vigencia de marzo y del periodo comprendido de junio-agosto 2020.
</t>
  </si>
  <si>
    <t xml:space="preserve">Para la vigencia 2020, se dio continuidad al Convenio de Asociación Nº 1932 de 2019 entre la SED y la Corporación Infancia y Desarrollo en el cual se definen estrategias de educación flexible con enfoque diferencial que reconoce las características de la población y las necesidades educativas de las comunidades afrodescendientes. Así, se garantizó la continuidad en 2 puntos de atención para esta población, ubicados en 2 localidades del Distrito capital, atendiendo 95 estudiantes afrodescendientes o palenqueros, jóvenes y adultos, en espacios y horarios que fueron concertados con la comunidad.
Es importante referir que, hasta el 30 de junio de 2020, fecha en la que finalizó el convenio de asociación Nº 1932 de 2020, se dio la contratación de un apoyo cultural para la Organización AFROMUPAZ, que fue concertado en dicho espacio y cuenta con el aval de los estudiantes. La figura del apoyo cultural acompaña y fortalece los procesos pedagógicos con el fin de garantizar la pervivencia cultural y la contextualización de temáticas desde una mirada y diálogo intercultural.
Teniendo en cuenta la emergencia sanitaria presentada por COVID -19, a partir del 19 de marzo de 2020, se dio inicio a la implementación de la estrategia “Aprende en Casa” lo que generó también la necesidad de realizar un ajuste a las Estrategias Educativas Flexibles, acudiendo al trabajo virtual como la herramienta principal para continuar con el proceso de enseñanza-aprendizaje a través de las siguientes actividades:
•	Guía Integradora semanal.
•	Acompañamiento Videollamadas.
•	Acompañamiento Telefónico.
•	Chat de WhatsApp
•	Herramientas Audiovisuales como videos, imágenes, fotos, capturas de pantalla, canciones, juegos en línea, lectura de noticias y libros para facilitar el aprendizaje de los estudiantes. 
Las estrategias que se implementaron surgieron de un trabajo cooperativo y dialogo constante con los y las estudiantes. Es de resaltar que la atención efectiva de los estudiantes culminó el 31 de mayo de 2020.
Se fortaleció la articulación institucional y con instancias comunitarias para la focalización de grupos de atención de jóvenes y adultos específicos para la comunidad afrodescendientes residente en la ciudad de Bogotá, principalmente en las localidades de Usme y Bosa. Así mismo, la acción afirmativa se ve materializada en la graduación y culminación de estudios de 29 estudiantes </t>
  </si>
  <si>
    <t>IDPC: 
Para el año 2020, el IDPC, dentro de su programa de fomento, formuló una beca orientada para grupos étnicos, incluyendo a los pueblos indígenas, gitano-rrom, afrodescendientes y raizal . Los estímulos de esta beca contemplan cuatro categorías, una para cada grupo étnico sumando una bolsa total de $80 millones.  De tal forma existe una acción afirmativa exclusivamente dirigida para cada pueblo equivalente a un estímulo de  $20 millones . Adicionalmente la beca  dirigida para grupos étnicos contempla un estímulo adicional de $20 millones para aquella propuesta de alguno de los grupos étnicos que no obtuvo el estímulo dedicado para la categoría de su pueblo pero que recibió una mención meritoria por parte de los jurados de la beca.  Actualmente la beca se encuentra en fase de evaluación de propuestas y será ejecutada en segundo semestre de 2020. 
Durante segundo semestre de 2020 el IDPC, en cumplimiento de las acciones concertadas, otorgó tres (3) estímulos en el marco de la Beca para la visibilización y apropiación del patrimonio cultural inmaterial de grupos étnicos presentes en Bogotá (categorías población rrom, raizal, indígena, negra, afrodescendiente y palenquera). Mediante resolución N° 345 de 12 de agosto de 2020 se otorgó el estimulo a las siguientes propuestas ganadoras en la categoría negra, afrodescendiente y palenquera:
-“El mágico y fantástico mundo de la Oralitura” (agrupación Hacuna Matata).
-“Enlazando saberes” (agrupación Kilombo Los Griots).
-“Formación cultural para la apropiación y transmisión del patrimonio inmaterial” (fundación Mizizi Ya Mababú).
Las propuestas ganadoras se desarrollaron satisfactoriamente desde la fecha de apertura de la referida resolución, hasta el día 30 de noviembre de 2020, cumpliendo los objetivos de fortalecimiento del patrimonio oral e inmaterial de las comunidades negras, afrodescendientes y palenqueras que habitan la ciudad.</t>
  </si>
  <si>
    <t xml:space="preserve">El presupuesto plasmado corresponde a la meta del proyecto. 
El presupuesto destinado a la acción es de gestión dentro del proyecto de inversión. 
</t>
  </si>
  <si>
    <r>
      <rPr>
        <b/>
        <sz val="10"/>
        <color theme="1"/>
        <rFont val="Calibri"/>
        <family val="2"/>
        <scheme val="minor"/>
      </rPr>
      <t>1132</t>
    </r>
    <r>
      <rPr>
        <sz val="10"/>
        <color theme="1"/>
        <rFont val="Calibri"/>
        <family val="2"/>
        <scheme val="minor"/>
      </rPr>
      <t xml:space="preserve">: Gestión integral para la conservación, recuperación y conectividad de la Estructura Ecológica Principal y otras áreas de interés ambiental en el Distrito Capital.
</t>
    </r>
    <r>
      <rPr>
        <b/>
        <sz val="10"/>
        <color theme="1"/>
        <rFont val="Calibri"/>
        <family val="2"/>
        <scheme val="minor"/>
      </rPr>
      <t>1150:</t>
    </r>
    <r>
      <rPr>
        <sz val="10"/>
        <color theme="1"/>
        <rFont val="Calibri"/>
        <family val="2"/>
        <scheme val="minor"/>
      </rPr>
      <t xml:space="preserve">Implementación de acciones del plan de manejo de la franja de adecuación y la Reserva Forestal Protectora de los Cerros Orientales en cumplimiento de la sentencia del Consejo De Estado </t>
    </r>
  </si>
  <si>
    <r>
      <t xml:space="preserve">(Sumatoria de actividades o fases de la estrategia contra de la discriminación y el racismo ejecutadas/ Total de actividades o fases en la estrategia contra de la discriminación y el racismo programadas)*100
</t>
    </r>
    <r>
      <rPr>
        <b/>
        <sz val="10"/>
        <color theme="1"/>
        <rFont val="Calibri"/>
        <family val="2"/>
        <scheme val="minor"/>
      </rPr>
      <t xml:space="preserve">Actividad 1: </t>
    </r>
    <r>
      <rPr>
        <sz val="10"/>
        <color theme="1"/>
        <rFont val="Calibri"/>
        <family val="2"/>
        <scheme val="minor"/>
      </rPr>
      <t xml:space="preserve"> Diseño de la Campaña 33%
</t>
    </r>
    <r>
      <rPr>
        <b/>
        <sz val="10"/>
        <color theme="1"/>
        <rFont val="Calibri"/>
        <family val="2"/>
        <scheme val="minor"/>
      </rPr>
      <t>Actividad 2</t>
    </r>
    <r>
      <rPr>
        <sz val="10"/>
        <color theme="1"/>
        <rFont val="Calibri"/>
        <family val="2"/>
        <scheme val="minor"/>
      </rPr>
      <t xml:space="preserve">: Implementación de la Campaña 33%
</t>
    </r>
    <r>
      <rPr>
        <b/>
        <sz val="10"/>
        <color theme="1"/>
        <rFont val="Calibri"/>
        <family val="2"/>
        <scheme val="minor"/>
      </rPr>
      <t>Actividad 3:</t>
    </r>
    <r>
      <rPr>
        <sz val="10"/>
        <color theme="1"/>
        <rFont val="Calibri"/>
        <family val="2"/>
        <scheme val="minor"/>
      </rPr>
      <t xml:space="preserve"> Implementación y Evaluación de la Campaña 33%</t>
    </r>
  </si>
  <si>
    <r>
      <t xml:space="preserve">Meta Constante: 
El costo de la acción se compone del personal para el apoyo a la gestión y la contratación de bienes y servicios para la campaña.    A través de la carta de compromiso la OIM dispuso de recursos para apoyar la campaña. 
</t>
    </r>
    <r>
      <rPr>
        <b/>
        <sz val="10"/>
        <color theme="1"/>
        <rFont val="Calibri"/>
        <family val="2"/>
        <scheme val="minor"/>
      </rPr>
      <t>2017:</t>
    </r>
    <r>
      <rPr>
        <sz val="10"/>
        <color theme="1"/>
        <rFont val="Calibri"/>
        <family val="2"/>
        <scheme val="minor"/>
      </rPr>
      <t xml:space="preserve"> $737122  (Desagregado en el reporte de 2017) Piezas lanzamiento campaña.
</t>
    </r>
    <r>
      <rPr>
        <b/>
        <sz val="10"/>
        <color theme="1"/>
        <rFont val="Calibri"/>
        <family val="2"/>
        <scheme val="minor"/>
      </rPr>
      <t>2018:</t>
    </r>
    <r>
      <rPr>
        <sz val="10"/>
        <color theme="1"/>
        <rFont val="Calibri"/>
        <family val="2"/>
        <scheme val="minor"/>
      </rPr>
      <t xml:space="preserve"> $47.147.246 + 1.750.000 (OIM): $48.897.246  ($47.147.246 por grupo étnico que incluyen plan de medios, jingle, comerciales, Piezas POP, BTL Concierto, licencias).  A través de recursos internacionales OIM se financio el concierto con Chocquitown y el premio a la ganadora quien recibió $7.000.000, valor que se distribuye en los 4 Grupos étnicos, para un valor por cada uno de ellos de: $1.750.000.
</t>
    </r>
    <r>
      <rPr>
        <b/>
        <sz val="10"/>
        <color theme="1"/>
        <rFont val="Calibri"/>
        <family val="2"/>
        <scheme val="minor"/>
      </rPr>
      <t xml:space="preserve">
2019:</t>
    </r>
    <r>
      <rPr>
        <sz val="10"/>
        <color theme="1"/>
        <rFont val="Calibri"/>
        <family val="2"/>
        <scheme val="minor"/>
      </rPr>
      <t xml:space="preserve">  $11.751.960.  El valor total en esta período es de $47.007.843 :  Los cuales corresponden a $45.007.843 a las tropas de sensibilización y $1.547.000 a volantes para difusión.  El valor se distribuye en los 4 grupos étnicos, para un valor por grupo étnico de:$11.751.960
</t>
    </r>
    <r>
      <rPr>
        <b/>
        <sz val="10"/>
        <color theme="1"/>
        <rFont val="Calibri"/>
        <family val="2"/>
        <scheme val="minor"/>
      </rPr>
      <t>2020</t>
    </r>
    <r>
      <rPr>
        <sz val="10"/>
        <color theme="1"/>
        <rFont val="Calibri"/>
        <family val="2"/>
        <scheme val="minor"/>
      </rPr>
      <t>: N.A.</t>
    </r>
  </si>
  <si>
    <r>
      <rPr>
        <b/>
        <sz val="10"/>
        <color theme="1"/>
        <rFont val="Calibri"/>
        <family val="2"/>
        <scheme val="minor"/>
      </rPr>
      <t xml:space="preserve">Meta progresiva: 
</t>
    </r>
    <r>
      <rPr>
        <sz val="10"/>
        <color theme="1"/>
        <rFont val="Calibri"/>
        <family val="2"/>
        <scheme val="minor"/>
      </rPr>
      <t xml:space="preserve">El presupuesto ejecutado corresponde al valor de la ejecución de dos (2) iniciativas en el marco de las iniciativas ciudadanas coordinadas por la Dirección de Diálogo Social y acompañadas por la Subdirección de Asuntos Étnicos.   
Los talleres son realizados por el equipo de enlaces afrodescendientes cuyo presupuesto ya se relacionó en la acción PILGE, no se cuantifica en esta acción para no duplicar información. 
</t>
    </r>
    <r>
      <rPr>
        <b/>
        <sz val="10"/>
        <color theme="1"/>
        <rFont val="Calibri"/>
        <family val="2"/>
        <scheme val="minor"/>
      </rPr>
      <t>2017</t>
    </r>
    <r>
      <rPr>
        <sz val="10"/>
        <color theme="1"/>
        <rFont val="Calibri"/>
        <family val="2"/>
        <scheme val="minor"/>
      </rPr>
      <t xml:space="preserve"> $10.000.000  Valor por Iniciativa ($5.000.000)
</t>
    </r>
    <r>
      <rPr>
        <b/>
        <sz val="10"/>
        <color theme="1"/>
        <rFont val="Calibri"/>
        <family val="2"/>
        <scheme val="minor"/>
      </rPr>
      <t>2018:</t>
    </r>
    <r>
      <rPr>
        <sz val="10"/>
        <color theme="1"/>
        <rFont val="Calibri"/>
        <family val="2"/>
        <scheme val="minor"/>
      </rPr>
      <t xml:space="preserve"> $16.000.000 Valor por Iniciativa ($8.000.000)
</t>
    </r>
    <r>
      <rPr>
        <b/>
        <sz val="10"/>
        <color theme="1"/>
        <rFont val="Calibri"/>
        <family val="2"/>
        <scheme val="minor"/>
      </rPr>
      <t xml:space="preserve">2019: </t>
    </r>
    <r>
      <rPr>
        <sz val="10"/>
        <color theme="1"/>
        <rFont val="Calibri"/>
        <family val="2"/>
        <scheme val="minor"/>
      </rPr>
      <t xml:space="preserve">$30.000.000 (Indicativo) Valor proyectado por iniciativa $10.000.000 (TRES) Se apoyó una adicional. 
</t>
    </r>
    <r>
      <rPr>
        <b/>
        <sz val="10"/>
        <color theme="1"/>
        <rFont val="Calibri"/>
        <family val="2"/>
        <scheme val="minor"/>
      </rPr>
      <t xml:space="preserve">
2020:</t>
    </r>
    <r>
      <rPr>
        <sz val="10"/>
        <color theme="1"/>
        <rFont val="Calibri"/>
        <family val="2"/>
        <scheme val="minor"/>
      </rPr>
      <t xml:space="preserve"> $10.000.000 Una iniciativa $10.000.000</t>
    </r>
    <r>
      <rPr>
        <b/>
        <sz val="10"/>
        <color theme="1"/>
        <rFont val="Calibri"/>
        <family val="2"/>
        <scheme val="minor"/>
      </rPr>
      <t xml:space="preserve">
</t>
    </r>
  </si>
  <si>
    <r>
      <rPr>
        <b/>
        <sz val="10"/>
        <color theme="1"/>
        <rFont val="Calibri"/>
        <family val="2"/>
        <scheme val="minor"/>
      </rPr>
      <t>Meta  progresiva</t>
    </r>
    <r>
      <rPr>
        <sz val="10"/>
        <color theme="1"/>
        <rFont val="Calibri"/>
        <family val="2"/>
        <scheme val="minor"/>
      </rPr>
      <t xml:space="preserve">
Los talleres son realizados por el equipo de enlaces afro cuyo presupuesto ya se relaciona en la acción PILGE, no se cuantifica en esta acción para no duplicar información. 
</t>
    </r>
    <r>
      <rPr>
        <b/>
        <sz val="10"/>
        <color theme="1"/>
        <rFont val="Calibri"/>
        <family val="2"/>
        <scheme val="minor"/>
      </rPr>
      <t xml:space="preserve">
2017</t>
    </r>
    <r>
      <rPr>
        <sz val="10"/>
        <color theme="1"/>
        <rFont val="Calibri"/>
        <family val="2"/>
        <scheme val="minor"/>
      </rPr>
      <t xml:space="preserve">: $39.892.002:  Beca a tres (3) jóvenes afro en la cumbre mundial de jóvenes (One Young World), realizada en el mes de octubre, cada una por valor de $13.297.334
</t>
    </r>
    <r>
      <rPr>
        <b/>
        <sz val="10"/>
        <color theme="1"/>
        <rFont val="Calibri"/>
        <family val="2"/>
        <scheme val="minor"/>
      </rPr>
      <t>2018</t>
    </r>
    <r>
      <rPr>
        <sz val="10"/>
        <color theme="1"/>
        <rFont val="Calibri"/>
        <family val="2"/>
        <scheme val="minor"/>
      </rPr>
      <t xml:space="preserve">: $73.755.299: 9 personas convenio Universidad Pedagógica ICETEX: Valor semestre: $4.338.547.    Total 9 personas: $73.755.299.  Uno de ellas ingreso en el II semestre del 2018.   
</t>
    </r>
    <r>
      <rPr>
        <b/>
        <sz val="10"/>
        <color theme="1"/>
        <rFont val="Calibri"/>
        <family val="2"/>
        <scheme val="minor"/>
      </rPr>
      <t>2019</t>
    </r>
    <r>
      <rPr>
        <sz val="10"/>
        <color theme="1"/>
        <rFont val="Calibri"/>
        <family val="2"/>
        <scheme val="minor"/>
      </rPr>
      <t xml:space="preserve">: $84.341.358. I y II Semestre: 9 personas:  Valor Semestre:$4.685.631.  9 personas.
</t>
    </r>
    <r>
      <rPr>
        <b/>
        <sz val="10"/>
        <color theme="1"/>
        <rFont val="Calibri"/>
        <family val="2"/>
        <scheme val="minor"/>
      </rPr>
      <t xml:space="preserve">2020: </t>
    </r>
    <r>
      <rPr>
        <sz val="10"/>
        <color theme="1"/>
        <rFont val="Calibri"/>
        <family val="2"/>
        <scheme val="minor"/>
      </rPr>
      <t xml:space="preserve">$42.170.679 (Indicativo).  La profesionalización concluye en junio de 2020, por ello se programa en el presupuesto. </t>
    </r>
  </si>
  <si>
    <r>
      <rPr>
        <b/>
        <sz val="10"/>
        <color theme="1"/>
        <rFont val="Calibri"/>
        <family val="2"/>
        <scheme val="minor"/>
      </rPr>
      <t>Meta por demanda:</t>
    </r>
    <r>
      <rPr>
        <sz val="10"/>
        <color theme="1"/>
        <rFont val="Calibri"/>
        <family val="2"/>
        <scheme val="minor"/>
      </rPr>
      <t xml:space="preserve"> 
El presupuesto ejecutado contempla las medidas de atención inicial brindadas por los profesionales de la Dirección de Derechos Humanos – Componente de Prevención y Protección (atención por Dupla Psicojurídica), y las medidas transitorias brindadas a través del convenio de asociación suscrito con la Cruz Roja Colombiana.  El cálculo se realiza a través de la proyección para el 2018 del indicador sintético elaborado para cada ruta con la información de atenciones 2017.
Los valores descritos incluyen el costo correspondiente a la Medidas Iniciales brindadas por los profesionales de la Dirección de Derechos Humanos – Componente de Prevención y Protección (atención por Dupla Psicojurídica),
Los costos correspondientes a los demás relacionados con el recurso humano requerido para la atención por parte del Asociado (facilitadores y coordinación).  Los cuales se calculan con el promedio del total de personas atendidas durante la vigencia. 
</t>
    </r>
    <r>
      <rPr>
        <b/>
        <sz val="10"/>
        <color theme="1"/>
        <rFont val="Calibri"/>
        <family val="2"/>
        <scheme val="minor"/>
      </rPr>
      <t>2017</t>
    </r>
    <r>
      <rPr>
        <sz val="10"/>
        <color theme="1"/>
        <rFont val="Calibri"/>
        <family val="2"/>
        <scheme val="minor"/>
      </rPr>
      <t xml:space="preserve">: $187.978.413
</t>
    </r>
    <r>
      <rPr>
        <b/>
        <sz val="10"/>
        <color theme="1"/>
        <rFont val="Calibri"/>
        <family val="2"/>
        <scheme val="minor"/>
      </rPr>
      <t>2018:</t>
    </r>
    <r>
      <rPr>
        <sz val="10"/>
        <color theme="1"/>
        <rFont val="Calibri"/>
        <family val="2"/>
        <scheme val="minor"/>
      </rPr>
      <t xml:space="preserve"> $171.700.401 
</t>
    </r>
    <r>
      <rPr>
        <b/>
        <sz val="10"/>
        <color theme="1"/>
        <rFont val="Calibri"/>
        <family val="2"/>
        <scheme val="minor"/>
      </rPr>
      <t>2019</t>
    </r>
    <r>
      <rPr>
        <sz val="10"/>
        <color theme="1"/>
        <rFont val="Calibri"/>
        <family val="2"/>
        <scheme val="minor"/>
      </rPr>
      <t xml:space="preserve">: $35.780.966 - I semestre 2019
</t>
    </r>
    <r>
      <rPr>
        <b/>
        <sz val="10"/>
        <color theme="1"/>
        <rFont val="Calibri"/>
        <family val="2"/>
        <scheme val="minor"/>
      </rPr>
      <t xml:space="preserve">2020: </t>
    </r>
    <r>
      <rPr>
        <sz val="10"/>
        <color theme="1"/>
        <rFont val="Calibri"/>
        <family val="2"/>
        <scheme val="minor"/>
      </rPr>
      <t xml:space="preserve">$90.649.846 (Indicativo)  Averiguar costo 2020 con DDHH e informe cualitativo. 
</t>
    </r>
  </si>
  <si>
    <r>
      <rPr>
        <b/>
        <sz val="10"/>
        <color theme="1"/>
        <rFont val="Calibri"/>
        <family val="2"/>
        <scheme val="minor"/>
      </rPr>
      <t xml:space="preserve">Meta Constante: </t>
    </r>
    <r>
      <rPr>
        <sz val="10"/>
        <color theme="1"/>
        <rFont val="Calibri"/>
        <family val="2"/>
        <scheme val="minor"/>
      </rPr>
      <t xml:space="preserve">Costo de apoyo a la gestión más ajuste del 5% frente a la vigencia fiscal anterior, corresponde al valor de contratos de prestación de servicios de enlaces afro más apoyo a la coordinación. . 
</t>
    </r>
    <r>
      <rPr>
        <b/>
        <sz val="10"/>
        <color theme="1"/>
        <rFont val="Calibri"/>
        <family val="2"/>
        <scheme val="minor"/>
      </rPr>
      <t>2017</t>
    </r>
    <r>
      <rPr>
        <sz val="10"/>
        <color theme="1"/>
        <rFont val="Calibri"/>
        <family val="2"/>
        <scheme val="minor"/>
      </rPr>
      <t xml:space="preserve">:$224.075.000
</t>
    </r>
    <r>
      <rPr>
        <b/>
        <sz val="10"/>
        <color theme="1"/>
        <rFont val="Calibri"/>
        <family val="2"/>
        <scheme val="minor"/>
      </rPr>
      <t>2018:</t>
    </r>
    <r>
      <rPr>
        <sz val="10"/>
        <color theme="1"/>
        <rFont val="Calibri"/>
        <family val="2"/>
        <scheme val="minor"/>
      </rPr>
      <t xml:space="preserve"> $257.904.534
</t>
    </r>
    <r>
      <rPr>
        <b/>
        <sz val="10"/>
        <color theme="1"/>
        <rFont val="Calibri"/>
        <family val="2"/>
        <scheme val="minor"/>
      </rPr>
      <t xml:space="preserve">2019: </t>
    </r>
    <r>
      <rPr>
        <sz val="10"/>
        <color theme="1"/>
        <rFont val="Calibri"/>
        <family val="2"/>
        <scheme val="minor"/>
      </rPr>
      <t xml:space="preserve">$462.696.501  Contratos de prestación de servicios por 8 meses más adiciones. 
</t>
    </r>
    <r>
      <rPr>
        <b/>
        <sz val="10"/>
        <color theme="1"/>
        <rFont val="Calibri"/>
        <family val="2"/>
        <scheme val="minor"/>
      </rPr>
      <t>2020</t>
    </r>
    <r>
      <rPr>
        <sz val="10"/>
        <color theme="1"/>
        <rFont val="Calibri"/>
        <family val="2"/>
        <scheme val="minor"/>
      </rPr>
      <t xml:space="preserve">: $321.680.000 Contratos de prestación de servicios por 8 meses. 
</t>
    </r>
  </si>
  <si>
    <r>
      <rPr>
        <b/>
        <sz val="10"/>
        <color theme="1"/>
        <rFont val="Calibri"/>
        <family val="2"/>
        <scheme val="minor"/>
      </rPr>
      <t>Meta Progresiva</t>
    </r>
    <r>
      <rPr>
        <sz val="10"/>
        <color theme="1"/>
        <rFont val="Calibri"/>
        <family val="2"/>
        <scheme val="minor"/>
      </rPr>
      <t xml:space="preserve">
Apoyo a la gestión del equipo de formulación y seguimiento de los Planes de Acciones Afirmativas y los enlaces territoriales.  No se presupuesta en esta acción ya que el valor esta asociado al trabajo de los enlaces y equipo PIAA que se ubica en la AA de enlaces y seguimiento.  
</t>
    </r>
  </si>
  <si>
    <r>
      <rPr>
        <b/>
        <sz val="10"/>
        <color theme="1"/>
        <rFont val="Calibri"/>
        <family val="2"/>
        <scheme val="minor"/>
      </rPr>
      <t>Meta Acumulativa</t>
    </r>
    <r>
      <rPr>
        <sz val="10"/>
        <color theme="1"/>
        <rFont val="Calibri"/>
        <family val="2"/>
        <scheme val="minor"/>
      </rPr>
      <t xml:space="preserve">
El presupuesto programado es el costo asociado a la gestión parcial de varias personas  integrantes del equipo profesional PIAA  para seguimiento de los Planes Integrales de Acciones Afirmativas (PIAA)  quienes elaboran metodología y el seguimiento a  la implementación.   Se costea por peso porcentual de acuerdo al numero de acciones por grupo étnico, para el caso indígena por 7. 
Adicionalmente esta acción se realiza junto con los enlaces indígenas, el costo asociado con los contratos de prestación de servicios de los enlaces indígenas es informado en la meta de PILGE.  
</t>
    </r>
    <r>
      <rPr>
        <b/>
        <sz val="10"/>
        <color theme="1"/>
        <rFont val="Calibri"/>
        <family val="2"/>
        <scheme val="minor"/>
      </rPr>
      <t xml:space="preserve">2017: </t>
    </r>
    <r>
      <rPr>
        <sz val="10"/>
        <color theme="1"/>
        <rFont val="Calibri"/>
        <family val="2"/>
        <scheme val="minor"/>
      </rPr>
      <t xml:space="preserve">$55.012.500  - 1 Coordinador y 4 profesionales de apoyo equipo PIAA. 
</t>
    </r>
    <r>
      <rPr>
        <b/>
        <sz val="10"/>
        <color theme="1"/>
        <rFont val="Calibri"/>
        <family val="2"/>
        <scheme val="minor"/>
      </rPr>
      <t>2018</t>
    </r>
    <r>
      <rPr>
        <sz val="10"/>
        <color theme="1"/>
        <rFont val="Calibri"/>
        <family val="2"/>
        <scheme val="minor"/>
      </rPr>
      <t xml:space="preserve">: $136.904.160 - 1 Coordinador y 5 profesionales de apoyo equipo PIAA.  Se costea por peso procentual de acuerdo al numero de acciones por grupo étnico.
</t>
    </r>
    <r>
      <rPr>
        <b/>
        <sz val="10"/>
        <color theme="1"/>
        <rFont val="Calibri"/>
        <family val="2"/>
        <scheme val="minor"/>
      </rPr>
      <t xml:space="preserve">
2019: </t>
    </r>
    <r>
      <rPr>
        <sz val="10"/>
        <color theme="1"/>
        <rFont val="Calibri"/>
        <family val="2"/>
        <scheme val="minor"/>
      </rPr>
      <t xml:space="preserve"> $114.427.867 -  1 Coordinador y 4 profesionales de apoyo equipo PIAA.  Se costea por peso porcentual de acuerdo al numero de acciones por grupo étnico. C.P.S. por 8 meses más adiciones. 
</t>
    </r>
    <r>
      <rPr>
        <b/>
        <sz val="10"/>
        <color theme="1"/>
        <rFont val="Calibri"/>
        <family val="2"/>
        <scheme val="minor"/>
      </rPr>
      <t xml:space="preserve">
2020: </t>
    </r>
    <r>
      <rPr>
        <sz val="10"/>
        <color theme="1"/>
        <rFont val="Calibri"/>
        <family val="2"/>
        <scheme val="minor"/>
      </rPr>
      <t>$40.000.000 -</t>
    </r>
    <r>
      <rPr>
        <b/>
        <sz val="10"/>
        <color theme="1"/>
        <rFont val="Calibri"/>
        <family val="2"/>
        <scheme val="minor"/>
      </rPr>
      <t xml:space="preserve"> </t>
    </r>
    <r>
      <rPr>
        <sz val="10"/>
        <color theme="1"/>
        <rFont val="Calibri"/>
        <family val="2"/>
        <scheme val="minor"/>
      </rPr>
      <t>Costo de la gestión de profesional de seguimiento PIAA</t>
    </r>
    <r>
      <rPr>
        <b/>
        <sz val="10"/>
        <color theme="1"/>
        <rFont val="Calibri"/>
        <family val="2"/>
        <scheme val="minor"/>
      </rPr>
      <t xml:space="preserve"> </t>
    </r>
    <r>
      <rPr>
        <sz val="10"/>
        <color theme="1"/>
        <rFont val="Calibri"/>
        <family val="2"/>
        <scheme val="minor"/>
      </rPr>
      <t xml:space="preserve">en 8 meses. </t>
    </r>
  </si>
  <si>
    <r>
      <rPr>
        <b/>
        <sz val="10"/>
        <color theme="1"/>
        <rFont val="Calibri"/>
        <family val="2"/>
        <scheme val="minor"/>
      </rPr>
      <t>Meta Constante</t>
    </r>
    <r>
      <rPr>
        <sz val="10"/>
        <color theme="1"/>
        <rFont val="Calibri"/>
        <family val="2"/>
        <scheme val="minor"/>
      </rPr>
      <t xml:space="preserve">
El contratista que apoya la realización de esta acción, hace parte de los enlaces afro.  Por lo tanto que el presupuesto se especifica en dicha acción para no generar duplicidad de valor. </t>
    </r>
  </si>
  <si>
    <r>
      <rPr>
        <b/>
        <sz val="10"/>
        <color theme="1"/>
        <rFont val="Calibri"/>
        <family val="2"/>
        <scheme val="minor"/>
      </rPr>
      <t xml:space="preserve">Meta Constante: </t>
    </r>
    <r>
      <rPr>
        <sz val="10"/>
        <color theme="1"/>
        <rFont val="Calibri"/>
        <family val="2"/>
        <scheme val="minor"/>
      </rPr>
      <t xml:space="preserve">El costo es asociado al personal para la atención, mantenimiento, servicios públicos, vigilancia y arrendamiento de los espacios de atención diferenciada y al conductor del espacio de atención itinerante (Etnobus). 
</t>
    </r>
    <r>
      <rPr>
        <b/>
        <sz val="10"/>
        <color theme="1"/>
        <rFont val="Calibri"/>
        <family val="2"/>
        <scheme val="minor"/>
      </rPr>
      <t>2017</t>
    </r>
    <r>
      <rPr>
        <sz val="10"/>
        <color theme="1"/>
        <rFont val="Calibri"/>
        <family val="2"/>
        <scheme val="minor"/>
      </rPr>
      <t xml:space="preserve">: $318.253.046  Personal: $292.695.000, Servicios: $1.621.264, Arriendo CONFIA Candelaria $23.936.782.
</t>
    </r>
    <r>
      <rPr>
        <b/>
        <sz val="10"/>
        <color theme="1"/>
        <rFont val="Calibri"/>
        <family val="2"/>
        <scheme val="minor"/>
      </rPr>
      <t>2018:</t>
    </r>
    <r>
      <rPr>
        <sz val="10"/>
        <color theme="1"/>
        <rFont val="Calibri"/>
        <family val="2"/>
        <scheme val="minor"/>
      </rPr>
      <t xml:space="preserve"> $765.793.936 </t>
    </r>
    <r>
      <rPr>
        <b/>
        <sz val="10"/>
        <color theme="1"/>
        <rFont val="Calibri"/>
        <family val="2"/>
        <scheme val="minor"/>
      </rPr>
      <t xml:space="preserve"> </t>
    </r>
    <r>
      <rPr>
        <sz val="10"/>
        <color theme="1"/>
        <rFont val="Calibri"/>
        <family val="2"/>
        <scheme val="minor"/>
      </rPr>
      <t xml:space="preserve">Personal: $526.993.965, Vigilancia: 208.180.888, Servicios CONFIA San Cristobal: $9.120.785, Arriendo CONFIA Candelaria:$12.813.840  Servicios CONFIA Candelaria $4.628.894.   Etnobus: Proyectos de inversión:1128 Funcionamiento (impresos y publicaciones)  $16.222.258 / 4 grupos étnicos: $4.055.564. 
</t>
    </r>
    <r>
      <rPr>
        <b/>
        <sz val="10"/>
        <color theme="1"/>
        <rFont val="Calibri"/>
        <family val="2"/>
        <scheme val="minor"/>
      </rPr>
      <t>2019</t>
    </r>
    <r>
      <rPr>
        <sz val="10"/>
        <color theme="1"/>
        <rFont val="Calibri"/>
        <family val="2"/>
        <scheme val="minor"/>
      </rPr>
      <t xml:space="preserve">: $411.780.630: Personal: $397.773.667, Vigilancia: 8.168.470, Servicios CONFIA San Cristobal, Candelaria: $5.838.493.  
</t>
    </r>
    <r>
      <rPr>
        <b/>
        <sz val="10"/>
        <color theme="1"/>
        <rFont val="Calibri"/>
        <family val="2"/>
        <scheme val="minor"/>
      </rPr>
      <t>2020:</t>
    </r>
    <r>
      <rPr>
        <sz val="10"/>
        <color theme="1"/>
        <rFont val="Calibri"/>
        <family val="2"/>
        <scheme val="minor"/>
      </rPr>
      <t xml:space="preserve"> $173.264. 385  Personal: $163.600.000, Vigilancia: 8.168.470, Servicios CONFIA:  $9.664.385.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</si>
</sst>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quot;\ #,##0;[Red]\-&quot;$&quot;\ #,##0"/>
    <numFmt numFmtId="42" formatCode="_-&quot;$&quot;\ * #,##0_-;\-&quot;$&quot;\ * #,##0_-;_-&quot;$&quot;\ * &quot;-&quot;_-;_-@_-"/>
    <numFmt numFmtId="41" formatCode="_-* #,##0_-;\-* #,##0_-;_-* &quot;-&quot;_-;_-@_-"/>
    <numFmt numFmtId="43" formatCode="_-* #,##0.00_-;\-* #,##0.00_-;_-* &quot;-&quot;??_-;_-@_-"/>
    <numFmt numFmtId="164" formatCode="&quot;$&quot;#,##0;[Red]\-&quot;$&quot;#,##0"/>
    <numFmt numFmtId="165" formatCode="_-&quot;$&quot;* #,##0.00_-;\-&quot;$&quot;* #,##0.00_-;_-&quot;$&quot;* &quot;-&quot;??_-;_-@_-"/>
    <numFmt numFmtId="166" formatCode="&quot;$&quot;\ #,##0_);[Red]\(&quot;$&quot;\ #,##0\)"/>
    <numFmt numFmtId="167" formatCode="_(&quot;$&quot;\ * #,##0_);_(&quot;$&quot;\ * \(#,##0\);_(&quot;$&quot;\ * &quot;-&quot;_);_(@_)"/>
    <numFmt numFmtId="168" formatCode="_(* #,##0_);_(* \(#,##0\);_(* &quot;-&quot;_);_(@_)"/>
    <numFmt numFmtId="169" formatCode="_(&quot;$&quot;\ * #,##0.00_);_(&quot;$&quot;\ * \(#,##0.00\);_(&quot;$&quot;\ * &quot;-&quot;??_);_(@_)"/>
    <numFmt numFmtId="170" formatCode="_(* #,##0.00_);_(* \(#,##0.00\);_(* &quot;-&quot;??_);_(@_)"/>
    <numFmt numFmtId="171" formatCode="0.0%"/>
    <numFmt numFmtId="172" formatCode="_(* #,##0_);_(* \(#,##0\);_(* &quot;-&quot;??_);_(@_)"/>
    <numFmt numFmtId="173" formatCode="_(* #,##0.000_);_(* \(#,##0.000\);_(* &quot;-&quot;??_);_(@_)"/>
    <numFmt numFmtId="174" formatCode="_-&quot;$&quot;* #,##0_-;\-&quot;$&quot;* #,##0_-;_-&quot;$&quot;* &quot;-&quot;??_-;_-@_-"/>
    <numFmt numFmtId="175" formatCode="_-[$$-240A]\ * #,##0_-;\-[$$-240A]\ * #,##0_-;_-[$$-240A]\ * &quot;-&quot;??_-;_-@_-"/>
    <numFmt numFmtId="176" formatCode="&quot;$&quot;\ #,##0"/>
    <numFmt numFmtId="177" formatCode="_(* #,##0.0000_);_(* \(#,##0.0000\);_(* &quot;-&quot;_);_(@_)"/>
    <numFmt numFmtId="178" formatCode="0;[Red]0"/>
    <numFmt numFmtId="179" formatCode="&quot;$&quot;\ #,##0.00"/>
  </numFmts>
  <fonts count="18" x14ac:knownFonts="1">
    <font>
      <sz val="11"/>
      <color theme="1"/>
      <name val="Calibri"/>
      <family val="2"/>
      <scheme val="minor"/>
    </font>
    <font>
      <sz val="10"/>
      <color indexed="8"/>
      <name val="Calibri Light"/>
      <family val="2"/>
      <scheme val="major"/>
    </font>
    <font>
      <b/>
      <sz val="10"/>
      <name val="Calibri Light"/>
      <family val="2"/>
      <scheme val="major"/>
    </font>
    <font>
      <sz val="10"/>
      <name val="Calibri Light"/>
      <family val="2"/>
      <scheme val="major"/>
    </font>
    <font>
      <sz val="10"/>
      <color theme="1"/>
      <name val="Calibri Light"/>
      <family val="2"/>
      <scheme val="major"/>
    </font>
    <font>
      <u/>
      <sz val="11"/>
      <color theme="10"/>
      <name val="Calibri"/>
      <family val="2"/>
      <scheme val="minor"/>
    </font>
    <font>
      <sz val="10"/>
      <name val="Arial"/>
      <family val="2"/>
    </font>
    <font>
      <sz val="11"/>
      <color theme="1"/>
      <name val="Calibri"/>
      <family val="2"/>
      <scheme val="minor"/>
    </font>
    <font>
      <sz val="10"/>
      <name val="Calibri Light"/>
      <family val="2"/>
    </font>
    <font>
      <b/>
      <sz val="9"/>
      <color indexed="81"/>
      <name val="Tahoma"/>
      <family val="2"/>
    </font>
    <font>
      <sz val="9"/>
      <color indexed="81"/>
      <name val="Tahoma"/>
      <family val="2"/>
    </font>
    <font>
      <b/>
      <sz val="10"/>
      <name val="Calibri Light"/>
      <family val="2"/>
    </font>
    <font>
      <sz val="11"/>
      <name val="Calibri"/>
      <family val="2"/>
      <scheme val="minor"/>
    </font>
    <font>
      <sz val="11"/>
      <color indexed="8"/>
      <name val="Calibri"/>
      <family val="2"/>
    </font>
    <font>
      <b/>
      <sz val="10"/>
      <color indexed="8"/>
      <name val="Calibri Light"/>
      <family val="2"/>
      <scheme val="major"/>
    </font>
    <font>
      <sz val="10"/>
      <color theme="1"/>
      <name val="Calibri"/>
      <family val="2"/>
      <scheme val="minor"/>
    </font>
    <font>
      <u/>
      <sz val="10"/>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theme="9" tint="0.399975585192419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bottom/>
      <diagonal/>
    </border>
    <border>
      <left style="thin">
        <color indexed="64"/>
      </left>
      <right/>
      <top/>
      <bottom style="thin">
        <color indexed="64"/>
      </bottom>
      <diagonal/>
    </border>
  </borders>
  <cellStyleXfs count="25">
    <xf numFmtId="0" fontId="0" fillId="0" borderId="0"/>
    <xf numFmtId="0" fontId="6" fillId="0" borderId="0"/>
    <xf numFmtId="0" fontId="5" fillId="0" borderId="0" applyNumberFormat="0" applyFill="0" applyBorder="0" applyAlignment="0" applyProtection="0"/>
    <xf numFmtId="170" fontId="7" fillId="0" borderId="0" applyFont="0" applyFill="0" applyBorder="0" applyAlignment="0" applyProtection="0"/>
    <xf numFmtId="9" fontId="7" fillId="0" borderId="0" applyFont="0" applyFill="0" applyBorder="0" applyAlignment="0" applyProtection="0"/>
    <xf numFmtId="168" fontId="7" fillId="0" borderId="0" applyFont="0" applyFill="0" applyBorder="0" applyAlignment="0" applyProtection="0"/>
    <xf numFmtId="167"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3"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42"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2" fontId="7" fillId="0" borderId="0" applyFont="0" applyFill="0" applyBorder="0" applyAlignment="0" applyProtection="0"/>
  </cellStyleXfs>
  <cellXfs count="95">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2" fillId="2" borderId="4" xfId="0" applyFont="1" applyFill="1" applyBorder="1" applyAlignment="1"/>
    <xf numFmtId="0" fontId="3" fillId="2" borderId="5" xfId="0" applyFont="1" applyFill="1" applyBorder="1" applyAlignment="1"/>
    <xf numFmtId="14" fontId="3" fillId="3" borderId="9" xfId="0" applyNumberFormat="1" applyFont="1" applyFill="1" applyBorder="1" applyAlignment="1"/>
    <xf numFmtId="0" fontId="2" fillId="0" borderId="9" xfId="0" applyFont="1" applyBorder="1" applyAlignment="1">
      <alignment horizontal="left"/>
    </xf>
    <xf numFmtId="0" fontId="4" fillId="0" borderId="7" xfId="0" applyFont="1" applyBorder="1" applyAlignment="1">
      <alignment horizontal="center"/>
    </xf>
    <xf numFmtId="0" fontId="0" fillId="0" borderId="0" xfId="0" applyAlignment="1">
      <alignment horizontal="center"/>
    </xf>
    <xf numFmtId="9" fontId="8" fillId="7" borderId="12" xfId="0" applyNumberFormat="1" applyFont="1" applyFill="1" applyBorder="1" applyAlignment="1">
      <alignment wrapText="1"/>
    </xf>
    <xf numFmtId="9" fontId="0" fillId="0" borderId="0" xfId="0" applyNumberFormat="1" applyAlignment="1">
      <alignment horizontal="center" vertical="center"/>
    </xf>
    <xf numFmtId="0" fontId="12" fillId="0" borderId="0" xfId="0" applyFont="1" applyAlignment="1">
      <alignment horizontal="center"/>
    </xf>
    <xf numFmtId="0" fontId="0" fillId="6" borderId="0" xfId="0" applyFill="1"/>
    <xf numFmtId="0" fontId="0" fillId="6" borderId="0" xfId="0" applyFill="1" applyAlignment="1">
      <alignment horizontal="center"/>
    </xf>
    <xf numFmtId="0" fontId="12" fillId="6" borderId="0" xfId="0" applyFont="1" applyFill="1" applyAlignment="1">
      <alignment horizontal="center"/>
    </xf>
    <xf numFmtId="9" fontId="0" fillId="6" borderId="0" xfId="0" applyNumberFormat="1" applyFill="1" applyAlignment="1">
      <alignment horizontal="center" vertical="center"/>
    </xf>
    <xf numFmtId="0" fontId="14" fillId="4"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0" fillId="0" borderId="0" xfId="0" applyAlignment="1"/>
    <xf numFmtId="0" fontId="2" fillId="4" borderId="14" xfId="0" applyFont="1" applyFill="1" applyBorder="1" applyAlignment="1">
      <alignment horizontal="center" vertical="center" wrapText="1"/>
    </xf>
    <xf numFmtId="0" fontId="1" fillId="2" borderId="10" xfId="0" applyFont="1" applyFill="1" applyBorder="1"/>
    <xf numFmtId="0" fontId="1" fillId="2" borderId="11" xfId="0" applyFont="1" applyFill="1" applyBorder="1"/>
    <xf numFmtId="0" fontId="1" fillId="2" borderId="0" xfId="0" applyFont="1" applyFill="1" applyBorder="1"/>
    <xf numFmtId="0" fontId="1" fillId="2" borderId="15" xfId="0" applyFont="1" applyFill="1" applyBorder="1"/>
    <xf numFmtId="0" fontId="11" fillId="4" borderId="13" xfId="0" applyFont="1" applyFill="1" applyBorder="1" applyAlignment="1">
      <alignment horizontal="center" vertical="center"/>
    </xf>
    <xf numFmtId="0" fontId="15" fillId="6" borderId="13" xfId="0" applyFont="1" applyFill="1" applyBorder="1" applyAlignment="1">
      <alignment horizontal="center" vertical="center" wrapText="1"/>
    </xf>
    <xf numFmtId="0" fontId="16" fillId="6" borderId="13" xfId="2" applyFont="1" applyFill="1" applyBorder="1" applyAlignment="1">
      <alignment horizontal="center" vertical="center" wrapText="1"/>
    </xf>
    <xf numFmtId="14" fontId="15" fillId="6" borderId="13" xfId="0" applyNumberFormat="1" applyFont="1" applyFill="1" applyBorder="1" applyAlignment="1">
      <alignment horizontal="center" vertical="center" wrapText="1"/>
    </xf>
    <xf numFmtId="1" fontId="15" fillId="6" borderId="13" xfId="0" applyNumberFormat="1" applyFont="1" applyFill="1" applyBorder="1" applyAlignment="1">
      <alignment horizontal="center" vertical="center" wrapText="1"/>
    </xf>
    <xf numFmtId="9" fontId="15" fillId="6" borderId="13" xfId="0" applyNumberFormat="1" applyFont="1" applyFill="1" applyBorder="1" applyAlignment="1">
      <alignment horizontal="center" vertical="center" wrapText="1"/>
    </xf>
    <xf numFmtId="0" fontId="15" fillId="6" borderId="13" xfId="4" applyNumberFormat="1" applyFont="1" applyFill="1" applyBorder="1" applyAlignment="1">
      <alignment horizontal="center" vertical="center" wrapText="1"/>
    </xf>
    <xf numFmtId="41" fontId="15" fillId="6" borderId="13" xfId="12" applyFont="1" applyFill="1" applyBorder="1" applyAlignment="1">
      <alignment horizontal="center" vertical="center" wrapText="1"/>
    </xf>
    <xf numFmtId="9" fontId="15" fillId="6" borderId="13" xfId="4" applyFont="1" applyFill="1" applyBorder="1" applyAlignment="1">
      <alignment horizontal="center" vertical="center" wrapText="1"/>
    </xf>
    <xf numFmtId="172" fontId="15" fillId="6" borderId="13" xfId="3" applyNumberFormat="1" applyFont="1" applyFill="1" applyBorder="1" applyAlignment="1">
      <alignment horizontal="center" vertical="center" wrapText="1"/>
    </xf>
    <xf numFmtId="1" fontId="15" fillId="6" borderId="13" xfId="4" applyNumberFormat="1" applyFont="1" applyFill="1" applyBorder="1" applyAlignment="1">
      <alignment horizontal="center" vertical="center" wrapText="1"/>
    </xf>
    <xf numFmtId="171" fontId="15" fillId="6" borderId="13" xfId="0" applyNumberFormat="1" applyFont="1" applyFill="1" applyBorder="1" applyAlignment="1">
      <alignment horizontal="center" vertical="center" wrapText="1"/>
    </xf>
    <xf numFmtId="0" fontId="15" fillId="6" borderId="9" xfId="0" applyFont="1" applyFill="1" applyBorder="1" applyAlignment="1">
      <alignment horizontal="center" vertical="center" wrapText="1"/>
    </xf>
    <xf numFmtId="9" fontId="15" fillId="0" borderId="9" xfId="4" applyFont="1" applyFill="1" applyBorder="1" applyAlignment="1">
      <alignment horizontal="center" vertical="center" wrapText="1"/>
    </xf>
    <xf numFmtId="3" fontId="15" fillId="6" borderId="9" xfId="0" applyNumberFormat="1" applyFont="1" applyFill="1" applyBorder="1" applyAlignment="1">
      <alignment horizontal="center" vertical="center" wrapText="1"/>
    </xf>
    <xf numFmtId="10" fontId="15" fillId="6" borderId="13" xfId="4" applyNumberFormat="1" applyFont="1" applyFill="1" applyBorder="1" applyAlignment="1">
      <alignment horizontal="center" vertical="center" wrapText="1"/>
    </xf>
    <xf numFmtId="3" fontId="15" fillId="6" borderId="13" xfId="0" applyNumberFormat="1" applyFont="1" applyFill="1" applyBorder="1" applyAlignment="1">
      <alignment horizontal="center" vertical="center" wrapText="1"/>
    </xf>
    <xf numFmtId="0" fontId="15" fillId="0" borderId="9" xfId="0" applyFont="1" applyBorder="1" applyAlignment="1">
      <alignment horizontal="center" vertical="center" wrapText="1"/>
    </xf>
    <xf numFmtId="0" fontId="15" fillId="0" borderId="13" xfId="0" quotePrefix="1" applyFont="1" applyBorder="1" applyAlignment="1">
      <alignment horizontal="center" vertical="center" wrapText="1"/>
    </xf>
    <xf numFmtId="0" fontId="15" fillId="0" borderId="13" xfId="0" applyFont="1" applyBorder="1" applyAlignment="1">
      <alignment horizontal="center" vertical="center" wrapText="1"/>
    </xf>
    <xf numFmtId="9" fontId="15" fillId="0" borderId="13" xfId="4" applyFont="1" applyFill="1" applyBorder="1" applyAlignment="1">
      <alignment horizontal="center" vertical="center" wrapText="1"/>
    </xf>
    <xf numFmtId="0" fontId="15" fillId="0" borderId="0" xfId="0" applyFont="1" applyAlignment="1">
      <alignment horizontal="center" vertical="center" wrapText="1"/>
    </xf>
    <xf numFmtId="3" fontId="15" fillId="0" borderId="13" xfId="0" quotePrefix="1" applyNumberFormat="1" applyFont="1" applyBorder="1" applyAlignment="1">
      <alignment horizontal="center" vertical="center" wrapText="1"/>
    </xf>
    <xf numFmtId="10" fontId="15" fillId="6" borderId="13" xfId="0" applyNumberFormat="1" applyFont="1" applyFill="1" applyBorder="1" applyAlignment="1">
      <alignment horizontal="center" vertical="center" wrapText="1"/>
    </xf>
    <xf numFmtId="9" fontId="15" fillId="0" borderId="13" xfId="0" applyNumberFormat="1" applyFont="1" applyBorder="1" applyAlignment="1">
      <alignment horizontal="center" vertical="center" wrapText="1"/>
    </xf>
    <xf numFmtId="167" fontId="15" fillId="6" borderId="13" xfId="6" applyFont="1" applyFill="1" applyBorder="1" applyAlignment="1">
      <alignment horizontal="center" vertical="center" wrapText="1"/>
    </xf>
    <xf numFmtId="164" fontId="15" fillId="6" borderId="13" xfId="0" applyNumberFormat="1" applyFont="1" applyFill="1" applyBorder="1" applyAlignment="1">
      <alignment horizontal="center" vertical="center" wrapText="1"/>
    </xf>
    <xf numFmtId="164" fontId="15" fillId="0" borderId="13" xfId="0" applyNumberFormat="1" applyFont="1" applyBorder="1" applyAlignment="1">
      <alignment horizontal="center" vertical="center" wrapText="1"/>
    </xf>
    <xf numFmtId="10" fontId="15" fillId="0" borderId="13" xfId="0" applyNumberFormat="1" applyFont="1" applyBorder="1" applyAlignment="1">
      <alignment horizontal="center" vertical="center" wrapText="1"/>
    </xf>
    <xf numFmtId="0" fontId="15" fillId="6" borderId="13" xfId="0" applyFont="1" applyFill="1" applyBorder="1" applyAlignment="1">
      <alignment horizontal="center" vertical="center" wrapText="1" shrinkToFit="1"/>
    </xf>
    <xf numFmtId="173" fontId="15" fillId="6" borderId="13" xfId="3" applyNumberFormat="1" applyFont="1" applyFill="1" applyBorder="1" applyAlignment="1">
      <alignment horizontal="center" vertical="center" wrapText="1"/>
    </xf>
    <xf numFmtId="178" fontId="15" fillId="6" borderId="13" xfId="0" applyNumberFormat="1" applyFont="1" applyFill="1" applyBorder="1" applyAlignment="1">
      <alignment horizontal="center" vertical="center" wrapText="1"/>
    </xf>
    <xf numFmtId="166" fontId="15" fillId="6" borderId="13" xfId="0" applyNumberFormat="1" applyFont="1" applyFill="1" applyBorder="1" applyAlignment="1">
      <alignment horizontal="center" vertical="center" wrapText="1"/>
    </xf>
    <xf numFmtId="9" fontId="15" fillId="6" borderId="16" xfId="0" applyNumberFormat="1" applyFont="1" applyFill="1" applyBorder="1" applyAlignment="1">
      <alignment horizontal="center" vertical="center" wrapText="1"/>
    </xf>
    <xf numFmtId="0" fontId="15" fillId="6" borderId="13" xfId="0" applyNumberFormat="1" applyFont="1" applyFill="1" applyBorder="1" applyAlignment="1">
      <alignment horizontal="center" vertical="center" wrapText="1"/>
    </xf>
    <xf numFmtId="174" fontId="15" fillId="6" borderId="13" xfId="20" applyNumberFormat="1" applyFont="1" applyFill="1" applyBorder="1" applyAlignment="1">
      <alignment horizontal="center" vertical="center" wrapText="1"/>
    </xf>
    <xf numFmtId="171" fontId="15" fillId="6" borderId="13" xfId="4" applyNumberFormat="1" applyFont="1" applyFill="1" applyBorder="1" applyAlignment="1">
      <alignment horizontal="center" vertical="center" wrapText="1"/>
    </xf>
    <xf numFmtId="174" fontId="15" fillId="6" borderId="13" xfId="9" applyNumberFormat="1" applyFont="1" applyFill="1" applyBorder="1" applyAlignment="1">
      <alignment horizontal="center" vertical="center" wrapText="1"/>
    </xf>
    <xf numFmtId="179" fontId="15" fillId="6" borderId="13" xfId="20" applyNumberFormat="1" applyFont="1" applyFill="1" applyBorder="1" applyAlignment="1">
      <alignment horizontal="center" vertical="center" wrapText="1"/>
    </xf>
    <xf numFmtId="0" fontId="15" fillId="0" borderId="7" xfId="0" applyFont="1" applyBorder="1" applyAlignment="1">
      <alignment horizontal="center" vertical="center" wrapText="1"/>
    </xf>
    <xf numFmtId="176" fontId="15" fillId="6" borderId="13" xfId="0" applyNumberFormat="1" applyFont="1" applyFill="1" applyBorder="1" applyAlignment="1">
      <alignment horizontal="center" vertical="center" wrapText="1"/>
    </xf>
    <xf numFmtId="1" fontId="15" fillId="0" borderId="13" xfId="0" applyNumberFormat="1" applyFont="1" applyBorder="1" applyAlignment="1">
      <alignment horizontal="center" vertical="center" wrapText="1"/>
    </xf>
    <xf numFmtId="177" fontId="15" fillId="6" borderId="13" xfId="5" applyNumberFormat="1" applyFont="1" applyFill="1" applyBorder="1" applyAlignment="1">
      <alignment horizontal="center" vertical="center" wrapText="1"/>
    </xf>
    <xf numFmtId="175" fontId="15" fillId="6" borderId="13" xfId="0" applyNumberFormat="1" applyFont="1" applyFill="1" applyBorder="1" applyAlignment="1">
      <alignment horizontal="center" vertical="center" wrapText="1"/>
    </xf>
    <xf numFmtId="167" fontId="15" fillId="6" borderId="13" xfId="8" applyFont="1" applyFill="1" applyBorder="1" applyAlignment="1">
      <alignment horizontal="center" vertical="center" wrapText="1"/>
    </xf>
    <xf numFmtId="42" fontId="15" fillId="6" borderId="13" xfId="0" applyNumberFormat="1" applyFont="1" applyFill="1" applyBorder="1" applyAlignment="1">
      <alignment horizontal="center" vertical="center" wrapText="1"/>
    </xf>
    <xf numFmtId="9" fontId="15" fillId="6" borderId="13" xfId="0" applyNumberFormat="1" applyFont="1" applyFill="1" applyBorder="1" applyAlignment="1" applyProtection="1">
      <alignment horizontal="center" vertical="center" wrapText="1"/>
      <protection locked="0"/>
    </xf>
    <xf numFmtId="6" fontId="15" fillId="6" borderId="13" xfId="0" applyNumberFormat="1" applyFont="1" applyFill="1" applyBorder="1" applyAlignment="1">
      <alignment horizontal="center" vertical="center" wrapText="1"/>
    </xf>
    <xf numFmtId="6" fontId="15" fillId="6" borderId="13" xfId="24" applyNumberFormat="1" applyFont="1" applyFill="1" applyBorder="1" applyAlignment="1">
      <alignment horizontal="center" vertical="center" wrapText="1"/>
    </xf>
    <xf numFmtId="42" fontId="15" fillId="6" borderId="13" xfId="24" applyFont="1" applyFill="1" applyBorder="1" applyAlignment="1">
      <alignment horizontal="center" vertical="center" wrapText="1"/>
    </xf>
    <xf numFmtId="0" fontId="15" fillId="6" borderId="0" xfId="0" applyFont="1" applyFill="1" applyAlignment="1">
      <alignment horizontal="center" vertical="center" wrapText="1"/>
    </xf>
    <xf numFmtId="9" fontId="15" fillId="6" borderId="0" xfId="0" applyNumberFormat="1" applyFont="1" applyFill="1" applyAlignment="1">
      <alignment horizontal="center" vertical="center" wrapText="1"/>
    </xf>
    <xf numFmtId="176" fontId="15" fillId="6" borderId="0" xfId="0" applyNumberFormat="1" applyFont="1" applyFill="1" applyAlignment="1">
      <alignment horizontal="center" vertical="center" wrapText="1"/>
    </xf>
    <xf numFmtId="167" fontId="15" fillId="6" borderId="0" xfId="6" applyFont="1" applyFill="1" applyAlignment="1">
      <alignment horizontal="center" vertical="center" wrapText="1"/>
    </xf>
    <xf numFmtId="177" fontId="15" fillId="6" borderId="0" xfId="5" applyNumberFormat="1" applyFont="1" applyFill="1" applyAlignment="1">
      <alignment horizontal="center" vertical="center" wrapText="1"/>
    </xf>
    <xf numFmtId="167" fontId="15" fillId="6" borderId="0" xfId="0" applyNumberFormat="1" applyFont="1" applyFill="1" applyAlignment="1">
      <alignment horizontal="center" vertical="center" wrapText="1"/>
    </xf>
    <xf numFmtId="0" fontId="2" fillId="4" borderId="13"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4" borderId="13" xfId="0" applyFont="1" applyFill="1" applyBorder="1" applyAlignment="1">
      <alignment horizontal="center" vertical="center"/>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 fillId="3" borderId="6" xfId="0" applyFont="1" applyFill="1" applyBorder="1" applyAlignment="1">
      <alignment horizontal="center"/>
    </xf>
    <xf numFmtId="0" fontId="3" fillId="3" borderId="7" xfId="0" applyFont="1" applyFill="1" applyBorder="1" applyAlignment="1">
      <alignment horizontal="center"/>
    </xf>
    <xf numFmtId="0" fontId="2" fillId="2" borderId="8" xfId="0" applyFont="1" applyFill="1" applyBorder="1" applyAlignment="1">
      <alignment horizontal="left"/>
    </xf>
    <xf numFmtId="0" fontId="2" fillId="2" borderId="5" xfId="0" applyFont="1" applyFill="1" applyBorder="1" applyAlignment="1">
      <alignment horizontal="left"/>
    </xf>
    <xf numFmtId="0" fontId="2" fillId="2" borderId="8" xfId="0" applyFont="1" applyFill="1" applyBorder="1" applyAlignment="1">
      <alignment horizontal="left" vertical="center"/>
    </xf>
    <xf numFmtId="0" fontId="2" fillId="2" borderId="5" xfId="0" applyFont="1" applyFill="1" applyBorder="1" applyAlignment="1">
      <alignment horizontal="left" vertical="center"/>
    </xf>
  </cellXfs>
  <cellStyles count="25">
    <cellStyle name="Hipervínculo" xfId="2" builtinId="8"/>
    <cellStyle name="Millares" xfId="3" builtinId="3"/>
    <cellStyle name="Millares [0]" xfId="5" builtinId="6"/>
    <cellStyle name="Millares [0] 2" xfId="12"/>
    <cellStyle name="Millares 2" xfId="16"/>
    <cellStyle name="Millares 3" xfId="17"/>
    <cellStyle name="Millares 4" xfId="11"/>
    <cellStyle name="Millares 5" xfId="10"/>
    <cellStyle name="Millares 6" xfId="13"/>
    <cellStyle name="Millares 7" xfId="14"/>
    <cellStyle name="Millares 8" xfId="23"/>
    <cellStyle name="Millares 9" xfId="22"/>
    <cellStyle name="Moneda [0]" xfId="6" builtinId="7"/>
    <cellStyle name="Moneda [0] 2" xfId="8"/>
    <cellStyle name="Moneda [0] 2 2" xfId="7"/>
    <cellStyle name="Moneda [0] 2 2 2" xfId="24"/>
    <cellStyle name="Moneda [0] 2 3" xfId="19"/>
    <cellStyle name="Moneda [0] 5" xfId="15"/>
    <cellStyle name="Moneda 2" xfId="18"/>
    <cellStyle name="Moneda 4" xfId="20"/>
    <cellStyle name="Moneda 6" xfId="9"/>
    <cellStyle name="Moneda 8" xfId="21"/>
    <cellStyle name="Normal" xfId="0" builtinId="0"/>
    <cellStyle name="Normal 2" xfId="1"/>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lipe.rodriguez\Documents\Seguimiento%20PIAAS\Informe%20Semestral%202018\Sector%20Salud\Matriz%20de%20seguimiento%20%20SDS%20Primer%20Semestrre%2004-09-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lipe.rodriguez\Documents\Seguimiento%20PIAAS\Matrices%20Corregidas%20Planeaci&#243;n%200618\Plan%20de%20Acci&#243;n%20Afro\Matriz%20seguimiento%20a%20Pol&#237;ticas%20Poblacionales%20Distrito%20(Afrodescendiente)%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elipe.rodriguez\Downloads\Matriz%20Plan%20de%20Acciones%20Afirmativas%20Afr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montanor\Desktop\PIAA%20-%20SED\cobertura\Copia%20de%20Matriz_de_Seguimiento_SED_Afrodescendientes_VFinal_5may2017%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AA AFRO"/>
      <sheetName val="PIAA RrOM"/>
      <sheetName val="PIAA INDIGENAS"/>
      <sheetName val="PIAA RAIZAL"/>
      <sheetName val="Val"/>
    </sheetNames>
    <sheetDataSet>
      <sheetData sheetId="0"/>
      <sheetData sheetId="1"/>
      <sheetData sheetId="2"/>
      <sheetData sheetId="3"/>
      <sheetData sheetId="4">
        <row r="3">
          <cell r="N3" t="str">
            <v>_01_Pilar_Igualdad_de_Calidad_de_Vida</v>
          </cell>
        </row>
        <row r="4">
          <cell r="N4" t="str">
            <v>_02_Pilar_Democracia_Urbana</v>
          </cell>
        </row>
        <row r="5">
          <cell r="N5" t="str">
            <v>_03_Pilar_Construcción_de_Comunidad_y_Cultura_Ciudadana</v>
          </cell>
        </row>
        <row r="6">
          <cell r="N6" t="str">
            <v>_06_Eje_transversal_sostenibilidad_ambiental_basada_en_eficiencia_energética</v>
          </cell>
        </row>
        <row r="7">
          <cell r="N7" t="str">
            <v>_07_Eje_transversal_Gobierno_Legítimo_fortalecimiento_local_y_eficiencia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Validadores (2)"/>
    </sheetNames>
    <sheetDataSet>
      <sheetData sheetId="0"/>
      <sheetData sheetId="1">
        <row r="3">
          <cell r="D3" t="str">
            <v>Derechos_a_la_vida_libertad_y_seguridad</v>
          </cell>
          <cell r="BF3" t="str">
            <v>_Sector_Gestión_Pública</v>
          </cell>
        </row>
        <row r="4">
          <cell r="D4" t="str">
            <v>Derechos_a_la_participación_y_organización</v>
          </cell>
          <cell r="BF4" t="str">
            <v>_Sector_Gobierno</v>
          </cell>
        </row>
        <row r="5">
          <cell r="D5" t="str">
            <v>Derechos_a_la_equidad_y_no_discriminación</v>
          </cell>
          <cell r="BF5" t="str">
            <v>_Sector_Hacienda</v>
          </cell>
        </row>
        <row r="6">
          <cell r="D6" t="str">
            <v>Derechos_a_la_educación_y_la_tecnología</v>
          </cell>
          <cell r="BF6" t="str">
            <v>_Sector_Planeación</v>
          </cell>
        </row>
        <row r="7">
          <cell r="D7" t="str">
            <v>Derecho_al_trabajo</v>
          </cell>
          <cell r="BF7" t="str">
            <v>_Sector_Desarrollo_Económico_Industria_y_Turismo</v>
          </cell>
        </row>
        <row r="8">
          <cell r="D8" t="str">
            <v>Derecho_a_la_salud</v>
          </cell>
          <cell r="BF8" t="str">
            <v>_Sector_Educación</v>
          </cell>
        </row>
        <row r="9">
          <cell r="D9" t="str">
            <v>Derechos_a_las_expresiones_culturales_artísticas_turísticas_y_del_patrimonio</v>
          </cell>
          <cell r="BF9" t="str">
            <v>_Sector_Salud</v>
          </cell>
        </row>
        <row r="10">
          <cell r="D10" t="str">
            <v>Derechos_a_la_recreación_y_al_deporte</v>
          </cell>
          <cell r="BF10" t="str">
            <v>_Sector_Integración_Social</v>
          </cell>
        </row>
        <row r="11">
          <cell r="D11" t="str">
            <v>Derecho_al_ambiente_sano_y_al_hábitat</v>
          </cell>
          <cell r="BF11" t="str">
            <v>_Sector_Cultura_Recreación_y_Deporte</v>
          </cell>
        </row>
        <row r="12">
          <cell r="BF12" t="str">
            <v>_Sector_Ambiente</v>
          </cell>
        </row>
        <row r="13">
          <cell r="BF13" t="str">
            <v>_Sector_Movilidad</v>
          </cell>
        </row>
        <row r="14">
          <cell r="BF14" t="str">
            <v>_Sector_Hábitat</v>
          </cell>
        </row>
        <row r="15">
          <cell r="BF15" t="str">
            <v>_Sector_Mujer</v>
          </cell>
        </row>
        <row r="16">
          <cell r="BF16" t="str">
            <v>_Sector_Seguridad_Convivencia_y_Justicia</v>
          </cell>
        </row>
        <row r="17">
          <cell r="BF17" t="str">
            <v>_Sector_Gestión_Jurídica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No.1 Sector Salud"/>
      <sheetName val="Matriz No. 2 Sector Educación"/>
      <sheetName val=" Matriz No. 3 Sector Cultura"/>
      <sheetName val=" Matriz No. 4 Sector D.E.I.T"/>
      <sheetName val=" Matriz No. 5 Sector I.S."/>
      <sheetName val=" Matriz No. 6 Sector Hábitat"/>
      <sheetName val=" Matriz No. 7 Sector Ambiente"/>
      <sheetName val=" Matriz No. 8 Sector Mujer"/>
      <sheetName val=" Matriz No. 9 Sector Gobierno"/>
      <sheetName val="Val"/>
    </sheetNames>
    <sheetDataSet>
      <sheetData sheetId="0"/>
      <sheetData sheetId="1"/>
      <sheetData sheetId="2"/>
      <sheetData sheetId="3"/>
      <sheetData sheetId="4"/>
      <sheetData sheetId="5"/>
      <sheetData sheetId="6"/>
      <sheetData sheetId="7"/>
      <sheetData sheetId="8"/>
      <sheetData sheetId="9">
        <row r="3">
          <cell r="B3" t="str">
            <v>Semestre 1</v>
          </cell>
          <cell r="E3" t="str">
            <v>Sentar_las_bases_institucionales_específicas_para_ejecución_de_la_política_y_el_plan_para_los_afrodescendientes_en_materia_de:_reforma_legal_para_la_adecuación_institucional_modificación_de_la_estructura_administrativa_(instancias_de_atención)_ampliación_</v>
          </cell>
          <cell r="F3" t="str">
            <v>Adecuación_Institucional_para_la_atención_diferenciada_a_los_afrodescendientes</v>
          </cell>
        </row>
        <row r="4">
          <cell r="E4" t="str">
            <v>Incluir_nuevos_componentes_de_participación_y_atención_a_la_población_afrodescendiente_en_todos_los_programas_que_adelanten_las_entidades_distritales_que_definan_indicadores_de_gestión_y_resultados_recursos_así_como_criterios_de_priorización</v>
          </cell>
          <cell r="F4" t="str">
            <v>Organización_para_la_participación_de_afrodescendientes</v>
          </cell>
        </row>
        <row r="5">
          <cell r="E5" t="str">
            <v>Adelantar_acciones_de_planificación_participativa_y_concertada_con_la_Comisión_Consultiva_(instancia_de_representación_legalmente_reconocida)_que_garanticen_el_proceso_de_construcción_consolidación_y_aprobación_de_la_política</v>
          </cell>
          <cell r="F5" t="str">
            <v>Comunicación_para_el_entendimiento_intercultural</v>
          </cell>
        </row>
        <row r="6">
          <cell r="E6" t="str">
            <v>Ejecutar_de_manera_concertada_los_programas_proyectos_y_acciones_afirmativas_que_conforman_el_Plan</v>
          </cell>
          <cell r="F6" t="str">
            <v>Garantía_de_la_Inclusión_en_las_Políticas_Públicas_Distritales_de_Biodiversidad_Patrimonio_Cultural_y_Cultura_Diversa_de_la_perspectiva_de_la_ancestralidad_africana_del_poblamiento_primigenio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Val"/>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educacionsuperior@educacionbogota.gov.co" TargetMode="External"/><Relationship Id="rId18" Type="http://schemas.openxmlformats.org/officeDocument/2006/relationships/hyperlink" Target="mailto:luis.usuga@scrd.gov.co" TargetMode="External"/><Relationship Id="rId26" Type="http://schemas.openxmlformats.org/officeDocument/2006/relationships/hyperlink" Target="mailto:rhernandez@sdmujer.gov.co" TargetMode="External"/><Relationship Id="rId21" Type="http://schemas.openxmlformats.org/officeDocument/2006/relationships/hyperlink" Target="mailto:lcorrea@sdis.gov.co" TargetMode="External"/><Relationship Id="rId34" Type="http://schemas.openxmlformats.org/officeDocument/2006/relationships/hyperlink" Target="mailto:nur.valencia@gobiernobogota.gov.co" TargetMode="External"/><Relationship Id="rId7" Type="http://schemas.openxmlformats.org/officeDocument/2006/relationships/hyperlink" Target="mailto:dmartinez@educacionbogota.gov.co" TargetMode="External"/><Relationship Id="rId12" Type="http://schemas.openxmlformats.org/officeDocument/2006/relationships/hyperlink" Target="mailto:yquimbayol@educacionbogota.gov.co" TargetMode="External"/><Relationship Id="rId17" Type="http://schemas.openxmlformats.org/officeDocument/2006/relationships/hyperlink" Target="mailto:dmartinez@educacionbogota.gov.co" TargetMode="External"/><Relationship Id="rId25" Type="http://schemas.openxmlformats.org/officeDocument/2006/relationships/hyperlink" Target="mailto:jpalacios@participacionbogota.gov.co" TargetMode="External"/><Relationship Id="rId33" Type="http://schemas.openxmlformats.org/officeDocument/2006/relationships/hyperlink" Target="mailto:nur.valencia@gobiernobogota.gov.co" TargetMode="External"/><Relationship Id="rId38" Type="http://schemas.openxmlformats.org/officeDocument/2006/relationships/printerSettings" Target="../printerSettings/printerSettings1.bin"/><Relationship Id="rId2" Type="http://schemas.openxmlformats.org/officeDocument/2006/relationships/hyperlink" Target="mailto:ljcabiativa@saludcapital.gov.co" TargetMode="External"/><Relationship Id="rId16" Type="http://schemas.openxmlformats.org/officeDocument/2006/relationships/hyperlink" Target="mailto:dmartinez@educacionbogota.gov.co" TargetMode="External"/><Relationship Id="rId20" Type="http://schemas.openxmlformats.org/officeDocument/2006/relationships/hyperlink" Target="mailto:silvia.ortiz@sda.gov.co" TargetMode="External"/><Relationship Id="rId29" Type="http://schemas.openxmlformats.org/officeDocument/2006/relationships/hyperlink" Target="mailto:cristian.pulido@gobiernobogota.gov.co" TargetMode="External"/><Relationship Id="rId1" Type="http://schemas.openxmlformats.org/officeDocument/2006/relationships/hyperlink" Target="mailto:Lmardila@saludcapital.gov.co" TargetMode="External"/><Relationship Id="rId6" Type="http://schemas.openxmlformats.org/officeDocument/2006/relationships/hyperlink" Target="mailto:y1ramirez@saludcapital.gov.co" TargetMode="External"/><Relationship Id="rId11" Type="http://schemas.openxmlformats.org/officeDocument/2006/relationships/hyperlink" Target="mailto:paocampo@educacionbogot&#225;.gov.co" TargetMode="External"/><Relationship Id="rId24" Type="http://schemas.openxmlformats.org/officeDocument/2006/relationships/hyperlink" Target="mailto:rgonzalez@participacionbogota.gov.co" TargetMode="External"/><Relationship Id="rId32" Type="http://schemas.openxmlformats.org/officeDocument/2006/relationships/hyperlink" Target="mailto:nur.valencia@gobiernobogota.gov.co" TargetMode="External"/><Relationship Id="rId37" Type="http://schemas.openxmlformats.org/officeDocument/2006/relationships/hyperlink" Target="mailto:nur.valencia@gobiernobogota.gov.co" TargetMode="External"/><Relationship Id="rId5" Type="http://schemas.openxmlformats.org/officeDocument/2006/relationships/hyperlink" Target="mailto:ljcabiativa@saludcapital.gov.co" TargetMode="External"/><Relationship Id="rId15" Type="http://schemas.openxmlformats.org/officeDocument/2006/relationships/hyperlink" Target="mailto:egrodriguez@educacionbogota.gov.co" TargetMode="External"/><Relationship Id="rId23" Type="http://schemas.openxmlformats.org/officeDocument/2006/relationships/hyperlink" Target="mailto:jcpena@sdis.gov.co" TargetMode="External"/><Relationship Id="rId28" Type="http://schemas.openxmlformats.org/officeDocument/2006/relationships/hyperlink" Target="mailto:rhernandez@sdmujer.gov.co" TargetMode="External"/><Relationship Id="rId36" Type="http://schemas.openxmlformats.org/officeDocument/2006/relationships/hyperlink" Target="mailto:nur.valencia@gobiernobogota.gov.co" TargetMode="External"/><Relationship Id="rId10" Type="http://schemas.openxmlformats.org/officeDocument/2006/relationships/hyperlink" Target="mailto:jrrodriguez@educacionbogota.gov.co" TargetMode="External"/><Relationship Id="rId19" Type="http://schemas.openxmlformats.org/officeDocument/2006/relationships/hyperlink" Target="mailto:silvia.ortiz@sda.gov.co" TargetMode="External"/><Relationship Id="rId31" Type="http://schemas.openxmlformats.org/officeDocument/2006/relationships/hyperlink" Target="mailto:eddy.bermudez@gobiernobogota.gov.co" TargetMode="External"/><Relationship Id="rId4" Type="http://schemas.openxmlformats.org/officeDocument/2006/relationships/hyperlink" Target="mailto:ljcabiativa@saludcapital.gov.co" TargetMode="External"/><Relationship Id="rId9" Type="http://schemas.openxmlformats.org/officeDocument/2006/relationships/hyperlink" Target="mailto:paocampo@educacionbogot&#225;.gov.co" TargetMode="External"/><Relationship Id="rId14" Type="http://schemas.openxmlformats.org/officeDocument/2006/relationships/hyperlink" Target="mailto:educacionsuperior@educacionbogota.gov.co" TargetMode="External"/><Relationship Id="rId22" Type="http://schemas.openxmlformats.org/officeDocument/2006/relationships/hyperlink" Target="mailto:lcorrea@sdis.gov.co" TargetMode="External"/><Relationship Id="rId27" Type="http://schemas.openxmlformats.org/officeDocument/2006/relationships/hyperlink" Target="mailto:rhernandez@sdmujer.gov.co" TargetMode="External"/><Relationship Id="rId30" Type="http://schemas.openxmlformats.org/officeDocument/2006/relationships/hyperlink" Target="mailto:cristian.pulido@gobiernobogota.gov.co" TargetMode="External"/><Relationship Id="rId35" Type="http://schemas.openxmlformats.org/officeDocument/2006/relationships/hyperlink" Target="mailto:nur.valencia@gobiernobogota.gov.co" TargetMode="External"/><Relationship Id="rId8" Type="http://schemas.openxmlformats.org/officeDocument/2006/relationships/hyperlink" Target="mailto:dmartinez@educacionbogota.gov.co" TargetMode="External"/><Relationship Id="rId3" Type="http://schemas.openxmlformats.org/officeDocument/2006/relationships/hyperlink" Target="mailto:ljcabiativa@saludcapital.gov.co"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4"/>
  <sheetViews>
    <sheetView tabSelected="1" zoomScale="66" zoomScaleNormal="66" workbookViewId="0">
      <selection activeCell="A11" sqref="A11"/>
    </sheetView>
  </sheetViews>
  <sheetFormatPr baseColWidth="10" defaultColWidth="11.42578125" defaultRowHeight="15" x14ac:dyDescent="0.25"/>
  <cols>
    <col min="1" max="1" width="5.5703125" customWidth="1"/>
    <col min="2" max="2" width="21.85546875" customWidth="1"/>
    <col min="3" max="3" width="17.42578125" customWidth="1"/>
    <col min="4" max="4" width="16.85546875" customWidth="1"/>
    <col min="5" max="5" width="24.5703125" customWidth="1"/>
    <col min="6" max="6" width="35.42578125" customWidth="1"/>
    <col min="7" max="7" width="15.28515625" customWidth="1"/>
    <col min="8" max="8" width="16.28515625" customWidth="1"/>
    <col min="9" max="9" width="19.140625" customWidth="1"/>
    <col min="10" max="10" width="20.85546875" style="9" customWidth="1"/>
    <col min="11" max="11" width="16.140625" customWidth="1"/>
    <col min="12" max="12" width="16.42578125" customWidth="1"/>
    <col min="13" max="13" width="17.140625" customWidth="1"/>
    <col min="14" max="14" width="12.28515625" customWidth="1"/>
    <col min="15" max="15" width="13.5703125" customWidth="1"/>
    <col min="16" max="16" width="27.7109375" customWidth="1"/>
    <col min="17" max="17" width="23.7109375" customWidth="1"/>
    <col min="18" max="18" width="12.28515625" style="9" customWidth="1"/>
    <col min="19" max="19" width="12.140625" style="12" customWidth="1"/>
    <col min="20" max="20" width="11.42578125" style="9" customWidth="1"/>
    <col min="21" max="21" width="11" style="9" customWidth="1"/>
    <col min="22" max="22" width="11.28515625" customWidth="1"/>
    <col min="23" max="23" width="11.28515625" style="11" customWidth="1"/>
    <col min="24" max="24" width="11.28515625" customWidth="1"/>
    <col min="25" max="25" width="11" customWidth="1"/>
    <col min="26" max="26" width="14.5703125" customWidth="1"/>
    <col min="27" max="27" width="13" customWidth="1"/>
    <col min="28" max="28" width="13.7109375" customWidth="1"/>
    <col min="29" max="29" width="15.5703125" customWidth="1"/>
    <col min="30" max="30" width="13.5703125" customWidth="1"/>
    <col min="31" max="31" width="14.7109375" customWidth="1"/>
    <col min="32" max="32" width="12.85546875" customWidth="1"/>
    <col min="33" max="33" width="11.7109375" customWidth="1"/>
    <col min="34" max="34" width="21.42578125" customWidth="1"/>
    <col min="35" max="35" width="33" customWidth="1"/>
    <col min="36" max="36" width="19.140625" customWidth="1"/>
    <col min="37" max="37" width="18.28515625" customWidth="1"/>
    <col min="38" max="38" width="20.42578125" customWidth="1"/>
    <col min="39" max="39" width="72" customWidth="1"/>
    <col min="40" max="40" width="70.140625" customWidth="1"/>
  </cols>
  <sheetData>
    <row r="1" spans="1:50" ht="16.5" customHeight="1" x14ac:dyDescent="0.25">
      <c r="B1" s="1"/>
      <c r="C1" s="2"/>
      <c r="D1" s="2"/>
      <c r="E1" s="2"/>
      <c r="F1" s="2"/>
      <c r="G1" s="3"/>
    </row>
    <row r="2" spans="1:50" ht="30" customHeight="1" x14ac:dyDescent="0.25">
      <c r="B2" s="93" t="s">
        <v>0</v>
      </c>
      <c r="C2" s="94"/>
      <c r="D2" s="87" t="s">
        <v>1</v>
      </c>
      <c r="E2" s="87"/>
      <c r="F2" s="87"/>
      <c r="G2" s="88"/>
    </row>
    <row r="3" spans="1:50" x14ac:dyDescent="0.25">
      <c r="B3" s="4" t="s">
        <v>2</v>
      </c>
      <c r="C3" s="5"/>
      <c r="D3" s="89" t="s">
        <v>3</v>
      </c>
      <c r="E3" s="89"/>
      <c r="F3" s="89"/>
      <c r="G3" s="90"/>
    </row>
    <row r="4" spans="1:50" x14ac:dyDescent="0.25">
      <c r="B4" s="4" t="s">
        <v>4</v>
      </c>
      <c r="C4" s="5"/>
      <c r="D4" s="89" t="s">
        <v>585</v>
      </c>
      <c r="E4" s="89"/>
      <c r="F4" s="89"/>
      <c r="G4" s="90"/>
    </row>
    <row r="5" spans="1:50" x14ac:dyDescent="0.25">
      <c r="B5" s="91" t="s">
        <v>5</v>
      </c>
      <c r="C5" s="92"/>
      <c r="D5" s="6"/>
      <c r="E5" s="6"/>
      <c r="F5" s="7" t="s">
        <v>801</v>
      </c>
      <c r="G5" s="8" t="s">
        <v>721</v>
      </c>
    </row>
    <row r="6" spans="1:50" x14ac:dyDescent="0.25">
      <c r="B6" s="23"/>
      <c r="C6" s="24"/>
      <c r="D6" s="25"/>
      <c r="E6" s="25"/>
      <c r="F6" s="25"/>
      <c r="G6" s="26"/>
    </row>
    <row r="7" spans="1:50" x14ac:dyDescent="0.25">
      <c r="A7" s="21"/>
      <c r="B7" s="86" t="s">
        <v>6</v>
      </c>
      <c r="C7" s="86"/>
      <c r="D7" s="86"/>
      <c r="E7" s="86"/>
      <c r="F7" s="86"/>
      <c r="G7" s="86"/>
      <c r="H7" s="86"/>
      <c r="I7" s="86"/>
      <c r="J7" s="86"/>
      <c r="K7" s="86"/>
      <c r="L7" s="86"/>
      <c r="M7" s="86"/>
      <c r="N7" s="86"/>
      <c r="O7" s="86"/>
      <c r="P7" s="86"/>
      <c r="Q7" s="86"/>
      <c r="R7" s="86"/>
      <c r="S7" s="86"/>
      <c r="T7" s="86"/>
      <c r="U7" s="86"/>
      <c r="V7" s="86"/>
      <c r="W7" s="86"/>
      <c r="X7" s="86"/>
      <c r="Y7" s="86"/>
      <c r="Z7" s="86"/>
      <c r="AA7" s="86"/>
      <c r="AB7" s="86"/>
      <c r="AC7" s="27"/>
      <c r="AD7" s="85" t="s">
        <v>7</v>
      </c>
      <c r="AE7" s="85"/>
      <c r="AF7" s="85"/>
      <c r="AG7" s="86" t="s">
        <v>8</v>
      </c>
      <c r="AH7" s="86"/>
      <c r="AI7" s="86"/>
      <c r="AJ7" s="86"/>
      <c r="AK7" s="86"/>
      <c r="AL7" s="86"/>
      <c r="AM7" s="86"/>
      <c r="AN7" s="83" t="s">
        <v>50</v>
      </c>
    </row>
    <row r="8" spans="1:50" x14ac:dyDescent="0.25">
      <c r="A8" s="21"/>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27"/>
      <c r="AD8" s="85"/>
      <c r="AE8" s="85"/>
      <c r="AF8" s="85"/>
      <c r="AG8" s="86"/>
      <c r="AH8" s="86"/>
      <c r="AI8" s="86"/>
      <c r="AJ8" s="86"/>
      <c r="AK8" s="86"/>
      <c r="AL8" s="86"/>
      <c r="AM8" s="86"/>
      <c r="AN8" s="83"/>
    </row>
    <row r="9" spans="1:50" ht="25.5" customHeight="1" x14ac:dyDescent="0.25">
      <c r="A9" s="21"/>
      <c r="B9" s="86" t="s">
        <v>9</v>
      </c>
      <c r="C9" s="86"/>
      <c r="D9" s="86"/>
      <c r="E9" s="27"/>
      <c r="F9" s="84" t="s">
        <v>10</v>
      </c>
      <c r="G9" s="84"/>
      <c r="H9" s="84" t="s">
        <v>11</v>
      </c>
      <c r="I9" s="84"/>
      <c r="J9" s="84"/>
      <c r="K9" s="84"/>
      <c r="L9" s="84"/>
      <c r="M9" s="84"/>
      <c r="N9" s="84" t="s">
        <v>12</v>
      </c>
      <c r="O9" s="84"/>
      <c r="P9" s="84" t="s">
        <v>13</v>
      </c>
      <c r="Q9" s="84"/>
      <c r="R9" s="84"/>
      <c r="S9" s="84"/>
      <c r="T9" s="84"/>
      <c r="U9" s="84"/>
      <c r="V9" s="84" t="s">
        <v>14</v>
      </c>
      <c r="W9" s="84"/>
      <c r="X9" s="84"/>
      <c r="Y9" s="84"/>
      <c r="Z9" s="84"/>
      <c r="AA9" s="84"/>
      <c r="AB9" s="84"/>
      <c r="AC9" s="84"/>
      <c r="AD9" s="85"/>
      <c r="AE9" s="85"/>
      <c r="AF9" s="85"/>
      <c r="AG9" s="84" t="s">
        <v>15</v>
      </c>
      <c r="AH9" s="84"/>
      <c r="AI9" s="84"/>
      <c r="AJ9" s="84"/>
      <c r="AK9" s="84"/>
      <c r="AL9" s="84"/>
      <c r="AM9" s="84"/>
      <c r="AN9" s="83"/>
    </row>
    <row r="10" spans="1:50" ht="96.75" customHeight="1" x14ac:dyDescent="0.25">
      <c r="A10" s="22" t="s">
        <v>683</v>
      </c>
      <c r="B10" s="17" t="s">
        <v>16</v>
      </c>
      <c r="C10" s="17" t="s">
        <v>17</v>
      </c>
      <c r="D10" s="17" t="s">
        <v>18</v>
      </c>
      <c r="E10" s="17" t="s">
        <v>19</v>
      </c>
      <c r="F10" s="17" t="s">
        <v>20</v>
      </c>
      <c r="G10" s="17" t="s">
        <v>21</v>
      </c>
      <c r="H10" s="17" t="s">
        <v>22</v>
      </c>
      <c r="I10" s="17" t="s">
        <v>23</v>
      </c>
      <c r="J10" s="17" t="s">
        <v>24</v>
      </c>
      <c r="K10" s="17" t="s">
        <v>25</v>
      </c>
      <c r="L10" s="17" t="s">
        <v>26</v>
      </c>
      <c r="M10" s="17" t="s">
        <v>27</v>
      </c>
      <c r="N10" s="17" t="s">
        <v>28</v>
      </c>
      <c r="O10" s="17" t="s">
        <v>29</v>
      </c>
      <c r="P10" s="17" t="s">
        <v>30</v>
      </c>
      <c r="Q10" s="17" t="s">
        <v>31</v>
      </c>
      <c r="R10" s="17" t="s">
        <v>32</v>
      </c>
      <c r="S10" s="17" t="s">
        <v>33</v>
      </c>
      <c r="T10" s="17" t="s">
        <v>34</v>
      </c>
      <c r="U10" s="17" t="s">
        <v>35</v>
      </c>
      <c r="V10" s="18" t="s">
        <v>36</v>
      </c>
      <c r="W10" s="19" t="s">
        <v>37</v>
      </c>
      <c r="X10" s="18" t="s">
        <v>586</v>
      </c>
      <c r="Y10" s="19" t="s">
        <v>38</v>
      </c>
      <c r="Z10" s="18" t="s">
        <v>39</v>
      </c>
      <c r="AA10" s="19" t="s">
        <v>40</v>
      </c>
      <c r="AB10" s="18" t="s">
        <v>41</v>
      </c>
      <c r="AC10" s="19" t="s">
        <v>42</v>
      </c>
      <c r="AD10" s="20" t="s">
        <v>43</v>
      </c>
      <c r="AE10" s="20" t="s">
        <v>44</v>
      </c>
      <c r="AF10" s="20" t="s">
        <v>45</v>
      </c>
      <c r="AG10" s="18" t="s">
        <v>46</v>
      </c>
      <c r="AH10" s="18" t="s">
        <v>47</v>
      </c>
      <c r="AI10" s="18" t="s">
        <v>48</v>
      </c>
      <c r="AJ10" s="18" t="s">
        <v>684</v>
      </c>
      <c r="AK10" s="18" t="s">
        <v>685</v>
      </c>
      <c r="AL10" s="18" t="s">
        <v>686</v>
      </c>
      <c r="AM10" s="18" t="s">
        <v>49</v>
      </c>
      <c r="AN10" s="83"/>
      <c r="AO10" s="13"/>
      <c r="AP10" s="13"/>
      <c r="AQ10" s="13"/>
      <c r="AR10" s="13"/>
      <c r="AS10" s="13"/>
      <c r="AT10" s="13"/>
      <c r="AU10" s="13"/>
      <c r="AV10" s="13"/>
      <c r="AW10" s="13"/>
      <c r="AX10" s="13"/>
    </row>
    <row r="11" spans="1:50" s="77" customFormat="1" ht="285.75" customHeight="1" x14ac:dyDescent="0.25">
      <c r="A11" s="28" t="s">
        <v>587</v>
      </c>
      <c r="B11" s="28" t="s">
        <v>51</v>
      </c>
      <c r="C11" s="28" t="s">
        <v>52</v>
      </c>
      <c r="D11" s="28" t="s">
        <v>53</v>
      </c>
      <c r="E11" s="28" t="s">
        <v>54</v>
      </c>
      <c r="F11" s="28" t="s">
        <v>55</v>
      </c>
      <c r="G11" s="28">
        <v>3</v>
      </c>
      <c r="H11" s="28" t="s">
        <v>56</v>
      </c>
      <c r="I11" s="28" t="s">
        <v>57</v>
      </c>
      <c r="J11" s="28" t="s">
        <v>58</v>
      </c>
      <c r="K11" s="28" t="s">
        <v>441</v>
      </c>
      <c r="L11" s="28" t="s">
        <v>69</v>
      </c>
      <c r="M11" s="29" t="s">
        <v>70</v>
      </c>
      <c r="N11" s="30">
        <v>42856</v>
      </c>
      <c r="O11" s="30">
        <v>43981</v>
      </c>
      <c r="P11" s="28" t="s">
        <v>71</v>
      </c>
      <c r="Q11" s="28" t="s">
        <v>72</v>
      </c>
      <c r="R11" s="28">
        <v>1</v>
      </c>
      <c r="S11" s="28">
        <v>1</v>
      </c>
      <c r="T11" s="28">
        <v>1</v>
      </c>
      <c r="U11" s="28">
        <v>1</v>
      </c>
      <c r="V11" s="31">
        <v>1</v>
      </c>
      <c r="W11" s="32">
        <v>1</v>
      </c>
      <c r="X11" s="33">
        <v>1</v>
      </c>
      <c r="Y11" s="32">
        <v>1</v>
      </c>
      <c r="Z11" s="28">
        <v>1</v>
      </c>
      <c r="AA11" s="32">
        <v>1</v>
      </c>
      <c r="AB11" s="28">
        <v>1</v>
      </c>
      <c r="AC11" s="32">
        <v>1</v>
      </c>
      <c r="AD11" s="28" t="s">
        <v>81</v>
      </c>
      <c r="AE11" s="28" t="s">
        <v>82</v>
      </c>
      <c r="AF11" s="28" t="s">
        <v>83</v>
      </c>
      <c r="AG11" s="28">
        <v>7525</v>
      </c>
      <c r="AH11" s="28" t="s">
        <v>84</v>
      </c>
      <c r="AI11" s="28" t="s">
        <v>85</v>
      </c>
      <c r="AJ11" s="34">
        <v>144933924</v>
      </c>
      <c r="AK11" s="32">
        <v>0.75</v>
      </c>
      <c r="AL11" s="34">
        <f>108801142+33939278</f>
        <v>142740420</v>
      </c>
      <c r="AM11" s="32" t="s">
        <v>823</v>
      </c>
      <c r="AN11" s="28" t="s">
        <v>824</v>
      </c>
    </row>
    <row r="12" spans="1:50" s="77" customFormat="1" ht="400.5" customHeight="1" x14ac:dyDescent="0.25">
      <c r="A12" s="28" t="s">
        <v>588</v>
      </c>
      <c r="B12" s="28" t="s">
        <v>51</v>
      </c>
      <c r="C12" s="28" t="s">
        <v>52</v>
      </c>
      <c r="D12" s="28" t="s">
        <v>53</v>
      </c>
      <c r="E12" s="28" t="s">
        <v>59</v>
      </c>
      <c r="F12" s="28" t="s">
        <v>60</v>
      </c>
      <c r="G12" s="28">
        <v>3</v>
      </c>
      <c r="H12" s="28" t="s">
        <v>56</v>
      </c>
      <c r="I12" s="28" t="s">
        <v>57</v>
      </c>
      <c r="J12" s="28" t="s">
        <v>58</v>
      </c>
      <c r="K12" s="28" t="s">
        <v>73</v>
      </c>
      <c r="L12" s="28" t="s">
        <v>74</v>
      </c>
      <c r="M12" s="28" t="s">
        <v>75</v>
      </c>
      <c r="N12" s="30">
        <v>42856</v>
      </c>
      <c r="O12" s="30">
        <v>43981</v>
      </c>
      <c r="P12" s="28" t="s">
        <v>76</v>
      </c>
      <c r="Q12" s="28" t="s">
        <v>442</v>
      </c>
      <c r="R12" s="32">
        <v>1</v>
      </c>
      <c r="S12" s="32">
        <v>1</v>
      </c>
      <c r="T12" s="32">
        <v>1</v>
      </c>
      <c r="U12" s="32">
        <v>1</v>
      </c>
      <c r="V12" s="32">
        <v>1</v>
      </c>
      <c r="W12" s="32">
        <v>1</v>
      </c>
      <c r="X12" s="32">
        <v>1</v>
      </c>
      <c r="Y12" s="32">
        <v>1</v>
      </c>
      <c r="Z12" s="32">
        <v>1</v>
      </c>
      <c r="AA12" s="32">
        <v>1</v>
      </c>
      <c r="AB12" s="32">
        <v>0.1</v>
      </c>
      <c r="AC12" s="32">
        <v>0.1</v>
      </c>
      <c r="AD12" s="28" t="s">
        <v>81</v>
      </c>
      <c r="AE12" s="28" t="s">
        <v>86</v>
      </c>
      <c r="AF12" s="28" t="s">
        <v>87</v>
      </c>
      <c r="AG12" s="28">
        <v>1186</v>
      </c>
      <c r="AH12" s="28" t="s">
        <v>88</v>
      </c>
      <c r="AI12" s="28" t="s">
        <v>89</v>
      </c>
      <c r="AJ12" s="34">
        <v>2343058616</v>
      </c>
      <c r="AK12" s="32">
        <v>0.59</v>
      </c>
      <c r="AL12" s="34">
        <v>2667164185</v>
      </c>
      <c r="AM12" s="28" t="s">
        <v>825</v>
      </c>
      <c r="AN12" s="32" t="s">
        <v>826</v>
      </c>
    </row>
    <row r="13" spans="1:50" s="77" customFormat="1" ht="237.75" customHeight="1" x14ac:dyDescent="0.25">
      <c r="A13" s="28" t="s">
        <v>589</v>
      </c>
      <c r="B13" s="28" t="s">
        <v>51</v>
      </c>
      <c r="C13" s="28" t="s">
        <v>52</v>
      </c>
      <c r="D13" s="28" t="s">
        <v>53</v>
      </c>
      <c r="E13" s="28" t="s">
        <v>61</v>
      </c>
      <c r="F13" s="28" t="s">
        <v>62</v>
      </c>
      <c r="G13" s="28">
        <v>1</v>
      </c>
      <c r="H13" s="28" t="s">
        <v>56</v>
      </c>
      <c r="I13" s="28" t="s">
        <v>57</v>
      </c>
      <c r="J13" s="28" t="s">
        <v>58</v>
      </c>
      <c r="K13" s="28" t="s">
        <v>77</v>
      </c>
      <c r="L13" s="28" t="s">
        <v>78</v>
      </c>
      <c r="M13" s="28" t="s">
        <v>79</v>
      </c>
      <c r="N13" s="30">
        <v>42856</v>
      </c>
      <c r="O13" s="30">
        <v>43981</v>
      </c>
      <c r="P13" s="28" t="s">
        <v>80</v>
      </c>
      <c r="Q13" s="28" t="s">
        <v>443</v>
      </c>
      <c r="R13" s="32">
        <v>0.25</v>
      </c>
      <c r="S13" s="32">
        <v>0.25</v>
      </c>
      <c r="T13" s="32">
        <v>0.25</v>
      </c>
      <c r="U13" s="32">
        <v>0.25</v>
      </c>
      <c r="V13" s="32">
        <v>0.25</v>
      </c>
      <c r="W13" s="32">
        <v>1</v>
      </c>
      <c r="X13" s="32">
        <v>0.5</v>
      </c>
      <c r="Y13" s="32">
        <v>2</v>
      </c>
      <c r="Z13" s="32">
        <v>0.25</v>
      </c>
      <c r="AA13" s="32">
        <v>1</v>
      </c>
      <c r="AB13" s="35">
        <v>0.05</v>
      </c>
      <c r="AC13" s="32">
        <v>0.2</v>
      </c>
      <c r="AD13" s="28" t="s">
        <v>81</v>
      </c>
      <c r="AE13" s="28" t="s">
        <v>86</v>
      </c>
      <c r="AF13" s="28" t="s">
        <v>87</v>
      </c>
      <c r="AG13" s="28">
        <v>1187</v>
      </c>
      <c r="AH13" s="28" t="s">
        <v>90</v>
      </c>
      <c r="AI13" s="28" t="s">
        <v>91</v>
      </c>
      <c r="AJ13" s="36" t="s">
        <v>141</v>
      </c>
      <c r="AK13" s="28" t="s">
        <v>141</v>
      </c>
      <c r="AL13" s="28" t="s">
        <v>141</v>
      </c>
      <c r="AM13" s="28" t="s">
        <v>827</v>
      </c>
      <c r="AN13" s="32" t="s">
        <v>828</v>
      </c>
    </row>
    <row r="14" spans="1:50" s="77" customFormat="1" ht="156.75" customHeight="1" x14ac:dyDescent="0.25">
      <c r="A14" s="28" t="s">
        <v>590</v>
      </c>
      <c r="B14" s="28" t="s">
        <v>51</v>
      </c>
      <c r="C14" s="28" t="s">
        <v>52</v>
      </c>
      <c r="D14" s="28" t="s">
        <v>53</v>
      </c>
      <c r="E14" s="28" t="s">
        <v>63</v>
      </c>
      <c r="F14" s="28" t="s">
        <v>64</v>
      </c>
      <c r="G14" s="28">
        <v>4</v>
      </c>
      <c r="H14" s="28" t="s">
        <v>56</v>
      </c>
      <c r="I14" s="28" t="s">
        <v>57</v>
      </c>
      <c r="J14" s="28" t="s">
        <v>58</v>
      </c>
      <c r="K14" s="28" t="s">
        <v>73</v>
      </c>
      <c r="L14" s="28" t="s">
        <v>74</v>
      </c>
      <c r="M14" s="28" t="s">
        <v>75</v>
      </c>
      <c r="N14" s="30">
        <v>42856</v>
      </c>
      <c r="O14" s="30">
        <v>43981</v>
      </c>
      <c r="P14" s="28" t="s">
        <v>444</v>
      </c>
      <c r="Q14" s="28" t="s">
        <v>611</v>
      </c>
      <c r="R14" s="32">
        <v>1</v>
      </c>
      <c r="S14" s="32">
        <v>1</v>
      </c>
      <c r="T14" s="32">
        <v>1</v>
      </c>
      <c r="U14" s="32">
        <v>1</v>
      </c>
      <c r="V14" s="32">
        <v>0</v>
      </c>
      <c r="W14" s="32">
        <v>0</v>
      </c>
      <c r="X14" s="37">
        <v>0</v>
      </c>
      <c r="Y14" s="32">
        <v>0</v>
      </c>
      <c r="Z14" s="32">
        <v>1</v>
      </c>
      <c r="AA14" s="32">
        <v>1</v>
      </c>
      <c r="AB14" s="32">
        <v>0.1</v>
      </c>
      <c r="AC14" s="32">
        <v>0.1</v>
      </c>
      <c r="AD14" s="28" t="s">
        <v>81</v>
      </c>
      <c r="AE14" s="28" t="s">
        <v>86</v>
      </c>
      <c r="AF14" s="28" t="s">
        <v>87</v>
      </c>
      <c r="AG14" s="28">
        <v>1186</v>
      </c>
      <c r="AH14" s="28" t="s">
        <v>88</v>
      </c>
      <c r="AI14" s="28" t="s">
        <v>92</v>
      </c>
      <c r="AJ14" s="36">
        <v>389064596</v>
      </c>
      <c r="AK14" s="32">
        <v>0.16</v>
      </c>
      <c r="AL14" s="36">
        <v>389064596</v>
      </c>
      <c r="AM14" s="28" t="s">
        <v>829</v>
      </c>
      <c r="AN14" s="28" t="s">
        <v>830</v>
      </c>
    </row>
    <row r="15" spans="1:50" s="77" customFormat="1" ht="108.75" customHeight="1" x14ac:dyDescent="0.25">
      <c r="A15" s="28" t="s">
        <v>591</v>
      </c>
      <c r="B15" s="28" t="s">
        <v>51</v>
      </c>
      <c r="C15" s="28" t="s">
        <v>52</v>
      </c>
      <c r="D15" s="28" t="s">
        <v>53</v>
      </c>
      <c r="E15" s="28" t="s">
        <v>65</v>
      </c>
      <c r="F15" s="28" t="s">
        <v>66</v>
      </c>
      <c r="G15" s="28">
        <v>2</v>
      </c>
      <c r="H15" s="28" t="s">
        <v>56</v>
      </c>
      <c r="I15" s="28" t="s">
        <v>57</v>
      </c>
      <c r="J15" s="28" t="s">
        <v>58</v>
      </c>
      <c r="K15" s="28" t="s">
        <v>73</v>
      </c>
      <c r="L15" s="28" t="s">
        <v>74</v>
      </c>
      <c r="M15" s="28" t="s">
        <v>75</v>
      </c>
      <c r="N15" s="30">
        <v>42856</v>
      </c>
      <c r="O15" s="30">
        <v>43981</v>
      </c>
      <c r="P15" s="28" t="s">
        <v>680</v>
      </c>
      <c r="Q15" s="32" t="s">
        <v>717</v>
      </c>
      <c r="R15" s="32">
        <v>0.2</v>
      </c>
      <c r="S15" s="32">
        <v>0.4</v>
      </c>
      <c r="T15" s="32">
        <v>0.3</v>
      </c>
      <c r="U15" s="32">
        <v>0.1</v>
      </c>
      <c r="V15" s="32">
        <v>0</v>
      </c>
      <c r="W15" s="32">
        <v>0</v>
      </c>
      <c r="X15" s="32">
        <v>0.25</v>
      </c>
      <c r="Y15" s="32">
        <v>0.625</v>
      </c>
      <c r="Z15" s="32">
        <v>0.2</v>
      </c>
      <c r="AA15" s="32">
        <v>0.67</v>
      </c>
      <c r="AB15" s="32">
        <v>0.1</v>
      </c>
      <c r="AC15" s="32">
        <v>1</v>
      </c>
      <c r="AD15" s="28" t="s">
        <v>81</v>
      </c>
      <c r="AE15" s="28" t="s">
        <v>86</v>
      </c>
      <c r="AF15" s="28" t="s">
        <v>87</v>
      </c>
      <c r="AG15" s="28">
        <v>1186</v>
      </c>
      <c r="AH15" s="28" t="s">
        <v>88</v>
      </c>
      <c r="AI15" s="28" t="s">
        <v>89</v>
      </c>
      <c r="AJ15" s="36" t="s">
        <v>141</v>
      </c>
      <c r="AK15" s="28" t="s">
        <v>141</v>
      </c>
      <c r="AL15" s="28" t="s">
        <v>141</v>
      </c>
      <c r="AM15" s="28" t="s">
        <v>831</v>
      </c>
      <c r="AN15" s="28" t="s">
        <v>832</v>
      </c>
    </row>
    <row r="16" spans="1:50" s="77" customFormat="1" ht="163.5" customHeight="1" x14ac:dyDescent="0.25">
      <c r="A16" s="28" t="s">
        <v>592</v>
      </c>
      <c r="B16" s="28" t="s">
        <v>51</v>
      </c>
      <c r="C16" s="28" t="s">
        <v>52</v>
      </c>
      <c r="D16" s="28" t="s">
        <v>53</v>
      </c>
      <c r="E16" s="28" t="s">
        <v>67</v>
      </c>
      <c r="F16" s="28" t="s">
        <v>68</v>
      </c>
      <c r="G16" s="28">
        <v>4</v>
      </c>
      <c r="H16" s="28" t="s">
        <v>56</v>
      </c>
      <c r="I16" s="28" t="s">
        <v>57</v>
      </c>
      <c r="J16" s="28" t="s">
        <v>58</v>
      </c>
      <c r="K16" s="28" t="s">
        <v>73</v>
      </c>
      <c r="L16" s="28" t="s">
        <v>74</v>
      </c>
      <c r="M16" s="28" t="s">
        <v>75</v>
      </c>
      <c r="N16" s="30">
        <v>42856</v>
      </c>
      <c r="O16" s="30">
        <v>43981</v>
      </c>
      <c r="P16" s="28" t="s">
        <v>445</v>
      </c>
      <c r="Q16" s="32" t="s">
        <v>446</v>
      </c>
      <c r="R16" s="32">
        <v>0.1</v>
      </c>
      <c r="S16" s="32">
        <v>0.2</v>
      </c>
      <c r="T16" s="32">
        <v>0.4</v>
      </c>
      <c r="U16" s="32">
        <v>0.3</v>
      </c>
      <c r="V16" s="32">
        <v>0</v>
      </c>
      <c r="W16" s="32">
        <v>0</v>
      </c>
      <c r="X16" s="38">
        <v>0.1</v>
      </c>
      <c r="Y16" s="32">
        <v>0.5</v>
      </c>
      <c r="Z16" s="32">
        <v>0</v>
      </c>
      <c r="AA16" s="32">
        <v>0</v>
      </c>
      <c r="AB16" s="32">
        <v>0.3</v>
      </c>
      <c r="AC16" s="32">
        <v>1</v>
      </c>
      <c r="AD16" s="28" t="s">
        <v>81</v>
      </c>
      <c r="AE16" s="28" t="s">
        <v>86</v>
      </c>
      <c r="AF16" s="28" t="s">
        <v>87</v>
      </c>
      <c r="AG16" s="28">
        <v>1186</v>
      </c>
      <c r="AH16" s="28" t="s">
        <v>88</v>
      </c>
      <c r="AI16" s="28" t="s">
        <v>93</v>
      </c>
      <c r="AJ16" s="36" t="s">
        <v>141</v>
      </c>
      <c r="AK16" s="28" t="s">
        <v>141</v>
      </c>
      <c r="AL16" s="28" t="s">
        <v>141</v>
      </c>
      <c r="AM16" s="28" t="s">
        <v>833</v>
      </c>
      <c r="AN16" s="28" t="s">
        <v>834</v>
      </c>
    </row>
    <row r="17" spans="1:40" s="77" customFormat="1" ht="165.75" x14ac:dyDescent="0.25">
      <c r="A17" s="28" t="s">
        <v>593</v>
      </c>
      <c r="B17" s="28" t="s">
        <v>94</v>
      </c>
      <c r="C17" s="28" t="s">
        <v>52</v>
      </c>
      <c r="D17" s="28" t="s">
        <v>95</v>
      </c>
      <c r="E17" s="28" t="s">
        <v>96</v>
      </c>
      <c r="F17" s="28" t="s">
        <v>97</v>
      </c>
      <c r="G17" s="28">
        <v>1.2</v>
      </c>
      <c r="H17" s="28" t="s">
        <v>134</v>
      </c>
      <c r="I17" s="28" t="s">
        <v>135</v>
      </c>
      <c r="J17" s="28" t="s">
        <v>58</v>
      </c>
      <c r="K17" s="28" t="s">
        <v>136</v>
      </c>
      <c r="L17" s="28" t="s">
        <v>137</v>
      </c>
      <c r="M17" s="29" t="s">
        <v>138</v>
      </c>
      <c r="N17" s="30">
        <v>42887</v>
      </c>
      <c r="O17" s="30">
        <v>44195</v>
      </c>
      <c r="P17" s="28" t="s">
        <v>139</v>
      </c>
      <c r="Q17" s="28" t="s">
        <v>140</v>
      </c>
      <c r="R17" s="28">
        <v>1</v>
      </c>
      <c r="S17" s="28">
        <v>1</v>
      </c>
      <c r="T17" s="28">
        <v>1</v>
      </c>
      <c r="U17" s="28">
        <v>1</v>
      </c>
      <c r="V17" s="28">
        <v>0</v>
      </c>
      <c r="W17" s="32">
        <v>0</v>
      </c>
      <c r="X17" s="28">
        <v>0</v>
      </c>
      <c r="Y17" s="32">
        <v>0</v>
      </c>
      <c r="Z17" s="39">
        <v>1</v>
      </c>
      <c r="AA17" s="32">
        <v>1</v>
      </c>
      <c r="AB17" s="39">
        <v>0</v>
      </c>
      <c r="AC17" s="40">
        <v>0</v>
      </c>
      <c r="AD17" s="39" t="s">
        <v>81</v>
      </c>
      <c r="AE17" s="39" t="s">
        <v>194</v>
      </c>
      <c r="AF17" s="39" t="s">
        <v>195</v>
      </c>
      <c r="AG17" s="39">
        <v>1040</v>
      </c>
      <c r="AH17" s="39" t="s">
        <v>196</v>
      </c>
      <c r="AI17" s="39" t="s">
        <v>197</v>
      </c>
      <c r="AJ17" s="41">
        <v>11407119338</v>
      </c>
      <c r="AK17" s="42" t="s">
        <v>198</v>
      </c>
      <c r="AL17" s="43" t="s">
        <v>141</v>
      </c>
      <c r="AM17" s="44" t="s">
        <v>722</v>
      </c>
      <c r="AN17" s="45" t="s">
        <v>723</v>
      </c>
    </row>
    <row r="18" spans="1:40" s="77" customFormat="1" ht="108.75" customHeight="1" x14ac:dyDescent="0.25">
      <c r="A18" s="28" t="s">
        <v>594</v>
      </c>
      <c r="B18" s="28" t="s">
        <v>51</v>
      </c>
      <c r="C18" s="28" t="s">
        <v>52</v>
      </c>
      <c r="D18" s="28" t="s">
        <v>98</v>
      </c>
      <c r="E18" s="28" t="s">
        <v>99</v>
      </c>
      <c r="F18" s="28" t="s">
        <v>100</v>
      </c>
      <c r="G18" s="28">
        <v>1</v>
      </c>
      <c r="H18" s="28" t="s">
        <v>134</v>
      </c>
      <c r="I18" s="28" t="s">
        <v>135</v>
      </c>
      <c r="J18" s="28" t="s">
        <v>58</v>
      </c>
      <c r="K18" s="28" t="s">
        <v>142</v>
      </c>
      <c r="L18" s="28" t="s">
        <v>137</v>
      </c>
      <c r="M18" s="29" t="s">
        <v>143</v>
      </c>
      <c r="N18" s="30">
        <v>42887</v>
      </c>
      <c r="O18" s="30">
        <v>43464</v>
      </c>
      <c r="P18" s="28" t="s">
        <v>144</v>
      </c>
      <c r="Q18" s="28" t="s">
        <v>145</v>
      </c>
      <c r="R18" s="28">
        <v>15</v>
      </c>
      <c r="S18" s="28">
        <v>15</v>
      </c>
      <c r="T18" s="28" t="s">
        <v>141</v>
      </c>
      <c r="U18" s="28" t="s">
        <v>141</v>
      </c>
      <c r="V18" s="28">
        <v>12</v>
      </c>
      <c r="W18" s="32">
        <v>0.8</v>
      </c>
      <c r="X18" s="28">
        <v>0</v>
      </c>
      <c r="Y18" s="32">
        <v>0</v>
      </c>
      <c r="Z18" s="28">
        <v>3</v>
      </c>
      <c r="AA18" s="32" t="s">
        <v>141</v>
      </c>
      <c r="AB18" s="46" t="s">
        <v>141</v>
      </c>
      <c r="AC18" s="47" t="s">
        <v>141</v>
      </c>
      <c r="AD18" s="28" t="s">
        <v>81</v>
      </c>
      <c r="AE18" s="28" t="s">
        <v>194</v>
      </c>
      <c r="AF18" s="28" t="s">
        <v>195</v>
      </c>
      <c r="AG18" s="28">
        <v>1040</v>
      </c>
      <c r="AH18" s="28" t="s">
        <v>196</v>
      </c>
      <c r="AI18" s="28" t="s">
        <v>199</v>
      </c>
      <c r="AJ18" s="43">
        <v>18836079246</v>
      </c>
      <c r="AK18" s="42" t="s">
        <v>141</v>
      </c>
      <c r="AL18" s="43" t="s">
        <v>141</v>
      </c>
      <c r="AM18" s="46" t="s">
        <v>724</v>
      </c>
      <c r="AN18" s="45" t="s">
        <v>725</v>
      </c>
    </row>
    <row r="19" spans="1:40" s="77" customFormat="1" ht="108.75" customHeight="1" x14ac:dyDescent="0.25">
      <c r="A19" s="28" t="s">
        <v>595</v>
      </c>
      <c r="B19" s="28" t="s">
        <v>101</v>
      </c>
      <c r="C19" s="28" t="s">
        <v>52</v>
      </c>
      <c r="D19" s="28" t="s">
        <v>95</v>
      </c>
      <c r="E19" s="28" t="s">
        <v>102</v>
      </c>
      <c r="F19" s="28" t="s">
        <v>103</v>
      </c>
      <c r="G19" s="28">
        <v>0.5</v>
      </c>
      <c r="H19" s="28" t="s">
        <v>134</v>
      </c>
      <c r="I19" s="28" t="s">
        <v>135</v>
      </c>
      <c r="J19" s="28" t="s">
        <v>58</v>
      </c>
      <c r="K19" s="28" t="s">
        <v>136</v>
      </c>
      <c r="L19" s="28" t="s">
        <v>137</v>
      </c>
      <c r="M19" s="29" t="s">
        <v>138</v>
      </c>
      <c r="N19" s="30">
        <v>43374</v>
      </c>
      <c r="O19" s="30">
        <v>43403</v>
      </c>
      <c r="P19" s="28" t="s">
        <v>146</v>
      </c>
      <c r="Q19" s="28" t="s">
        <v>147</v>
      </c>
      <c r="R19" s="28" t="s">
        <v>58</v>
      </c>
      <c r="S19" s="28">
        <v>1</v>
      </c>
      <c r="T19" s="28" t="s">
        <v>58</v>
      </c>
      <c r="U19" s="28" t="s">
        <v>58</v>
      </c>
      <c r="V19" s="28" t="s">
        <v>58</v>
      </c>
      <c r="W19" s="32" t="s">
        <v>58</v>
      </c>
      <c r="X19" s="28">
        <v>1</v>
      </c>
      <c r="Y19" s="32">
        <v>1</v>
      </c>
      <c r="Z19" s="28" t="s">
        <v>141</v>
      </c>
      <c r="AA19" s="32" t="s">
        <v>141</v>
      </c>
      <c r="AB19" s="46" t="s">
        <v>141</v>
      </c>
      <c r="AC19" s="47" t="s">
        <v>141</v>
      </c>
      <c r="AD19" s="28" t="s">
        <v>81</v>
      </c>
      <c r="AE19" s="28" t="s">
        <v>194</v>
      </c>
      <c r="AF19" s="28" t="s">
        <v>195</v>
      </c>
      <c r="AG19" s="28">
        <v>1040</v>
      </c>
      <c r="AH19" s="28" t="s">
        <v>196</v>
      </c>
      <c r="AI19" s="28" t="s">
        <v>197</v>
      </c>
      <c r="AJ19" s="41">
        <v>11407119338</v>
      </c>
      <c r="AK19" s="42" t="s">
        <v>141</v>
      </c>
      <c r="AL19" s="43" t="s">
        <v>141</v>
      </c>
      <c r="AM19" s="46" t="s">
        <v>726</v>
      </c>
      <c r="AN19" s="45" t="s">
        <v>727</v>
      </c>
    </row>
    <row r="20" spans="1:40" s="77" customFormat="1" ht="108.75" customHeight="1" x14ac:dyDescent="0.25">
      <c r="A20" s="28" t="s">
        <v>596</v>
      </c>
      <c r="B20" s="28" t="s">
        <v>51</v>
      </c>
      <c r="C20" s="28" t="s">
        <v>52</v>
      </c>
      <c r="D20" s="28" t="s">
        <v>95</v>
      </c>
      <c r="E20" s="28" t="s">
        <v>104</v>
      </c>
      <c r="F20" s="28" t="s">
        <v>105</v>
      </c>
      <c r="G20" s="28">
        <v>0.5</v>
      </c>
      <c r="H20" s="28" t="s">
        <v>134</v>
      </c>
      <c r="I20" s="28" t="s">
        <v>135</v>
      </c>
      <c r="J20" s="28" t="s">
        <v>58</v>
      </c>
      <c r="K20" s="28" t="s">
        <v>148</v>
      </c>
      <c r="L20" s="28" t="s">
        <v>149</v>
      </c>
      <c r="M20" s="29" t="s">
        <v>150</v>
      </c>
      <c r="N20" s="30">
        <v>42826</v>
      </c>
      <c r="O20" s="30">
        <v>44195</v>
      </c>
      <c r="P20" s="28" t="s">
        <v>151</v>
      </c>
      <c r="Q20" s="28" t="s">
        <v>152</v>
      </c>
      <c r="R20" s="28">
        <v>500</v>
      </c>
      <c r="S20" s="28">
        <v>850</v>
      </c>
      <c r="T20" s="28">
        <v>850</v>
      </c>
      <c r="U20" s="28">
        <v>850</v>
      </c>
      <c r="V20" s="28">
        <v>570</v>
      </c>
      <c r="W20" s="32">
        <v>1.1399999999999999</v>
      </c>
      <c r="X20" s="28">
        <v>35</v>
      </c>
      <c r="Y20" s="32">
        <v>4.1099999999999998E-2</v>
      </c>
      <c r="Z20" s="28">
        <v>125</v>
      </c>
      <c r="AA20" s="32">
        <v>0.15</v>
      </c>
      <c r="AB20" s="28">
        <v>0</v>
      </c>
      <c r="AC20" s="47">
        <v>0</v>
      </c>
      <c r="AD20" s="28" t="s">
        <v>81</v>
      </c>
      <c r="AE20" s="28" t="s">
        <v>200</v>
      </c>
      <c r="AF20" s="28" t="s">
        <v>201</v>
      </c>
      <c r="AG20" s="28">
        <v>1040</v>
      </c>
      <c r="AH20" s="28" t="s">
        <v>196</v>
      </c>
      <c r="AI20" s="28" t="s">
        <v>202</v>
      </c>
      <c r="AJ20" s="43">
        <v>4832898945</v>
      </c>
      <c r="AK20" s="42" t="s">
        <v>141</v>
      </c>
      <c r="AL20" s="43" t="s">
        <v>141</v>
      </c>
      <c r="AM20" s="46" t="s">
        <v>728</v>
      </c>
      <c r="AN20" s="45" t="s">
        <v>729</v>
      </c>
    </row>
    <row r="21" spans="1:40" s="77" customFormat="1" ht="108.75" customHeight="1" x14ac:dyDescent="0.25">
      <c r="A21" s="28" t="s">
        <v>597</v>
      </c>
      <c r="B21" s="28" t="s">
        <v>51</v>
      </c>
      <c r="C21" s="28" t="s">
        <v>52</v>
      </c>
      <c r="D21" s="28" t="s">
        <v>95</v>
      </c>
      <c r="E21" s="28" t="s">
        <v>106</v>
      </c>
      <c r="F21" s="28" t="s">
        <v>107</v>
      </c>
      <c r="G21" s="28">
        <v>0.5</v>
      </c>
      <c r="H21" s="28" t="s">
        <v>134</v>
      </c>
      <c r="I21" s="28" t="s">
        <v>135</v>
      </c>
      <c r="J21" s="28" t="s">
        <v>58</v>
      </c>
      <c r="K21" s="28" t="str">
        <f t="shared" ref="K21:O21" si="0">K20</f>
        <v>David Montealegre - Yeraldil Quimbayo Ocampo- Dirección Formación de Docentes</v>
      </c>
      <c r="L21" s="28" t="str">
        <f t="shared" si="0"/>
        <v>3241000 EXT 2179</v>
      </c>
      <c r="M21" s="29" t="str">
        <f t="shared" si="0"/>
        <v>yquimbayol@educacionbogota.gov.co</v>
      </c>
      <c r="N21" s="30">
        <f t="shared" si="0"/>
        <v>42826</v>
      </c>
      <c r="O21" s="30">
        <f t="shared" si="0"/>
        <v>44195</v>
      </c>
      <c r="P21" s="28" t="s">
        <v>153</v>
      </c>
      <c r="Q21" s="28" t="s">
        <v>154</v>
      </c>
      <c r="R21" s="28">
        <v>1</v>
      </c>
      <c r="S21" s="28">
        <v>1</v>
      </c>
      <c r="T21" s="28">
        <v>1</v>
      </c>
      <c r="U21" s="28">
        <v>1</v>
      </c>
      <c r="V21" s="28">
        <v>0</v>
      </c>
      <c r="W21" s="32">
        <v>0</v>
      </c>
      <c r="X21" s="28">
        <v>1</v>
      </c>
      <c r="Y21" s="32">
        <v>1</v>
      </c>
      <c r="Z21" s="28">
        <v>1</v>
      </c>
      <c r="AA21" s="32">
        <v>1</v>
      </c>
      <c r="AB21" s="28">
        <v>1</v>
      </c>
      <c r="AC21" s="47">
        <v>1</v>
      </c>
      <c r="AD21" s="28" t="s">
        <v>81</v>
      </c>
      <c r="AE21" s="28" t="s">
        <v>200</v>
      </c>
      <c r="AF21" s="28" t="s">
        <v>201</v>
      </c>
      <c r="AG21" s="28">
        <v>1040</v>
      </c>
      <c r="AH21" s="28" t="s">
        <v>196</v>
      </c>
      <c r="AI21" s="28" t="s">
        <v>197</v>
      </c>
      <c r="AJ21" s="41">
        <v>11407119338</v>
      </c>
      <c r="AK21" s="42" t="s">
        <v>141</v>
      </c>
      <c r="AL21" s="43" t="s">
        <v>141</v>
      </c>
      <c r="AM21" s="46" t="s">
        <v>730</v>
      </c>
      <c r="AN21" s="45" t="s">
        <v>731</v>
      </c>
    </row>
    <row r="22" spans="1:40" s="77" customFormat="1" ht="180" customHeight="1" x14ac:dyDescent="0.25">
      <c r="A22" s="28" t="s">
        <v>598</v>
      </c>
      <c r="B22" s="28" t="s">
        <v>51</v>
      </c>
      <c r="C22" s="28" t="s">
        <v>52</v>
      </c>
      <c r="D22" s="28" t="s">
        <v>95</v>
      </c>
      <c r="E22" s="28" t="s">
        <v>108</v>
      </c>
      <c r="F22" s="28" t="s">
        <v>109</v>
      </c>
      <c r="G22" s="28">
        <v>1.5</v>
      </c>
      <c r="H22" s="28" t="s">
        <v>134</v>
      </c>
      <c r="I22" s="28" t="s">
        <v>135</v>
      </c>
      <c r="J22" s="28" t="s">
        <v>58</v>
      </c>
      <c r="K22" s="28" t="s">
        <v>155</v>
      </c>
      <c r="L22" s="28" t="e">
        <f>[4]Hoja1!K27</f>
        <v>#REF!</v>
      </c>
      <c r="M22" s="29" t="e">
        <f>[4]Hoja1!L27</f>
        <v>#REF!</v>
      </c>
      <c r="N22" s="30">
        <v>42887</v>
      </c>
      <c r="O22" s="30">
        <v>43981</v>
      </c>
      <c r="P22" s="28" t="s">
        <v>156</v>
      </c>
      <c r="Q22" s="28" t="s">
        <v>157</v>
      </c>
      <c r="R22" s="32">
        <v>1</v>
      </c>
      <c r="S22" s="32">
        <v>1</v>
      </c>
      <c r="T22" s="32">
        <v>1</v>
      </c>
      <c r="U22" s="32">
        <v>1</v>
      </c>
      <c r="V22" s="32">
        <v>1</v>
      </c>
      <c r="W22" s="32">
        <v>1</v>
      </c>
      <c r="X22" s="32">
        <v>1</v>
      </c>
      <c r="Y22" s="32">
        <v>1</v>
      </c>
      <c r="Z22" s="32">
        <v>1</v>
      </c>
      <c r="AA22" s="32">
        <v>1</v>
      </c>
      <c r="AB22" s="47">
        <v>1</v>
      </c>
      <c r="AC22" s="47">
        <v>1</v>
      </c>
      <c r="AD22" s="28" t="s">
        <v>81</v>
      </c>
      <c r="AE22" s="28" t="s">
        <v>203</v>
      </c>
      <c r="AF22" s="28" t="s">
        <v>204</v>
      </c>
      <c r="AG22" s="28">
        <v>1049</v>
      </c>
      <c r="AH22" s="28" t="s">
        <v>205</v>
      </c>
      <c r="AI22" s="28" t="s">
        <v>206</v>
      </c>
      <c r="AJ22" s="43">
        <v>18815886313</v>
      </c>
      <c r="AK22" s="42" t="s">
        <v>141</v>
      </c>
      <c r="AL22" s="43" t="s">
        <v>141</v>
      </c>
      <c r="AM22" s="46" t="s">
        <v>732</v>
      </c>
      <c r="AN22" s="45" t="s">
        <v>733</v>
      </c>
    </row>
    <row r="23" spans="1:40" s="77" customFormat="1" ht="177.75" customHeight="1" x14ac:dyDescent="0.25">
      <c r="A23" s="28" t="s">
        <v>599</v>
      </c>
      <c r="B23" s="28" t="s">
        <v>51</v>
      </c>
      <c r="C23" s="28" t="s">
        <v>52</v>
      </c>
      <c r="D23" s="28" t="s">
        <v>95</v>
      </c>
      <c r="E23" s="28" t="s">
        <v>110</v>
      </c>
      <c r="F23" s="28" t="s">
        <v>111</v>
      </c>
      <c r="G23" s="28">
        <v>1.5</v>
      </c>
      <c r="H23" s="28" t="s">
        <v>134</v>
      </c>
      <c r="I23" s="28" t="s">
        <v>135</v>
      </c>
      <c r="J23" s="28" t="s">
        <v>58</v>
      </c>
      <c r="K23" s="28" t="s">
        <v>155</v>
      </c>
      <c r="L23" s="28" t="e">
        <f>[4]Hoja1!K28</f>
        <v>#REF!</v>
      </c>
      <c r="M23" s="29" t="e">
        <f>[4]Hoja1!L28</f>
        <v>#REF!</v>
      </c>
      <c r="N23" s="30">
        <v>42887</v>
      </c>
      <c r="O23" s="30">
        <v>43981</v>
      </c>
      <c r="P23" s="28" t="s">
        <v>158</v>
      </c>
      <c r="Q23" s="28" t="s">
        <v>159</v>
      </c>
      <c r="R23" s="32">
        <v>0.2</v>
      </c>
      <c r="S23" s="32">
        <v>0.3</v>
      </c>
      <c r="T23" s="32">
        <v>0.4</v>
      </c>
      <c r="U23" s="32">
        <v>0.1</v>
      </c>
      <c r="V23" s="32">
        <v>0.2</v>
      </c>
      <c r="W23" s="32">
        <v>1</v>
      </c>
      <c r="X23" s="32">
        <v>0.3</v>
      </c>
      <c r="Y23" s="32">
        <v>1</v>
      </c>
      <c r="Z23" s="32">
        <v>0.5</v>
      </c>
      <c r="AA23" s="32">
        <v>1.25</v>
      </c>
      <c r="AB23" s="46" t="s">
        <v>141</v>
      </c>
      <c r="AC23" s="47" t="s">
        <v>141</v>
      </c>
      <c r="AD23" s="28" t="s">
        <v>81</v>
      </c>
      <c r="AE23" s="28" t="s">
        <v>203</v>
      </c>
      <c r="AF23" s="28" t="s">
        <v>204</v>
      </c>
      <c r="AG23" s="28">
        <v>1049</v>
      </c>
      <c r="AH23" s="28" t="s">
        <v>205</v>
      </c>
      <c r="AI23" s="28" t="s">
        <v>207</v>
      </c>
      <c r="AJ23" s="43">
        <v>16925423500</v>
      </c>
      <c r="AK23" s="42" t="s">
        <v>141</v>
      </c>
      <c r="AL23" s="43" t="s">
        <v>141</v>
      </c>
      <c r="AM23" s="46" t="s">
        <v>734</v>
      </c>
      <c r="AN23" s="45" t="s">
        <v>735</v>
      </c>
    </row>
    <row r="24" spans="1:40" s="77" customFormat="1" ht="160.5" customHeight="1" x14ac:dyDescent="0.25">
      <c r="A24" s="28" t="s">
        <v>600</v>
      </c>
      <c r="B24" s="28" t="s">
        <v>51</v>
      </c>
      <c r="C24" s="28" t="s">
        <v>52</v>
      </c>
      <c r="D24" s="28" t="s">
        <v>95</v>
      </c>
      <c r="E24" s="28" t="s">
        <v>112</v>
      </c>
      <c r="F24" s="28" t="s">
        <v>113</v>
      </c>
      <c r="G24" s="28">
        <v>1.5</v>
      </c>
      <c r="H24" s="28" t="s">
        <v>134</v>
      </c>
      <c r="I24" s="28" t="s">
        <v>135</v>
      </c>
      <c r="J24" s="28" t="s">
        <v>58</v>
      </c>
      <c r="K24" s="28" t="s">
        <v>155</v>
      </c>
      <c r="L24" s="28" t="e">
        <f>[4]Hoja1!K29</f>
        <v>#REF!</v>
      </c>
      <c r="M24" s="29" t="e">
        <f>[4]Hoja1!L29</f>
        <v>#REF!</v>
      </c>
      <c r="N24" s="30">
        <v>42887</v>
      </c>
      <c r="O24" s="30">
        <v>43981</v>
      </c>
      <c r="P24" s="28" t="s">
        <v>160</v>
      </c>
      <c r="Q24" s="28" t="s">
        <v>161</v>
      </c>
      <c r="R24" s="32">
        <v>1</v>
      </c>
      <c r="S24" s="32">
        <v>1</v>
      </c>
      <c r="T24" s="32">
        <v>1</v>
      </c>
      <c r="U24" s="32">
        <v>1</v>
      </c>
      <c r="V24" s="32">
        <v>1</v>
      </c>
      <c r="W24" s="32">
        <v>1</v>
      </c>
      <c r="X24" s="32">
        <v>1</v>
      </c>
      <c r="Y24" s="32">
        <v>1</v>
      </c>
      <c r="Z24" s="32">
        <v>1</v>
      </c>
      <c r="AA24" s="32">
        <v>1</v>
      </c>
      <c r="AB24" s="47">
        <v>1</v>
      </c>
      <c r="AC24" s="47">
        <v>1</v>
      </c>
      <c r="AD24" s="28" t="s">
        <v>81</v>
      </c>
      <c r="AE24" s="28" t="s">
        <v>203</v>
      </c>
      <c r="AF24" s="28" t="s">
        <v>204</v>
      </c>
      <c r="AG24" s="28">
        <v>1049</v>
      </c>
      <c r="AH24" s="28" t="s">
        <v>205</v>
      </c>
      <c r="AI24" s="28" t="s">
        <v>208</v>
      </c>
      <c r="AJ24" s="43">
        <v>304714554378</v>
      </c>
      <c r="AK24" s="42" t="s">
        <v>141</v>
      </c>
      <c r="AL24" s="43" t="s">
        <v>141</v>
      </c>
      <c r="AM24" s="48" t="s">
        <v>835</v>
      </c>
      <c r="AN24" s="45" t="s">
        <v>736</v>
      </c>
    </row>
    <row r="25" spans="1:40" s="77" customFormat="1" ht="156.75" customHeight="1" x14ac:dyDescent="0.25">
      <c r="A25" s="28" t="s">
        <v>601</v>
      </c>
      <c r="B25" s="28" t="s">
        <v>114</v>
      </c>
      <c r="C25" s="28"/>
      <c r="D25" s="28" t="s">
        <v>95</v>
      </c>
      <c r="E25" s="28" t="s">
        <v>115</v>
      </c>
      <c r="F25" s="28" t="s">
        <v>115</v>
      </c>
      <c r="G25" s="28">
        <v>1</v>
      </c>
      <c r="H25" s="28" t="s">
        <v>134</v>
      </c>
      <c r="I25" s="28" t="s">
        <v>135</v>
      </c>
      <c r="J25" s="28" t="s">
        <v>58</v>
      </c>
      <c r="K25" s="28" t="s">
        <v>162</v>
      </c>
      <c r="L25" s="28" t="s">
        <v>163</v>
      </c>
      <c r="M25" s="29" t="s">
        <v>164</v>
      </c>
      <c r="N25" s="30">
        <v>43282</v>
      </c>
      <c r="O25" s="30">
        <v>43405</v>
      </c>
      <c r="P25" s="28" t="s">
        <v>165</v>
      </c>
      <c r="Q25" s="28" t="s">
        <v>166</v>
      </c>
      <c r="R25" s="28" t="s">
        <v>141</v>
      </c>
      <c r="S25" s="28">
        <v>1</v>
      </c>
      <c r="T25" s="28" t="s">
        <v>141</v>
      </c>
      <c r="U25" s="28" t="s">
        <v>141</v>
      </c>
      <c r="V25" s="28" t="s">
        <v>141</v>
      </c>
      <c r="W25" s="32" t="s">
        <v>58</v>
      </c>
      <c r="X25" s="28">
        <v>0</v>
      </c>
      <c r="Y25" s="32">
        <v>0</v>
      </c>
      <c r="Z25" s="28">
        <v>1</v>
      </c>
      <c r="AA25" s="32" t="s">
        <v>141</v>
      </c>
      <c r="AB25" s="46" t="s">
        <v>141</v>
      </c>
      <c r="AC25" s="47" t="s">
        <v>141</v>
      </c>
      <c r="AD25" s="28" t="s">
        <v>81</v>
      </c>
      <c r="AE25" s="28" t="s">
        <v>203</v>
      </c>
      <c r="AF25" s="28" t="s">
        <v>204</v>
      </c>
      <c r="AG25" s="28">
        <v>1052</v>
      </c>
      <c r="AH25" s="28" t="s">
        <v>209</v>
      </c>
      <c r="AI25" s="28" t="s">
        <v>210</v>
      </c>
      <c r="AJ25" s="43">
        <v>1478696978122</v>
      </c>
      <c r="AK25" s="42" t="s">
        <v>141</v>
      </c>
      <c r="AL25" s="43" t="s">
        <v>141</v>
      </c>
      <c r="AM25" s="46" t="s">
        <v>726</v>
      </c>
      <c r="AN25" s="45" t="s">
        <v>737</v>
      </c>
    </row>
    <row r="26" spans="1:40" s="77" customFormat="1" ht="165.75" customHeight="1" x14ac:dyDescent="0.25">
      <c r="A26" s="28" t="s">
        <v>602</v>
      </c>
      <c r="B26" s="28" t="s">
        <v>51</v>
      </c>
      <c r="C26" s="28" t="s">
        <v>52</v>
      </c>
      <c r="D26" s="28" t="s">
        <v>98</v>
      </c>
      <c r="E26" s="28" t="s">
        <v>116</v>
      </c>
      <c r="F26" s="28" t="s">
        <v>117</v>
      </c>
      <c r="G26" s="28">
        <v>1.5</v>
      </c>
      <c r="H26" s="28" t="s">
        <v>134</v>
      </c>
      <c r="I26" s="28" t="s">
        <v>135</v>
      </c>
      <c r="J26" s="28" t="s">
        <v>58</v>
      </c>
      <c r="K26" s="28" t="s">
        <v>167</v>
      </c>
      <c r="L26" s="28" t="s">
        <v>168</v>
      </c>
      <c r="M26" s="29" t="s">
        <v>169</v>
      </c>
      <c r="N26" s="30">
        <v>42917</v>
      </c>
      <c r="O26" s="30">
        <v>43981</v>
      </c>
      <c r="P26" s="28" t="s">
        <v>170</v>
      </c>
      <c r="Q26" s="28" t="s">
        <v>171</v>
      </c>
      <c r="R26" s="28">
        <v>20</v>
      </c>
      <c r="S26" s="28">
        <v>30</v>
      </c>
      <c r="T26" s="28">
        <v>30</v>
      </c>
      <c r="U26" s="28">
        <v>30</v>
      </c>
      <c r="V26" s="28">
        <v>20</v>
      </c>
      <c r="W26" s="32">
        <v>1</v>
      </c>
      <c r="X26" s="28">
        <v>51</v>
      </c>
      <c r="Y26" s="32">
        <v>1.7</v>
      </c>
      <c r="Z26" s="28">
        <v>48</v>
      </c>
      <c r="AA26" s="32">
        <v>1.6</v>
      </c>
      <c r="AB26" s="28">
        <v>41</v>
      </c>
      <c r="AC26" s="47">
        <v>1.37</v>
      </c>
      <c r="AD26" s="28" t="s">
        <v>81</v>
      </c>
      <c r="AE26" s="28" t="s">
        <v>194</v>
      </c>
      <c r="AF26" s="28" t="s">
        <v>211</v>
      </c>
      <c r="AG26" s="28">
        <v>1053</v>
      </c>
      <c r="AH26" s="28" t="s">
        <v>212</v>
      </c>
      <c r="AI26" s="28" t="s">
        <v>213</v>
      </c>
      <c r="AJ26" s="43">
        <v>50784469908</v>
      </c>
      <c r="AK26" s="42">
        <v>1.7586072821433769E-2</v>
      </c>
      <c r="AL26" s="43">
        <v>1352733683</v>
      </c>
      <c r="AM26" s="46" t="s">
        <v>738</v>
      </c>
      <c r="AN26" s="45" t="s">
        <v>739</v>
      </c>
    </row>
    <row r="27" spans="1:40" s="77" customFormat="1" ht="238.5" customHeight="1" x14ac:dyDescent="0.25">
      <c r="A27" s="28" t="s">
        <v>603</v>
      </c>
      <c r="B27" s="28" t="s">
        <v>118</v>
      </c>
      <c r="C27" s="28" t="s">
        <v>52</v>
      </c>
      <c r="D27" s="28" t="s">
        <v>119</v>
      </c>
      <c r="E27" s="28" t="s">
        <v>120</v>
      </c>
      <c r="F27" s="28" t="s">
        <v>121</v>
      </c>
      <c r="G27" s="28">
        <v>0.8</v>
      </c>
      <c r="H27" s="28" t="s">
        <v>134</v>
      </c>
      <c r="I27" s="28" t="s">
        <v>135</v>
      </c>
      <c r="J27" s="28" t="s">
        <v>58</v>
      </c>
      <c r="K27" s="28" t="s">
        <v>167</v>
      </c>
      <c r="L27" s="28" t="s">
        <v>168</v>
      </c>
      <c r="M27" s="29" t="s">
        <v>169</v>
      </c>
      <c r="N27" s="30">
        <v>42917</v>
      </c>
      <c r="O27" s="30">
        <v>44195</v>
      </c>
      <c r="P27" s="28" t="s">
        <v>172</v>
      </c>
      <c r="Q27" s="28" t="s">
        <v>173</v>
      </c>
      <c r="R27" s="32">
        <v>1</v>
      </c>
      <c r="S27" s="32">
        <v>1</v>
      </c>
      <c r="T27" s="32">
        <v>1</v>
      </c>
      <c r="U27" s="32">
        <v>1</v>
      </c>
      <c r="V27" s="32">
        <v>1</v>
      </c>
      <c r="W27" s="32">
        <v>1</v>
      </c>
      <c r="X27" s="32">
        <v>1</v>
      </c>
      <c r="Y27" s="32">
        <v>1</v>
      </c>
      <c r="Z27" s="32">
        <v>1</v>
      </c>
      <c r="AA27" s="32">
        <v>1</v>
      </c>
      <c r="AB27" s="47">
        <v>1</v>
      </c>
      <c r="AC27" s="47">
        <v>1</v>
      </c>
      <c r="AD27" s="28" t="s">
        <v>81</v>
      </c>
      <c r="AE27" s="28" t="s">
        <v>194</v>
      </c>
      <c r="AF27" s="28" t="s">
        <v>211</v>
      </c>
      <c r="AG27" s="28">
        <v>1053</v>
      </c>
      <c r="AH27" s="28" t="s">
        <v>212</v>
      </c>
      <c r="AI27" s="28" t="s">
        <v>213</v>
      </c>
      <c r="AJ27" s="43">
        <v>50784469908</v>
      </c>
      <c r="AK27" s="42" t="s">
        <v>141</v>
      </c>
      <c r="AL27" s="43" t="s">
        <v>141</v>
      </c>
      <c r="AM27" s="45" t="s">
        <v>740</v>
      </c>
      <c r="AN27" s="45" t="s">
        <v>741</v>
      </c>
    </row>
    <row r="28" spans="1:40" s="77" customFormat="1" ht="108.75" customHeight="1" x14ac:dyDescent="0.25">
      <c r="A28" s="28" t="s">
        <v>604</v>
      </c>
      <c r="B28" s="28" t="s">
        <v>51</v>
      </c>
      <c r="C28" s="28" t="s">
        <v>52</v>
      </c>
      <c r="D28" s="28" t="s">
        <v>98</v>
      </c>
      <c r="E28" s="28" t="s">
        <v>122</v>
      </c>
      <c r="F28" s="28" t="s">
        <v>123</v>
      </c>
      <c r="G28" s="28">
        <v>0.5</v>
      </c>
      <c r="H28" s="28" t="s">
        <v>134</v>
      </c>
      <c r="I28" s="28" t="s">
        <v>135</v>
      </c>
      <c r="J28" s="28" t="s">
        <v>174</v>
      </c>
      <c r="K28" s="28" t="s">
        <v>167</v>
      </c>
      <c r="L28" s="28" t="s">
        <v>168</v>
      </c>
      <c r="M28" s="29" t="s">
        <v>169</v>
      </c>
      <c r="N28" s="30">
        <v>42917</v>
      </c>
      <c r="O28" s="30">
        <v>44195</v>
      </c>
      <c r="P28" s="28" t="s">
        <v>175</v>
      </c>
      <c r="Q28" s="28" t="s">
        <v>176</v>
      </c>
      <c r="R28" s="28">
        <v>20</v>
      </c>
      <c r="S28" s="28">
        <v>60</v>
      </c>
      <c r="T28" s="28">
        <v>60</v>
      </c>
      <c r="U28" s="28">
        <v>20</v>
      </c>
      <c r="V28" s="28">
        <v>20</v>
      </c>
      <c r="W28" s="32">
        <v>1</v>
      </c>
      <c r="X28" s="28">
        <v>51</v>
      </c>
      <c r="Y28" s="32">
        <v>0.85</v>
      </c>
      <c r="Z28" s="28">
        <v>375</v>
      </c>
      <c r="AA28" s="32">
        <v>6.25</v>
      </c>
      <c r="AB28" s="46" t="s">
        <v>141</v>
      </c>
      <c r="AC28" s="47" t="s">
        <v>141</v>
      </c>
      <c r="AD28" s="28" t="s">
        <v>81</v>
      </c>
      <c r="AE28" s="28" t="s">
        <v>194</v>
      </c>
      <c r="AF28" s="28" t="s">
        <v>211</v>
      </c>
      <c r="AG28" s="28">
        <v>1053</v>
      </c>
      <c r="AH28" s="28" t="s">
        <v>212</v>
      </c>
      <c r="AI28" s="28" t="s">
        <v>213</v>
      </c>
      <c r="AJ28" s="43">
        <v>50784469908</v>
      </c>
      <c r="AK28" s="42" t="s">
        <v>141</v>
      </c>
      <c r="AL28" s="43" t="s">
        <v>141</v>
      </c>
      <c r="AM28" s="45" t="s">
        <v>742</v>
      </c>
      <c r="AN28" s="45" t="s">
        <v>743</v>
      </c>
    </row>
    <row r="29" spans="1:40" s="77" customFormat="1" ht="108.75" customHeight="1" x14ac:dyDescent="0.25">
      <c r="A29" s="28" t="s">
        <v>605</v>
      </c>
      <c r="B29" s="28" t="s">
        <v>94</v>
      </c>
      <c r="C29" s="28" t="s">
        <v>52</v>
      </c>
      <c r="D29" s="28" t="s">
        <v>119</v>
      </c>
      <c r="E29" s="28" t="s">
        <v>124</v>
      </c>
      <c r="F29" s="28" t="s">
        <v>125</v>
      </c>
      <c r="G29" s="28">
        <v>0.5</v>
      </c>
      <c r="H29" s="28" t="s">
        <v>134</v>
      </c>
      <c r="I29" s="28" t="s">
        <v>135</v>
      </c>
      <c r="J29" s="28" t="s">
        <v>58</v>
      </c>
      <c r="K29" s="28" t="s">
        <v>177</v>
      </c>
      <c r="L29" s="28" t="s">
        <v>168</v>
      </c>
      <c r="M29" s="29" t="s">
        <v>169</v>
      </c>
      <c r="N29" s="30">
        <v>42917</v>
      </c>
      <c r="O29" s="30">
        <v>44195</v>
      </c>
      <c r="P29" s="28" t="s">
        <v>178</v>
      </c>
      <c r="Q29" s="28" t="s">
        <v>179</v>
      </c>
      <c r="R29" s="28">
        <v>1</v>
      </c>
      <c r="S29" s="28">
        <v>1</v>
      </c>
      <c r="T29" s="28">
        <v>1</v>
      </c>
      <c r="U29" s="28">
        <v>1</v>
      </c>
      <c r="V29" s="28">
        <v>1</v>
      </c>
      <c r="W29" s="32">
        <v>1</v>
      </c>
      <c r="X29" s="28">
        <v>1</v>
      </c>
      <c r="Y29" s="32">
        <v>1</v>
      </c>
      <c r="Z29" s="28">
        <v>1</v>
      </c>
      <c r="AA29" s="32">
        <v>1</v>
      </c>
      <c r="AB29" s="28">
        <v>0</v>
      </c>
      <c r="AC29" s="47">
        <v>0</v>
      </c>
      <c r="AD29" s="28" t="s">
        <v>81</v>
      </c>
      <c r="AE29" s="28" t="s">
        <v>194</v>
      </c>
      <c r="AF29" s="28" t="s">
        <v>211</v>
      </c>
      <c r="AG29" s="28">
        <v>1053</v>
      </c>
      <c r="AH29" s="28" t="s">
        <v>212</v>
      </c>
      <c r="AI29" s="28" t="s">
        <v>213</v>
      </c>
      <c r="AJ29" s="43">
        <v>50784469908</v>
      </c>
      <c r="AK29" s="42">
        <v>1.7714310528980939E-3</v>
      </c>
      <c r="AL29" s="43">
        <v>89961187</v>
      </c>
      <c r="AM29" s="45" t="s">
        <v>744</v>
      </c>
      <c r="AN29" s="45" t="s">
        <v>739</v>
      </c>
    </row>
    <row r="30" spans="1:40" s="77" customFormat="1" ht="138" customHeight="1" x14ac:dyDescent="0.25">
      <c r="A30" s="28" t="s">
        <v>606</v>
      </c>
      <c r="B30" s="28" t="s">
        <v>118</v>
      </c>
      <c r="C30" s="28"/>
      <c r="D30" s="28" t="s">
        <v>95</v>
      </c>
      <c r="E30" s="28" t="s">
        <v>126</v>
      </c>
      <c r="F30" s="28" t="s">
        <v>127</v>
      </c>
      <c r="G30" s="28">
        <v>1</v>
      </c>
      <c r="H30" s="28" t="s">
        <v>134</v>
      </c>
      <c r="I30" s="28" t="s">
        <v>135</v>
      </c>
      <c r="J30" s="28" t="s">
        <v>58</v>
      </c>
      <c r="K30" s="28" t="s">
        <v>180</v>
      </c>
      <c r="L30" s="28" t="s">
        <v>181</v>
      </c>
      <c r="M30" s="29" t="s">
        <v>182</v>
      </c>
      <c r="N30" s="30">
        <v>42887</v>
      </c>
      <c r="O30" s="30">
        <v>43981</v>
      </c>
      <c r="P30" s="28" t="s">
        <v>183</v>
      </c>
      <c r="Q30" s="28" t="s">
        <v>184</v>
      </c>
      <c r="R30" s="28">
        <v>43</v>
      </c>
      <c r="S30" s="28">
        <v>20</v>
      </c>
      <c r="T30" s="28">
        <v>150</v>
      </c>
      <c r="U30" s="28">
        <v>40</v>
      </c>
      <c r="V30" s="28">
        <v>43</v>
      </c>
      <c r="W30" s="32">
        <v>1</v>
      </c>
      <c r="X30" s="28">
        <v>40</v>
      </c>
      <c r="Y30" s="32">
        <v>2</v>
      </c>
      <c r="Z30" s="28">
        <v>361</v>
      </c>
      <c r="AA30" s="32">
        <v>2.41</v>
      </c>
      <c r="AB30" s="46">
        <v>361</v>
      </c>
      <c r="AC30" s="47">
        <v>9.0250000000000004</v>
      </c>
      <c r="AD30" s="28" t="s">
        <v>214</v>
      </c>
      <c r="AE30" s="28" t="s">
        <v>215</v>
      </c>
      <c r="AF30" s="28" t="s">
        <v>216</v>
      </c>
      <c r="AG30" s="28">
        <v>1057</v>
      </c>
      <c r="AH30" s="28" t="s">
        <v>217</v>
      </c>
      <c r="AI30" s="28" t="s">
        <v>218</v>
      </c>
      <c r="AJ30" s="43">
        <v>18892105339</v>
      </c>
      <c r="AK30" s="42" t="s">
        <v>141</v>
      </c>
      <c r="AL30" s="43" t="s">
        <v>141</v>
      </c>
      <c r="AM30" s="46" t="s">
        <v>745</v>
      </c>
      <c r="AN30" s="49" t="s">
        <v>746</v>
      </c>
    </row>
    <row r="31" spans="1:40" s="77" customFormat="1" ht="108.75" customHeight="1" x14ac:dyDescent="0.25">
      <c r="A31" s="28" t="s">
        <v>607</v>
      </c>
      <c r="B31" s="28" t="s">
        <v>118</v>
      </c>
      <c r="C31" s="28"/>
      <c r="D31" s="28" t="s">
        <v>98</v>
      </c>
      <c r="E31" s="28" t="s">
        <v>128</v>
      </c>
      <c r="F31" s="28" t="s">
        <v>129</v>
      </c>
      <c r="G31" s="28">
        <v>1</v>
      </c>
      <c r="H31" s="28" t="s">
        <v>134</v>
      </c>
      <c r="I31" s="28" t="s">
        <v>135</v>
      </c>
      <c r="J31" s="28" t="s">
        <v>58</v>
      </c>
      <c r="K31" s="28" t="s">
        <v>180</v>
      </c>
      <c r="L31" s="28" t="s">
        <v>181</v>
      </c>
      <c r="M31" s="28" t="s">
        <v>182</v>
      </c>
      <c r="N31" s="30">
        <v>42887</v>
      </c>
      <c r="O31" s="30">
        <v>43981</v>
      </c>
      <c r="P31" s="28" t="s">
        <v>185</v>
      </c>
      <c r="Q31" s="28" t="s">
        <v>186</v>
      </c>
      <c r="R31" s="28">
        <v>98</v>
      </c>
      <c r="S31" s="28">
        <v>95</v>
      </c>
      <c r="T31" s="28">
        <v>95</v>
      </c>
      <c r="U31" s="28">
        <v>93</v>
      </c>
      <c r="V31" s="28">
        <v>98</v>
      </c>
      <c r="W31" s="32">
        <v>1</v>
      </c>
      <c r="X31" s="28">
        <v>0</v>
      </c>
      <c r="Y31" s="32">
        <v>0</v>
      </c>
      <c r="Z31" s="28">
        <v>102</v>
      </c>
      <c r="AA31" s="32">
        <v>1.07</v>
      </c>
      <c r="AB31" s="46">
        <v>102</v>
      </c>
      <c r="AC31" s="47">
        <v>1.096774193548387</v>
      </c>
      <c r="AD31" s="28" t="s">
        <v>214</v>
      </c>
      <c r="AE31" s="28" t="s">
        <v>215</v>
      </c>
      <c r="AF31" s="28" t="s">
        <v>216</v>
      </c>
      <c r="AG31" s="28">
        <v>1057</v>
      </c>
      <c r="AH31" s="28" t="s">
        <v>217</v>
      </c>
      <c r="AI31" s="28" t="s">
        <v>218</v>
      </c>
      <c r="AJ31" s="43">
        <v>18892105339</v>
      </c>
      <c r="AK31" s="42" t="s">
        <v>141</v>
      </c>
      <c r="AL31" s="43" t="s">
        <v>141</v>
      </c>
      <c r="AM31" s="46" t="s">
        <v>747</v>
      </c>
      <c r="AN31" s="49" t="s">
        <v>748</v>
      </c>
    </row>
    <row r="32" spans="1:40" s="77" customFormat="1" ht="108.75" customHeight="1" x14ac:dyDescent="0.25">
      <c r="A32" s="28" t="s">
        <v>608</v>
      </c>
      <c r="B32" s="28" t="s">
        <v>51</v>
      </c>
      <c r="C32" s="28" t="s">
        <v>52</v>
      </c>
      <c r="D32" s="28" t="s">
        <v>95</v>
      </c>
      <c r="E32" s="28" t="s">
        <v>130</v>
      </c>
      <c r="F32" s="28" t="s">
        <v>131</v>
      </c>
      <c r="G32" s="28">
        <v>1.5</v>
      </c>
      <c r="H32" s="28" t="s">
        <v>134</v>
      </c>
      <c r="I32" s="28" t="s">
        <v>135</v>
      </c>
      <c r="J32" s="28" t="s">
        <v>58</v>
      </c>
      <c r="K32" s="28" t="s">
        <v>187</v>
      </c>
      <c r="L32" s="28" t="s">
        <v>188</v>
      </c>
      <c r="M32" s="29" t="s">
        <v>189</v>
      </c>
      <c r="N32" s="30">
        <v>42887</v>
      </c>
      <c r="O32" s="30">
        <v>43981</v>
      </c>
      <c r="P32" s="28" t="s">
        <v>190</v>
      </c>
      <c r="Q32" s="28" t="s">
        <v>191</v>
      </c>
      <c r="R32" s="32">
        <v>1</v>
      </c>
      <c r="S32" s="32">
        <v>1</v>
      </c>
      <c r="T32" s="32">
        <v>1</v>
      </c>
      <c r="U32" s="32">
        <v>1</v>
      </c>
      <c r="V32" s="35">
        <v>1</v>
      </c>
      <c r="W32" s="32">
        <v>1</v>
      </c>
      <c r="X32" s="50">
        <v>0.41199999999999998</v>
      </c>
      <c r="Y32" s="32">
        <v>0.41199999999999998</v>
      </c>
      <c r="Z32" s="35">
        <v>1</v>
      </c>
      <c r="AA32" s="32">
        <v>1</v>
      </c>
      <c r="AB32" s="35">
        <v>1</v>
      </c>
      <c r="AC32" s="47">
        <v>1</v>
      </c>
      <c r="AD32" s="28" t="s">
        <v>81</v>
      </c>
      <c r="AE32" s="28" t="s">
        <v>203</v>
      </c>
      <c r="AF32" s="28" t="s">
        <v>204</v>
      </c>
      <c r="AG32" s="28">
        <v>1074</v>
      </c>
      <c r="AH32" s="28" t="s">
        <v>219</v>
      </c>
      <c r="AI32" s="28" t="s">
        <v>220</v>
      </c>
      <c r="AJ32" s="34">
        <v>136340000373</v>
      </c>
      <c r="AK32" s="50">
        <v>2.4690260258622067E-2</v>
      </c>
      <c r="AL32" s="43">
        <v>3480907923.8699999</v>
      </c>
      <c r="AM32" s="46" t="s">
        <v>749</v>
      </c>
      <c r="AN32" s="45" t="s">
        <v>750</v>
      </c>
    </row>
    <row r="33" spans="1:40" s="77" customFormat="1" ht="108.75" customHeight="1" x14ac:dyDescent="0.25">
      <c r="A33" s="28" t="s">
        <v>609</v>
      </c>
      <c r="B33" s="28" t="s">
        <v>51</v>
      </c>
      <c r="C33" s="28" t="s">
        <v>52</v>
      </c>
      <c r="D33" s="28" t="s">
        <v>95</v>
      </c>
      <c r="E33" s="28" t="s">
        <v>132</v>
      </c>
      <c r="F33" s="28" t="s">
        <v>133</v>
      </c>
      <c r="G33" s="28">
        <v>1</v>
      </c>
      <c r="H33" s="28" t="s">
        <v>134</v>
      </c>
      <c r="I33" s="28" t="s">
        <v>135</v>
      </c>
      <c r="J33" s="28" t="s">
        <v>58</v>
      </c>
      <c r="K33" s="28" t="s">
        <v>187</v>
      </c>
      <c r="L33" s="28" t="s">
        <v>188</v>
      </c>
      <c r="M33" s="29" t="s">
        <v>189</v>
      </c>
      <c r="N33" s="30">
        <v>42892</v>
      </c>
      <c r="O33" s="30">
        <v>43988</v>
      </c>
      <c r="P33" s="28" t="s">
        <v>192</v>
      </c>
      <c r="Q33" s="28" t="s">
        <v>193</v>
      </c>
      <c r="R33" s="28">
        <v>2</v>
      </c>
      <c r="S33" s="28">
        <v>2</v>
      </c>
      <c r="T33" s="28">
        <v>2</v>
      </c>
      <c r="U33" s="28">
        <v>2</v>
      </c>
      <c r="V33" s="28">
        <v>2</v>
      </c>
      <c r="W33" s="32">
        <v>1</v>
      </c>
      <c r="X33" s="28">
        <v>5</v>
      </c>
      <c r="Y33" s="32">
        <v>2.5</v>
      </c>
      <c r="Z33" s="28">
        <v>2</v>
      </c>
      <c r="AA33" s="32">
        <v>1</v>
      </c>
      <c r="AB33" s="46">
        <v>2</v>
      </c>
      <c r="AC33" s="47">
        <v>1</v>
      </c>
      <c r="AD33" s="28" t="s">
        <v>81</v>
      </c>
      <c r="AE33" s="28" t="s">
        <v>203</v>
      </c>
      <c r="AF33" s="28" t="s">
        <v>204</v>
      </c>
      <c r="AG33" s="28">
        <v>1074</v>
      </c>
      <c r="AH33" s="28" t="s">
        <v>219</v>
      </c>
      <c r="AI33" s="28" t="s">
        <v>220</v>
      </c>
      <c r="AJ33" s="34">
        <v>136340000373</v>
      </c>
      <c r="AK33" s="42" t="s">
        <v>141</v>
      </c>
      <c r="AL33" s="43" t="s">
        <v>141</v>
      </c>
      <c r="AM33" s="51" t="s">
        <v>751</v>
      </c>
      <c r="AN33" s="45" t="s">
        <v>752</v>
      </c>
    </row>
    <row r="34" spans="1:40" s="77" customFormat="1" ht="108.75" customHeight="1" x14ac:dyDescent="0.25">
      <c r="A34" s="28" t="s">
        <v>612</v>
      </c>
      <c r="B34" s="28" t="s">
        <v>94</v>
      </c>
      <c r="C34" s="28" t="s">
        <v>221</v>
      </c>
      <c r="D34" s="28" t="s">
        <v>95</v>
      </c>
      <c r="E34" s="28" t="s">
        <v>222</v>
      </c>
      <c r="F34" s="28" t="s">
        <v>223</v>
      </c>
      <c r="G34" s="28">
        <v>2.2000000000000002</v>
      </c>
      <c r="H34" s="28" t="s">
        <v>239</v>
      </c>
      <c r="I34" s="28" t="s">
        <v>245</v>
      </c>
      <c r="J34" s="28" t="s">
        <v>58</v>
      </c>
      <c r="K34" s="28" t="s">
        <v>246</v>
      </c>
      <c r="L34" s="28">
        <v>3274850</v>
      </c>
      <c r="M34" s="29" t="s">
        <v>247</v>
      </c>
      <c r="N34" s="30">
        <v>42856</v>
      </c>
      <c r="O34" s="30">
        <v>44012</v>
      </c>
      <c r="P34" s="28" t="s">
        <v>243</v>
      </c>
      <c r="Q34" s="28" t="s">
        <v>244</v>
      </c>
      <c r="R34" s="28">
        <v>1</v>
      </c>
      <c r="S34" s="28">
        <v>1</v>
      </c>
      <c r="T34" s="28">
        <v>1</v>
      </c>
      <c r="U34" s="28">
        <v>1</v>
      </c>
      <c r="V34" s="28">
        <v>1</v>
      </c>
      <c r="W34" s="32">
        <v>1</v>
      </c>
      <c r="X34" s="28">
        <v>1</v>
      </c>
      <c r="Y34" s="32">
        <v>1</v>
      </c>
      <c r="Z34" s="28">
        <v>1</v>
      </c>
      <c r="AA34" s="32">
        <v>1</v>
      </c>
      <c r="AB34" s="28">
        <v>1</v>
      </c>
      <c r="AC34" s="32">
        <v>1</v>
      </c>
      <c r="AD34" s="28" t="s">
        <v>278</v>
      </c>
      <c r="AE34" s="28" t="s">
        <v>276</v>
      </c>
      <c r="AF34" s="28" t="s">
        <v>279</v>
      </c>
      <c r="AG34" s="28" t="s">
        <v>280</v>
      </c>
      <c r="AH34" s="28" t="s">
        <v>281</v>
      </c>
      <c r="AI34" s="28" t="s">
        <v>282</v>
      </c>
      <c r="AJ34" s="52" t="s">
        <v>283</v>
      </c>
      <c r="AK34" s="28" t="s">
        <v>614</v>
      </c>
      <c r="AL34" s="52">
        <v>65000000</v>
      </c>
      <c r="AM34" s="46" t="s">
        <v>753</v>
      </c>
      <c r="AN34" s="46" t="s">
        <v>754</v>
      </c>
    </row>
    <row r="35" spans="1:40" s="77" customFormat="1" ht="144" customHeight="1" x14ac:dyDescent="0.25">
      <c r="A35" s="28" t="s">
        <v>613</v>
      </c>
      <c r="B35" s="28" t="s">
        <v>94</v>
      </c>
      <c r="C35" s="28" t="s">
        <v>221</v>
      </c>
      <c r="D35" s="28" t="s">
        <v>95</v>
      </c>
      <c r="E35" s="28" t="s">
        <v>222</v>
      </c>
      <c r="F35" s="28" t="s">
        <v>223</v>
      </c>
      <c r="G35" s="28">
        <v>2.2599999999999998</v>
      </c>
      <c r="H35" s="28" t="s">
        <v>239</v>
      </c>
      <c r="I35" s="28" t="s">
        <v>248</v>
      </c>
      <c r="J35" s="28" t="s">
        <v>58</v>
      </c>
      <c r="K35" s="28" t="s">
        <v>249</v>
      </c>
      <c r="L35" s="28">
        <v>3795750</v>
      </c>
      <c r="M35" s="28" t="s">
        <v>250</v>
      </c>
      <c r="N35" s="30">
        <v>42856</v>
      </c>
      <c r="O35" s="30">
        <v>44012</v>
      </c>
      <c r="P35" s="28" t="s">
        <v>243</v>
      </c>
      <c r="Q35" s="28" t="s">
        <v>244</v>
      </c>
      <c r="R35" s="28">
        <v>1</v>
      </c>
      <c r="S35" s="28">
        <v>1</v>
      </c>
      <c r="T35" s="28">
        <v>1</v>
      </c>
      <c r="U35" s="28">
        <v>1</v>
      </c>
      <c r="V35" s="28">
        <v>1</v>
      </c>
      <c r="W35" s="32">
        <v>1</v>
      </c>
      <c r="X35" s="28">
        <v>1</v>
      </c>
      <c r="Y35" s="32">
        <v>1</v>
      </c>
      <c r="Z35" s="28">
        <v>1</v>
      </c>
      <c r="AA35" s="32">
        <v>1</v>
      </c>
      <c r="AB35" s="28">
        <v>1</v>
      </c>
      <c r="AC35" s="32">
        <v>1</v>
      </c>
      <c r="AD35" s="28" t="s">
        <v>81</v>
      </c>
      <c r="AE35" s="28" t="s">
        <v>276</v>
      </c>
      <c r="AF35" s="28" t="s">
        <v>277</v>
      </c>
      <c r="AG35" s="28" t="s">
        <v>284</v>
      </c>
      <c r="AH35" s="28" t="s">
        <v>285</v>
      </c>
      <c r="AI35" s="28" t="s">
        <v>286</v>
      </c>
      <c r="AJ35" s="52">
        <v>14218311000</v>
      </c>
      <c r="AK35" s="50">
        <v>1.0901435479924443E-2</v>
      </c>
      <c r="AL35" s="53">
        <v>155000000</v>
      </c>
      <c r="AM35" s="54" t="s">
        <v>755</v>
      </c>
      <c r="AN35" s="46" t="s">
        <v>756</v>
      </c>
    </row>
    <row r="36" spans="1:40" s="77" customFormat="1" ht="111" customHeight="1" x14ac:dyDescent="0.25">
      <c r="A36" s="28" t="s">
        <v>614</v>
      </c>
      <c r="B36" s="28" t="s">
        <v>94</v>
      </c>
      <c r="C36" s="28" t="s">
        <v>52</v>
      </c>
      <c r="D36" s="28" t="s">
        <v>95</v>
      </c>
      <c r="E36" s="28" t="s">
        <v>224</v>
      </c>
      <c r="F36" s="28" t="s">
        <v>225</v>
      </c>
      <c r="G36" s="28">
        <v>2.46</v>
      </c>
      <c r="H36" s="28" t="s">
        <v>239</v>
      </c>
      <c r="I36" s="28" t="s">
        <v>248</v>
      </c>
      <c r="J36" s="28" t="s">
        <v>58</v>
      </c>
      <c r="K36" s="28" t="s">
        <v>249</v>
      </c>
      <c r="L36" s="28">
        <v>3795750</v>
      </c>
      <c r="M36" s="28" t="s">
        <v>250</v>
      </c>
      <c r="N36" s="30">
        <v>43101</v>
      </c>
      <c r="O36" s="30">
        <v>44012</v>
      </c>
      <c r="P36" s="28" t="s">
        <v>251</v>
      </c>
      <c r="Q36" s="28" t="s">
        <v>252</v>
      </c>
      <c r="R36" s="28">
        <v>4</v>
      </c>
      <c r="S36" s="28">
        <v>4</v>
      </c>
      <c r="T36" s="28">
        <v>4</v>
      </c>
      <c r="U36" s="28">
        <v>2</v>
      </c>
      <c r="V36" s="28">
        <v>4</v>
      </c>
      <c r="W36" s="32">
        <v>1</v>
      </c>
      <c r="X36" s="28">
        <v>4</v>
      </c>
      <c r="Y36" s="32">
        <v>1</v>
      </c>
      <c r="Z36" s="28">
        <v>4</v>
      </c>
      <c r="AA36" s="32">
        <v>1</v>
      </c>
      <c r="AB36" s="28">
        <v>2</v>
      </c>
      <c r="AC36" s="32">
        <v>1</v>
      </c>
      <c r="AD36" s="28" t="s">
        <v>81</v>
      </c>
      <c r="AE36" s="28" t="s">
        <v>276</v>
      </c>
      <c r="AF36" s="28" t="s">
        <v>279</v>
      </c>
      <c r="AG36" s="28">
        <v>1017</v>
      </c>
      <c r="AH36" s="28" t="s">
        <v>287</v>
      </c>
      <c r="AI36" s="28" t="s">
        <v>288</v>
      </c>
      <c r="AJ36" s="52">
        <v>21774676000</v>
      </c>
      <c r="AK36" s="50">
        <v>3.6739926692824268E-3</v>
      </c>
      <c r="AL36" s="53">
        <v>80000000</v>
      </c>
      <c r="AM36" s="46" t="s">
        <v>757</v>
      </c>
      <c r="AN36" s="46" t="s">
        <v>756</v>
      </c>
    </row>
    <row r="37" spans="1:40" s="77" customFormat="1" ht="108.75" customHeight="1" x14ac:dyDescent="0.25">
      <c r="A37" s="28" t="s">
        <v>615</v>
      </c>
      <c r="B37" s="28" t="s">
        <v>94</v>
      </c>
      <c r="C37" s="28" t="s">
        <v>52</v>
      </c>
      <c r="D37" s="28" t="s">
        <v>95</v>
      </c>
      <c r="E37" s="28" t="s">
        <v>226</v>
      </c>
      <c r="F37" s="28" t="s">
        <v>227</v>
      </c>
      <c r="G37" s="28">
        <v>1.1599999999999999</v>
      </c>
      <c r="H37" s="28" t="s">
        <v>239</v>
      </c>
      <c r="I37" s="28" t="s">
        <v>248</v>
      </c>
      <c r="J37" s="28" t="s">
        <v>58</v>
      </c>
      <c r="K37" s="28" t="s">
        <v>249</v>
      </c>
      <c r="L37" s="28">
        <v>3795750</v>
      </c>
      <c r="M37" s="28" t="s">
        <v>250</v>
      </c>
      <c r="N37" s="30">
        <v>42736</v>
      </c>
      <c r="O37" s="30">
        <v>44012</v>
      </c>
      <c r="P37" s="28" t="s">
        <v>253</v>
      </c>
      <c r="Q37" s="28" t="s">
        <v>254</v>
      </c>
      <c r="R37" s="28">
        <v>2</v>
      </c>
      <c r="S37" s="28">
        <v>2</v>
      </c>
      <c r="T37" s="28">
        <v>2</v>
      </c>
      <c r="U37" s="28">
        <v>2</v>
      </c>
      <c r="V37" s="28">
        <v>4</v>
      </c>
      <c r="W37" s="32">
        <v>2</v>
      </c>
      <c r="X37" s="28">
        <v>2</v>
      </c>
      <c r="Y37" s="32">
        <v>1</v>
      </c>
      <c r="Z37" s="28">
        <v>2</v>
      </c>
      <c r="AA37" s="32">
        <v>1</v>
      </c>
      <c r="AB37" s="28">
        <v>2</v>
      </c>
      <c r="AC37" s="32">
        <v>1</v>
      </c>
      <c r="AD37" s="28" t="s">
        <v>81</v>
      </c>
      <c r="AE37" s="28" t="s">
        <v>276</v>
      </c>
      <c r="AF37" s="28" t="s">
        <v>279</v>
      </c>
      <c r="AG37" s="28">
        <v>1017</v>
      </c>
      <c r="AH37" s="28" t="s">
        <v>287</v>
      </c>
      <c r="AI37" s="28" t="s">
        <v>288</v>
      </c>
      <c r="AJ37" s="52">
        <v>21774676000</v>
      </c>
      <c r="AK37" s="50">
        <v>2.066620876471365E-3</v>
      </c>
      <c r="AL37" s="53">
        <v>45000000</v>
      </c>
      <c r="AM37" s="46" t="s">
        <v>758</v>
      </c>
      <c r="AN37" s="46" t="s">
        <v>759</v>
      </c>
    </row>
    <row r="38" spans="1:40" s="77" customFormat="1" ht="257.25" customHeight="1" x14ac:dyDescent="0.25">
      <c r="A38" s="28" t="s">
        <v>616</v>
      </c>
      <c r="B38" s="28" t="s">
        <v>94</v>
      </c>
      <c r="C38" s="28" t="s">
        <v>52</v>
      </c>
      <c r="D38" s="28" t="s">
        <v>95</v>
      </c>
      <c r="E38" s="28" t="s">
        <v>226</v>
      </c>
      <c r="F38" s="28" t="s">
        <v>227</v>
      </c>
      <c r="G38" s="28">
        <v>0.3</v>
      </c>
      <c r="H38" s="28" t="s">
        <v>239</v>
      </c>
      <c r="I38" s="28" t="s">
        <v>255</v>
      </c>
      <c r="J38" s="28" t="s">
        <v>58</v>
      </c>
      <c r="K38" s="28" t="s">
        <v>256</v>
      </c>
      <c r="L38" s="28">
        <v>4578300</v>
      </c>
      <c r="M38" s="28" t="s">
        <v>257</v>
      </c>
      <c r="N38" s="30">
        <v>43101</v>
      </c>
      <c r="O38" s="30">
        <v>44012</v>
      </c>
      <c r="P38" s="28" t="s">
        <v>253</v>
      </c>
      <c r="Q38" s="28" t="s">
        <v>254</v>
      </c>
      <c r="R38" s="28">
        <v>1</v>
      </c>
      <c r="S38" s="28">
        <v>1</v>
      </c>
      <c r="T38" s="28">
        <v>1</v>
      </c>
      <c r="U38" s="28">
        <v>1</v>
      </c>
      <c r="V38" s="28">
        <v>1</v>
      </c>
      <c r="W38" s="32">
        <v>1</v>
      </c>
      <c r="X38" s="28">
        <v>1</v>
      </c>
      <c r="Y38" s="32">
        <v>1</v>
      </c>
      <c r="Z38" s="28">
        <v>1</v>
      </c>
      <c r="AA38" s="32">
        <v>1</v>
      </c>
      <c r="AB38" s="28">
        <v>1</v>
      </c>
      <c r="AC38" s="32">
        <v>1</v>
      </c>
      <c r="AD38" s="28" t="s">
        <v>81</v>
      </c>
      <c r="AE38" s="28" t="s">
        <v>276</v>
      </c>
      <c r="AF38" s="28" t="s">
        <v>279</v>
      </c>
      <c r="AG38" s="28">
        <v>10</v>
      </c>
      <c r="AH38" s="28" t="s">
        <v>291</v>
      </c>
      <c r="AI38" s="28" t="s">
        <v>292</v>
      </c>
      <c r="AJ38" s="52">
        <v>6474004417</v>
      </c>
      <c r="AK38" s="28">
        <v>0</v>
      </c>
      <c r="AL38" s="52">
        <v>0</v>
      </c>
      <c r="AM38" s="46" t="s">
        <v>760</v>
      </c>
      <c r="AN38" s="46" t="s">
        <v>671</v>
      </c>
    </row>
    <row r="39" spans="1:40" s="77" customFormat="1" ht="231" customHeight="1" x14ac:dyDescent="0.25">
      <c r="A39" s="28" t="s">
        <v>618</v>
      </c>
      <c r="B39" s="28" t="s">
        <v>94</v>
      </c>
      <c r="C39" s="28" t="s">
        <v>52</v>
      </c>
      <c r="D39" s="28" t="s">
        <v>95</v>
      </c>
      <c r="E39" s="28" t="s">
        <v>228</v>
      </c>
      <c r="F39" s="28" t="s">
        <v>229</v>
      </c>
      <c r="G39" s="28">
        <v>1.06</v>
      </c>
      <c r="H39" s="28" t="s">
        <v>239</v>
      </c>
      <c r="I39" s="28" t="s">
        <v>258</v>
      </c>
      <c r="J39" s="28" t="s">
        <v>58</v>
      </c>
      <c r="K39" s="28" t="s">
        <v>259</v>
      </c>
      <c r="L39" s="28" t="s">
        <v>260</v>
      </c>
      <c r="M39" s="28" t="s">
        <v>261</v>
      </c>
      <c r="N39" s="30">
        <v>43101</v>
      </c>
      <c r="O39" s="30">
        <v>44012</v>
      </c>
      <c r="P39" s="28" t="s">
        <v>262</v>
      </c>
      <c r="Q39" s="28" t="s">
        <v>263</v>
      </c>
      <c r="R39" s="28" t="s">
        <v>58</v>
      </c>
      <c r="S39" s="28">
        <v>1</v>
      </c>
      <c r="T39" s="28">
        <v>1</v>
      </c>
      <c r="U39" s="28">
        <v>0</v>
      </c>
      <c r="V39" s="28" t="s">
        <v>58</v>
      </c>
      <c r="W39" s="32" t="s">
        <v>58</v>
      </c>
      <c r="X39" s="28">
        <v>1</v>
      </c>
      <c r="Y39" s="32">
        <v>1</v>
      </c>
      <c r="Z39" s="28">
        <v>1</v>
      </c>
      <c r="AA39" s="32">
        <v>1</v>
      </c>
      <c r="AB39" s="28">
        <v>1</v>
      </c>
      <c r="AC39" s="32">
        <v>1</v>
      </c>
      <c r="AD39" s="28" t="s">
        <v>278</v>
      </c>
      <c r="AE39" s="28" t="s">
        <v>289</v>
      </c>
      <c r="AF39" s="28" t="s">
        <v>294</v>
      </c>
      <c r="AG39" s="28">
        <v>1107</v>
      </c>
      <c r="AH39" s="28" t="s">
        <v>293</v>
      </c>
      <c r="AI39" s="28" t="s">
        <v>295</v>
      </c>
      <c r="AJ39" s="53">
        <v>620000000</v>
      </c>
      <c r="AK39" s="28" t="s">
        <v>707</v>
      </c>
      <c r="AL39" s="53" t="s">
        <v>708</v>
      </c>
      <c r="AM39" s="46" t="s">
        <v>836</v>
      </c>
      <c r="AN39" s="46" t="s">
        <v>761</v>
      </c>
    </row>
    <row r="40" spans="1:40" s="77" customFormat="1" ht="129" customHeight="1" x14ac:dyDescent="0.25">
      <c r="A40" s="28" t="s">
        <v>619</v>
      </c>
      <c r="B40" s="28" t="s">
        <v>94</v>
      </c>
      <c r="C40" s="28" t="s">
        <v>52</v>
      </c>
      <c r="D40" s="28" t="s">
        <v>95</v>
      </c>
      <c r="E40" s="28" t="s">
        <v>230</v>
      </c>
      <c r="F40" s="28" t="s">
        <v>231</v>
      </c>
      <c r="G40" s="28">
        <v>1.1599999999999999</v>
      </c>
      <c r="H40" s="28" t="s">
        <v>239</v>
      </c>
      <c r="I40" s="28" t="s">
        <v>258</v>
      </c>
      <c r="J40" s="28" t="s">
        <v>58</v>
      </c>
      <c r="K40" s="28" t="s">
        <v>264</v>
      </c>
      <c r="L40" s="28">
        <v>3550800</v>
      </c>
      <c r="M40" s="28" t="s">
        <v>265</v>
      </c>
      <c r="N40" s="30">
        <v>43101</v>
      </c>
      <c r="O40" s="30">
        <v>44012</v>
      </c>
      <c r="P40" s="28" t="s">
        <v>266</v>
      </c>
      <c r="Q40" s="28" t="s">
        <v>267</v>
      </c>
      <c r="R40" s="28" t="s">
        <v>58</v>
      </c>
      <c r="S40" s="32">
        <v>0.5</v>
      </c>
      <c r="T40" s="32">
        <v>0.5</v>
      </c>
      <c r="U40" s="32">
        <v>0</v>
      </c>
      <c r="V40" s="28" t="s">
        <v>58</v>
      </c>
      <c r="W40" s="32" t="s">
        <v>58</v>
      </c>
      <c r="X40" s="32">
        <v>0.5</v>
      </c>
      <c r="Y40" s="32">
        <v>1</v>
      </c>
      <c r="Z40" s="28">
        <v>0</v>
      </c>
      <c r="AA40" s="32">
        <v>0</v>
      </c>
      <c r="AB40" s="28" t="s">
        <v>141</v>
      </c>
      <c r="AC40" s="47" t="s">
        <v>141</v>
      </c>
      <c r="AD40" s="28" t="s">
        <v>278</v>
      </c>
      <c r="AE40" s="28" t="s">
        <v>289</v>
      </c>
      <c r="AF40" s="28" t="s">
        <v>294</v>
      </c>
      <c r="AG40" s="28">
        <v>1114</v>
      </c>
      <c r="AH40" s="28" t="s">
        <v>296</v>
      </c>
      <c r="AI40" s="28" t="s">
        <v>297</v>
      </c>
      <c r="AJ40" s="43">
        <v>18329000000</v>
      </c>
      <c r="AK40" s="28" t="s">
        <v>709</v>
      </c>
      <c r="AL40" s="43" t="s">
        <v>710</v>
      </c>
      <c r="AM40" s="55" t="s">
        <v>714</v>
      </c>
      <c r="AN40" s="46" t="s">
        <v>711</v>
      </c>
    </row>
    <row r="41" spans="1:40" s="77" customFormat="1" ht="108.75" customHeight="1" x14ac:dyDescent="0.25">
      <c r="A41" s="28" t="s">
        <v>620</v>
      </c>
      <c r="B41" s="28" t="s">
        <v>94</v>
      </c>
      <c r="C41" s="28" t="s">
        <v>221</v>
      </c>
      <c r="D41" s="28" t="s">
        <v>53</v>
      </c>
      <c r="E41" s="56" t="s">
        <v>232</v>
      </c>
      <c r="F41" s="56" t="s">
        <v>233</v>
      </c>
      <c r="G41" s="28">
        <v>1.3</v>
      </c>
      <c r="H41" s="28" t="s">
        <v>239</v>
      </c>
      <c r="I41" s="28" t="s">
        <v>248</v>
      </c>
      <c r="J41" s="28" t="s">
        <v>58</v>
      </c>
      <c r="K41" s="28" t="s">
        <v>249</v>
      </c>
      <c r="L41" s="28">
        <v>3795750</v>
      </c>
      <c r="M41" s="28" t="s">
        <v>250</v>
      </c>
      <c r="N41" s="30">
        <v>43101</v>
      </c>
      <c r="O41" s="30">
        <v>44012</v>
      </c>
      <c r="P41" s="28" t="s">
        <v>268</v>
      </c>
      <c r="Q41" s="28" t="s">
        <v>269</v>
      </c>
      <c r="R41" s="28" t="s">
        <v>58</v>
      </c>
      <c r="S41" s="28">
        <v>3</v>
      </c>
      <c r="T41" s="28">
        <v>3</v>
      </c>
      <c r="U41" s="28">
        <v>1</v>
      </c>
      <c r="V41" s="28" t="s">
        <v>58</v>
      </c>
      <c r="W41" s="32" t="s">
        <v>58</v>
      </c>
      <c r="X41" s="28">
        <v>4</v>
      </c>
      <c r="Y41" s="32">
        <v>1.333</v>
      </c>
      <c r="Z41" s="28">
        <v>3</v>
      </c>
      <c r="AA41" s="32">
        <v>1</v>
      </c>
      <c r="AB41" s="28">
        <v>1</v>
      </c>
      <c r="AC41" s="32">
        <v>1</v>
      </c>
      <c r="AD41" s="28" t="s">
        <v>278</v>
      </c>
      <c r="AE41" s="28" t="s">
        <v>276</v>
      </c>
      <c r="AF41" s="28" t="s">
        <v>279</v>
      </c>
      <c r="AG41" s="28">
        <v>1017</v>
      </c>
      <c r="AH41" s="28" t="s">
        <v>298</v>
      </c>
      <c r="AI41" s="28" t="s">
        <v>288</v>
      </c>
      <c r="AJ41" s="52">
        <v>21774676000</v>
      </c>
      <c r="AK41" s="57">
        <f>(AL41*1)/AJ41</f>
        <v>1.8369963346412134E-3</v>
      </c>
      <c r="AL41" s="53">
        <v>40000000</v>
      </c>
      <c r="AM41" s="46" t="s">
        <v>762</v>
      </c>
      <c r="AN41" s="46" t="s">
        <v>763</v>
      </c>
    </row>
    <row r="42" spans="1:40" s="77" customFormat="1" ht="108.75" customHeight="1" x14ac:dyDescent="0.25">
      <c r="A42" s="28" t="s">
        <v>621</v>
      </c>
      <c r="B42" s="28" t="s">
        <v>94</v>
      </c>
      <c r="C42" s="28" t="s">
        <v>221</v>
      </c>
      <c r="D42" s="28" t="s">
        <v>53</v>
      </c>
      <c r="E42" s="56" t="s">
        <v>232</v>
      </c>
      <c r="F42" s="56" t="s">
        <v>233</v>
      </c>
      <c r="G42" s="28">
        <v>0.2</v>
      </c>
      <c r="H42" s="28" t="s">
        <v>239</v>
      </c>
      <c r="I42" s="28" t="s">
        <v>240</v>
      </c>
      <c r="J42" s="28" t="s">
        <v>58</v>
      </c>
      <c r="K42" s="28" t="s">
        <v>241</v>
      </c>
      <c r="L42" s="28">
        <v>4320410</v>
      </c>
      <c r="M42" s="28" t="s">
        <v>242</v>
      </c>
      <c r="N42" s="30">
        <v>43101</v>
      </c>
      <c r="O42" s="30">
        <v>44012</v>
      </c>
      <c r="P42" s="28" t="s">
        <v>268</v>
      </c>
      <c r="Q42" s="28" t="s">
        <v>269</v>
      </c>
      <c r="R42" s="28" t="s">
        <v>58</v>
      </c>
      <c r="S42" s="28">
        <v>1</v>
      </c>
      <c r="T42" s="28">
        <v>1</v>
      </c>
      <c r="U42" s="28">
        <v>1</v>
      </c>
      <c r="V42" s="28" t="s">
        <v>58</v>
      </c>
      <c r="W42" s="32" t="s">
        <v>58</v>
      </c>
      <c r="X42" s="28">
        <v>1</v>
      </c>
      <c r="Y42" s="32">
        <v>1</v>
      </c>
      <c r="Z42" s="28">
        <v>0</v>
      </c>
      <c r="AA42" s="32">
        <v>0</v>
      </c>
      <c r="AB42" s="28">
        <v>1</v>
      </c>
      <c r="AC42" s="32">
        <v>1</v>
      </c>
      <c r="AD42" s="28" t="s">
        <v>278</v>
      </c>
      <c r="AE42" s="28" t="s">
        <v>289</v>
      </c>
      <c r="AF42" s="28" t="s">
        <v>290</v>
      </c>
      <c r="AG42" s="28">
        <v>1164</v>
      </c>
      <c r="AH42" s="28" t="s">
        <v>299</v>
      </c>
      <c r="AI42" s="28" t="s">
        <v>300</v>
      </c>
      <c r="AJ42" s="52">
        <v>2973000000</v>
      </c>
      <c r="AK42" s="28" t="s">
        <v>434</v>
      </c>
      <c r="AL42" s="28" t="s">
        <v>434</v>
      </c>
      <c r="AM42" s="28" t="s">
        <v>764</v>
      </c>
      <c r="AN42" s="28" t="s">
        <v>765</v>
      </c>
    </row>
    <row r="43" spans="1:40" s="77" customFormat="1" ht="123" customHeight="1" x14ac:dyDescent="0.25">
      <c r="A43" s="28" t="s">
        <v>622</v>
      </c>
      <c r="B43" s="28" t="s">
        <v>94</v>
      </c>
      <c r="C43" s="28" t="s">
        <v>52</v>
      </c>
      <c r="D43" s="28" t="s">
        <v>119</v>
      </c>
      <c r="E43" s="56" t="s">
        <v>234</v>
      </c>
      <c r="F43" s="56" t="s">
        <v>235</v>
      </c>
      <c r="G43" s="28">
        <v>1.06</v>
      </c>
      <c r="H43" s="28" t="s">
        <v>239</v>
      </c>
      <c r="I43" s="28" t="s">
        <v>245</v>
      </c>
      <c r="J43" s="28" t="s">
        <v>58</v>
      </c>
      <c r="K43" s="28" t="s">
        <v>246</v>
      </c>
      <c r="L43" s="28">
        <v>3274850</v>
      </c>
      <c r="M43" s="28" t="s">
        <v>247</v>
      </c>
      <c r="N43" s="30">
        <v>43221</v>
      </c>
      <c r="O43" s="30">
        <v>43829</v>
      </c>
      <c r="P43" s="28" t="s">
        <v>270</v>
      </c>
      <c r="Q43" s="28" t="s">
        <v>271</v>
      </c>
      <c r="R43" s="28" t="s">
        <v>58</v>
      </c>
      <c r="S43" s="28">
        <v>5</v>
      </c>
      <c r="T43" s="28">
        <v>5</v>
      </c>
      <c r="U43" s="28">
        <v>0</v>
      </c>
      <c r="V43" s="28" t="s">
        <v>58</v>
      </c>
      <c r="W43" s="32" t="s">
        <v>58</v>
      </c>
      <c r="X43" s="28">
        <v>5</v>
      </c>
      <c r="Y43" s="32">
        <v>1</v>
      </c>
      <c r="Z43" s="28">
        <v>5</v>
      </c>
      <c r="AA43" s="32">
        <v>1</v>
      </c>
      <c r="AB43" s="28" t="s">
        <v>58</v>
      </c>
      <c r="AC43" s="47" t="s">
        <v>141</v>
      </c>
      <c r="AD43" s="28" t="s">
        <v>278</v>
      </c>
      <c r="AE43" s="28" t="s">
        <v>289</v>
      </c>
      <c r="AF43" s="28" t="s">
        <v>290</v>
      </c>
      <c r="AG43" s="28" t="s">
        <v>301</v>
      </c>
      <c r="AH43" s="28" t="s">
        <v>302</v>
      </c>
      <c r="AI43" s="28" t="s">
        <v>282</v>
      </c>
      <c r="AJ43" s="52" t="s">
        <v>283</v>
      </c>
      <c r="AK43" s="58">
        <v>0</v>
      </c>
      <c r="AL43" s="32">
        <v>0</v>
      </c>
      <c r="AM43" s="46" t="s">
        <v>58</v>
      </c>
      <c r="AN43" s="46" t="s">
        <v>754</v>
      </c>
    </row>
    <row r="44" spans="1:40" s="77" customFormat="1" ht="108.75" customHeight="1" x14ac:dyDescent="0.25">
      <c r="A44" s="28" t="s">
        <v>623</v>
      </c>
      <c r="B44" s="28" t="s">
        <v>101</v>
      </c>
      <c r="C44" s="28" t="s">
        <v>52</v>
      </c>
      <c r="D44" s="28" t="s">
        <v>119</v>
      </c>
      <c r="E44" s="28" t="s">
        <v>236</v>
      </c>
      <c r="F44" s="28" t="s">
        <v>236</v>
      </c>
      <c r="G44" s="28">
        <v>1.2</v>
      </c>
      <c r="H44" s="28" t="s">
        <v>239</v>
      </c>
      <c r="I44" s="28" t="s">
        <v>245</v>
      </c>
      <c r="J44" s="28" t="s">
        <v>58</v>
      </c>
      <c r="K44" s="28" t="s">
        <v>246</v>
      </c>
      <c r="L44" s="28">
        <v>3274850</v>
      </c>
      <c r="M44" s="28" t="s">
        <v>247</v>
      </c>
      <c r="N44" s="30">
        <v>42856</v>
      </c>
      <c r="O44" s="30">
        <v>43830</v>
      </c>
      <c r="P44" s="28" t="s">
        <v>272</v>
      </c>
      <c r="Q44" s="28" t="s">
        <v>273</v>
      </c>
      <c r="R44" s="28" t="s">
        <v>58</v>
      </c>
      <c r="S44" s="28">
        <v>1</v>
      </c>
      <c r="T44" s="28">
        <v>1</v>
      </c>
      <c r="U44" s="28">
        <v>0</v>
      </c>
      <c r="V44" s="28" t="s">
        <v>58</v>
      </c>
      <c r="W44" s="32" t="s">
        <v>58</v>
      </c>
      <c r="X44" s="28">
        <v>1</v>
      </c>
      <c r="Y44" s="32">
        <v>1</v>
      </c>
      <c r="Z44" s="28">
        <v>1</v>
      </c>
      <c r="AA44" s="32">
        <v>1</v>
      </c>
      <c r="AB44" s="28" t="s">
        <v>58</v>
      </c>
      <c r="AC44" s="47" t="s">
        <v>141</v>
      </c>
      <c r="AD44" s="28" t="s">
        <v>278</v>
      </c>
      <c r="AE44" s="28" t="s">
        <v>289</v>
      </c>
      <c r="AF44" s="28" t="s">
        <v>290</v>
      </c>
      <c r="AG44" s="28">
        <v>1016</v>
      </c>
      <c r="AH44" s="28" t="s">
        <v>303</v>
      </c>
      <c r="AI44" s="28" t="s">
        <v>282</v>
      </c>
      <c r="AJ44" s="52" t="s">
        <v>283</v>
      </c>
      <c r="AK44" s="32">
        <v>0</v>
      </c>
      <c r="AL44" s="53">
        <v>0</v>
      </c>
      <c r="AM44" s="46" t="s">
        <v>58</v>
      </c>
      <c r="AN44" s="46" t="s">
        <v>754</v>
      </c>
    </row>
    <row r="45" spans="1:40" s="77" customFormat="1" ht="108.75" customHeight="1" x14ac:dyDescent="0.25">
      <c r="A45" s="28" t="s">
        <v>624</v>
      </c>
      <c r="B45" s="28" t="s">
        <v>101</v>
      </c>
      <c r="C45" s="28" t="s">
        <v>52</v>
      </c>
      <c r="D45" s="28" t="s">
        <v>119</v>
      </c>
      <c r="E45" s="28" t="s">
        <v>237</v>
      </c>
      <c r="F45" s="28" t="s">
        <v>238</v>
      </c>
      <c r="G45" s="28">
        <v>0.64</v>
      </c>
      <c r="H45" s="28" t="s">
        <v>239</v>
      </c>
      <c r="I45" s="28" t="s">
        <v>245</v>
      </c>
      <c r="J45" s="28" t="s">
        <v>58</v>
      </c>
      <c r="K45" s="28" t="s">
        <v>246</v>
      </c>
      <c r="L45" s="28">
        <v>3274850</v>
      </c>
      <c r="M45" s="28" t="s">
        <v>247</v>
      </c>
      <c r="N45" s="30">
        <v>43101</v>
      </c>
      <c r="O45" s="30">
        <v>43830</v>
      </c>
      <c r="P45" s="28" t="s">
        <v>274</v>
      </c>
      <c r="Q45" s="28" t="s">
        <v>275</v>
      </c>
      <c r="R45" s="28" t="s">
        <v>58</v>
      </c>
      <c r="S45" s="28">
        <v>1</v>
      </c>
      <c r="T45" s="28">
        <v>1</v>
      </c>
      <c r="U45" s="28">
        <v>0</v>
      </c>
      <c r="V45" s="28" t="s">
        <v>58</v>
      </c>
      <c r="W45" s="32" t="s">
        <v>58</v>
      </c>
      <c r="X45" s="28">
        <v>0</v>
      </c>
      <c r="Y45" s="32">
        <v>0</v>
      </c>
      <c r="Z45" s="28">
        <v>1</v>
      </c>
      <c r="AA45" s="32">
        <v>1</v>
      </c>
      <c r="AB45" s="28" t="s">
        <v>141</v>
      </c>
      <c r="AC45" s="47" t="s">
        <v>141</v>
      </c>
      <c r="AD45" s="28" t="s">
        <v>278</v>
      </c>
      <c r="AE45" s="28" t="s">
        <v>289</v>
      </c>
      <c r="AF45" s="28" t="s">
        <v>290</v>
      </c>
      <c r="AG45" s="28">
        <v>1016</v>
      </c>
      <c r="AH45" s="28" t="s">
        <v>303</v>
      </c>
      <c r="AI45" s="28" t="s">
        <v>282</v>
      </c>
      <c r="AJ45" s="52" t="s">
        <v>283</v>
      </c>
      <c r="AK45" s="32">
        <v>0</v>
      </c>
      <c r="AL45" s="53">
        <v>0</v>
      </c>
      <c r="AM45" s="46" t="s">
        <v>766</v>
      </c>
      <c r="AN45" s="46" t="s">
        <v>767</v>
      </c>
    </row>
    <row r="46" spans="1:40" s="77" customFormat="1" ht="122.25" customHeight="1" x14ac:dyDescent="0.25">
      <c r="A46" s="28" t="s">
        <v>625</v>
      </c>
      <c r="B46" s="28" t="s">
        <v>51</v>
      </c>
      <c r="C46" s="28" t="s">
        <v>221</v>
      </c>
      <c r="D46" s="28" t="s">
        <v>53</v>
      </c>
      <c r="E46" s="28" t="s">
        <v>304</v>
      </c>
      <c r="F46" s="28" t="s">
        <v>304</v>
      </c>
      <c r="G46" s="28">
        <v>1</v>
      </c>
      <c r="H46" s="28" t="s">
        <v>305</v>
      </c>
      <c r="I46" s="28" t="s">
        <v>306</v>
      </c>
      <c r="J46" s="28" t="s">
        <v>58</v>
      </c>
      <c r="K46" s="28" t="s">
        <v>307</v>
      </c>
      <c r="L46" s="28" t="s">
        <v>308</v>
      </c>
      <c r="M46" s="28" t="s">
        <v>309</v>
      </c>
      <c r="N46" s="30">
        <v>42887</v>
      </c>
      <c r="O46" s="30">
        <v>44012</v>
      </c>
      <c r="P46" s="28" t="s">
        <v>310</v>
      </c>
      <c r="Q46" s="28" t="s">
        <v>311</v>
      </c>
      <c r="R46" s="28">
        <v>1</v>
      </c>
      <c r="S46" s="28">
        <v>1</v>
      </c>
      <c r="T46" s="28">
        <v>1</v>
      </c>
      <c r="U46" s="28">
        <v>1</v>
      </c>
      <c r="V46" s="28">
        <v>1</v>
      </c>
      <c r="W46" s="32">
        <v>1</v>
      </c>
      <c r="X46" s="28">
        <v>1</v>
      </c>
      <c r="Y46" s="32">
        <v>1</v>
      </c>
      <c r="Z46" s="28">
        <v>1</v>
      </c>
      <c r="AA46" s="32">
        <v>1</v>
      </c>
      <c r="AB46" s="32">
        <v>0</v>
      </c>
      <c r="AC46" s="32">
        <v>0</v>
      </c>
      <c r="AD46" s="28" t="s">
        <v>312</v>
      </c>
      <c r="AE46" s="28" t="s">
        <v>313</v>
      </c>
      <c r="AF46" s="28" t="s">
        <v>314</v>
      </c>
      <c r="AG46" s="28">
        <v>1022</v>
      </c>
      <c r="AH46" s="28" t="s">
        <v>693</v>
      </c>
      <c r="AI46" s="28" t="s">
        <v>694</v>
      </c>
      <c r="AJ46" s="59" t="s">
        <v>695</v>
      </c>
      <c r="AK46" s="32" t="s">
        <v>696</v>
      </c>
      <c r="AL46" s="59" t="s">
        <v>697</v>
      </c>
      <c r="AM46" s="46" t="s">
        <v>806</v>
      </c>
      <c r="AN46" s="46" t="s">
        <v>807</v>
      </c>
    </row>
    <row r="47" spans="1:40" s="77" customFormat="1" ht="108.75" customHeight="1" x14ac:dyDescent="0.25">
      <c r="A47" s="28" t="s">
        <v>626</v>
      </c>
      <c r="B47" s="28" t="s">
        <v>316</v>
      </c>
      <c r="C47" s="28" t="s">
        <v>221</v>
      </c>
      <c r="D47" s="28" t="s">
        <v>98</v>
      </c>
      <c r="E47" s="28" t="s">
        <v>317</v>
      </c>
      <c r="F47" s="28" t="s">
        <v>318</v>
      </c>
      <c r="G47" s="28">
        <v>1.5</v>
      </c>
      <c r="H47" s="28" t="s">
        <v>305</v>
      </c>
      <c r="I47" s="28" t="s">
        <v>306</v>
      </c>
      <c r="J47" s="28" t="s">
        <v>319</v>
      </c>
      <c r="K47" s="28" t="s">
        <v>307</v>
      </c>
      <c r="L47" s="28" t="s">
        <v>308</v>
      </c>
      <c r="M47" s="28" t="s">
        <v>309</v>
      </c>
      <c r="N47" s="30">
        <v>42887</v>
      </c>
      <c r="O47" s="30">
        <v>44012</v>
      </c>
      <c r="P47" s="28" t="s">
        <v>320</v>
      </c>
      <c r="Q47" s="28" t="s">
        <v>673</v>
      </c>
      <c r="R47" s="32">
        <v>0.25</v>
      </c>
      <c r="S47" s="32">
        <v>0.25</v>
      </c>
      <c r="T47" s="32">
        <v>0.25</v>
      </c>
      <c r="U47" s="32">
        <v>0.25</v>
      </c>
      <c r="V47" s="28" t="s">
        <v>434</v>
      </c>
      <c r="W47" s="32" t="s">
        <v>617</v>
      </c>
      <c r="X47" s="28" t="s">
        <v>434</v>
      </c>
      <c r="Y47" s="32" t="s">
        <v>617</v>
      </c>
      <c r="Z47" s="60">
        <v>0</v>
      </c>
      <c r="AA47" s="32">
        <v>0</v>
      </c>
      <c r="AB47" s="32">
        <v>0</v>
      </c>
      <c r="AC47" s="32">
        <v>0</v>
      </c>
      <c r="AD47" s="28" t="s">
        <v>321</v>
      </c>
      <c r="AE47" s="28" t="s">
        <v>322</v>
      </c>
      <c r="AF47" s="28" t="s">
        <v>323</v>
      </c>
      <c r="AG47" s="39">
        <v>1028</v>
      </c>
      <c r="AH47" s="39" t="s">
        <v>324</v>
      </c>
      <c r="AI47" s="39" t="s">
        <v>325</v>
      </c>
      <c r="AJ47" s="41" t="s">
        <v>698</v>
      </c>
      <c r="AK47" s="39" t="s">
        <v>141</v>
      </c>
      <c r="AL47" s="39" t="s">
        <v>141</v>
      </c>
      <c r="AM47" s="46" t="s">
        <v>808</v>
      </c>
      <c r="AN47" s="46" t="s">
        <v>809</v>
      </c>
    </row>
    <row r="48" spans="1:40" s="77" customFormat="1" ht="108.75" customHeight="1" x14ac:dyDescent="0.25">
      <c r="A48" s="28" t="s">
        <v>627</v>
      </c>
      <c r="B48" s="28" t="s">
        <v>316</v>
      </c>
      <c r="C48" s="28" t="s">
        <v>221</v>
      </c>
      <c r="D48" s="28" t="s">
        <v>98</v>
      </c>
      <c r="E48" s="28" t="s">
        <v>326</v>
      </c>
      <c r="F48" s="28" t="s">
        <v>326</v>
      </c>
      <c r="G48" s="28">
        <v>1</v>
      </c>
      <c r="H48" s="28" t="s">
        <v>305</v>
      </c>
      <c r="I48" s="28" t="s">
        <v>306</v>
      </c>
      <c r="J48" s="28" t="s">
        <v>58</v>
      </c>
      <c r="K48" s="28" t="s">
        <v>307</v>
      </c>
      <c r="L48" s="28" t="s">
        <v>308</v>
      </c>
      <c r="M48" s="28" t="s">
        <v>309</v>
      </c>
      <c r="N48" s="30">
        <v>42887</v>
      </c>
      <c r="O48" s="30">
        <v>44012</v>
      </c>
      <c r="P48" s="28" t="s">
        <v>327</v>
      </c>
      <c r="Q48" s="28" t="s">
        <v>328</v>
      </c>
      <c r="R48" s="32">
        <v>1</v>
      </c>
      <c r="S48" s="32">
        <v>1</v>
      </c>
      <c r="T48" s="32">
        <v>1</v>
      </c>
      <c r="U48" s="32">
        <v>1</v>
      </c>
      <c r="V48" s="28" t="s">
        <v>434</v>
      </c>
      <c r="W48" s="32" t="s">
        <v>617</v>
      </c>
      <c r="X48" s="28" t="s">
        <v>674</v>
      </c>
      <c r="Y48" s="32" t="s">
        <v>617</v>
      </c>
      <c r="Z48" s="32">
        <v>1</v>
      </c>
      <c r="AA48" s="32">
        <v>1</v>
      </c>
      <c r="AB48" s="32">
        <v>0</v>
      </c>
      <c r="AC48" s="32">
        <v>0</v>
      </c>
      <c r="AD48" s="28" t="s">
        <v>312</v>
      </c>
      <c r="AE48" s="28" t="s">
        <v>329</v>
      </c>
      <c r="AF48" s="28" t="s">
        <v>330</v>
      </c>
      <c r="AG48" s="28">
        <v>1022</v>
      </c>
      <c r="AH48" s="28" t="s">
        <v>331</v>
      </c>
      <c r="AI48" s="28" t="s">
        <v>699</v>
      </c>
      <c r="AJ48" s="43" t="s">
        <v>700</v>
      </c>
      <c r="AK48" s="39" t="s">
        <v>696</v>
      </c>
      <c r="AL48" s="39" t="s">
        <v>141</v>
      </c>
      <c r="AM48" s="46" t="s">
        <v>810</v>
      </c>
      <c r="AN48" s="46" t="s">
        <v>811</v>
      </c>
    </row>
    <row r="49" spans="1:40" s="77" customFormat="1" ht="108.75" customHeight="1" x14ac:dyDescent="0.25">
      <c r="A49" s="28" t="s">
        <v>628</v>
      </c>
      <c r="B49" s="28" t="s">
        <v>316</v>
      </c>
      <c r="C49" s="28" t="s">
        <v>221</v>
      </c>
      <c r="D49" s="28" t="s">
        <v>98</v>
      </c>
      <c r="E49" s="28" t="s">
        <v>332</v>
      </c>
      <c r="F49" s="28" t="s">
        <v>333</v>
      </c>
      <c r="G49" s="28">
        <v>1</v>
      </c>
      <c r="H49" s="28" t="s">
        <v>305</v>
      </c>
      <c r="I49" s="28" t="s">
        <v>306</v>
      </c>
      <c r="J49" s="28" t="s">
        <v>319</v>
      </c>
      <c r="K49" s="28" t="s">
        <v>307</v>
      </c>
      <c r="L49" s="28" t="s">
        <v>308</v>
      </c>
      <c r="M49" s="28" t="s">
        <v>309</v>
      </c>
      <c r="N49" s="30">
        <v>42887</v>
      </c>
      <c r="O49" s="30">
        <v>44012</v>
      </c>
      <c r="P49" s="28" t="s">
        <v>334</v>
      </c>
      <c r="Q49" s="28" t="s">
        <v>675</v>
      </c>
      <c r="R49" s="32">
        <v>0.25</v>
      </c>
      <c r="S49" s="32">
        <v>0.25</v>
      </c>
      <c r="T49" s="32">
        <v>0.25</v>
      </c>
      <c r="U49" s="32">
        <v>0.25</v>
      </c>
      <c r="V49" s="28" t="s">
        <v>434</v>
      </c>
      <c r="W49" s="32" t="s">
        <v>617</v>
      </c>
      <c r="X49" s="28" t="s">
        <v>434</v>
      </c>
      <c r="Y49" s="32" t="s">
        <v>617</v>
      </c>
      <c r="Z49" s="32">
        <v>0.25</v>
      </c>
      <c r="AA49" s="32">
        <v>1</v>
      </c>
      <c r="AB49" s="32">
        <v>0</v>
      </c>
      <c r="AC49" s="32">
        <v>0</v>
      </c>
      <c r="AD49" s="28" t="s">
        <v>312</v>
      </c>
      <c r="AE49" s="28" t="s">
        <v>335</v>
      </c>
      <c r="AF49" s="28" t="s">
        <v>314</v>
      </c>
      <c r="AG49" s="28">
        <v>1023</v>
      </c>
      <c r="AH49" s="28" t="s">
        <v>315</v>
      </c>
      <c r="AI49" s="28" t="s">
        <v>701</v>
      </c>
      <c r="AJ49" s="43" t="s">
        <v>702</v>
      </c>
      <c r="AK49" s="39" t="s">
        <v>696</v>
      </c>
      <c r="AL49" s="39" t="s">
        <v>696</v>
      </c>
      <c r="AM49" s="46" t="s">
        <v>812</v>
      </c>
      <c r="AN49" s="46" t="s">
        <v>813</v>
      </c>
    </row>
    <row r="50" spans="1:40" s="77" customFormat="1" ht="108.75" customHeight="1" x14ac:dyDescent="0.25">
      <c r="A50" s="28" t="s">
        <v>629</v>
      </c>
      <c r="B50" s="28" t="s">
        <v>316</v>
      </c>
      <c r="C50" s="28" t="s">
        <v>221</v>
      </c>
      <c r="D50" s="28" t="s">
        <v>98</v>
      </c>
      <c r="E50" s="28" t="s">
        <v>336</v>
      </c>
      <c r="F50" s="28" t="s">
        <v>337</v>
      </c>
      <c r="G50" s="28">
        <v>1</v>
      </c>
      <c r="H50" s="28" t="s">
        <v>305</v>
      </c>
      <c r="I50" s="28" t="s">
        <v>306</v>
      </c>
      <c r="J50" s="28" t="s">
        <v>319</v>
      </c>
      <c r="K50" s="28" t="s">
        <v>307</v>
      </c>
      <c r="L50" s="28" t="s">
        <v>308</v>
      </c>
      <c r="M50" s="28" t="s">
        <v>309</v>
      </c>
      <c r="N50" s="30">
        <v>42856</v>
      </c>
      <c r="O50" s="30">
        <v>43099</v>
      </c>
      <c r="P50" s="28" t="s">
        <v>338</v>
      </c>
      <c r="Q50" s="28" t="s">
        <v>339</v>
      </c>
      <c r="R50" s="32">
        <v>1</v>
      </c>
      <c r="S50" s="32">
        <v>1</v>
      </c>
      <c r="T50" s="32">
        <v>1</v>
      </c>
      <c r="U50" s="32">
        <v>1</v>
      </c>
      <c r="V50" s="28" t="s">
        <v>434</v>
      </c>
      <c r="W50" s="32" t="s">
        <v>617</v>
      </c>
      <c r="X50" s="32">
        <v>0</v>
      </c>
      <c r="Y50" s="32">
        <v>0</v>
      </c>
      <c r="Z50" s="32">
        <v>1</v>
      </c>
      <c r="AA50" s="32">
        <v>1</v>
      </c>
      <c r="AB50" s="32">
        <v>0</v>
      </c>
      <c r="AC50" s="32">
        <v>0</v>
      </c>
      <c r="AD50" s="28" t="s">
        <v>278</v>
      </c>
      <c r="AE50" s="28" t="s">
        <v>340</v>
      </c>
      <c r="AF50" s="28" t="s">
        <v>341</v>
      </c>
      <c r="AG50" s="28">
        <v>1026</v>
      </c>
      <c r="AH50" s="28" t="s">
        <v>676</v>
      </c>
      <c r="AI50" s="28" t="s">
        <v>703</v>
      </c>
      <c r="AJ50" s="43" t="s">
        <v>704</v>
      </c>
      <c r="AK50" s="39" t="s">
        <v>141</v>
      </c>
      <c r="AL50" s="39" t="s">
        <v>141</v>
      </c>
      <c r="AM50" s="46" t="s">
        <v>814</v>
      </c>
      <c r="AN50" s="46" t="s">
        <v>815</v>
      </c>
    </row>
    <row r="51" spans="1:40" s="77" customFormat="1" ht="108.75" customHeight="1" x14ac:dyDescent="0.25">
      <c r="A51" s="28" t="s">
        <v>630</v>
      </c>
      <c r="B51" s="28" t="s">
        <v>316</v>
      </c>
      <c r="C51" s="28" t="s">
        <v>221</v>
      </c>
      <c r="D51" s="28" t="s">
        <v>98</v>
      </c>
      <c r="E51" s="28" t="s">
        <v>342</v>
      </c>
      <c r="F51" s="28" t="s">
        <v>343</v>
      </c>
      <c r="G51" s="28">
        <v>0.5</v>
      </c>
      <c r="H51" s="28" t="s">
        <v>305</v>
      </c>
      <c r="I51" s="28" t="s">
        <v>306</v>
      </c>
      <c r="J51" s="28" t="s">
        <v>319</v>
      </c>
      <c r="K51" s="28" t="s">
        <v>307</v>
      </c>
      <c r="L51" s="28" t="s">
        <v>308</v>
      </c>
      <c r="M51" s="28" t="s">
        <v>309</v>
      </c>
      <c r="N51" s="30">
        <v>42856</v>
      </c>
      <c r="O51" s="30">
        <v>44012</v>
      </c>
      <c r="P51" s="28" t="s">
        <v>344</v>
      </c>
      <c r="Q51" s="28" t="s">
        <v>345</v>
      </c>
      <c r="R51" s="32">
        <v>1</v>
      </c>
      <c r="S51" s="32">
        <v>1</v>
      </c>
      <c r="T51" s="32">
        <v>1</v>
      </c>
      <c r="U51" s="32">
        <v>1</v>
      </c>
      <c r="V51" s="28" t="s">
        <v>434</v>
      </c>
      <c r="W51" s="32" t="s">
        <v>617</v>
      </c>
      <c r="X51" s="28" t="s">
        <v>677</v>
      </c>
      <c r="Y51" s="32" t="s">
        <v>617</v>
      </c>
      <c r="Z51" s="32">
        <v>1</v>
      </c>
      <c r="AA51" s="32">
        <v>1</v>
      </c>
      <c r="AB51" s="32">
        <v>0</v>
      </c>
      <c r="AC51" s="32">
        <v>0</v>
      </c>
      <c r="AD51" s="28" t="s">
        <v>312</v>
      </c>
      <c r="AE51" s="28" t="s">
        <v>346</v>
      </c>
      <c r="AF51" s="28" t="s">
        <v>347</v>
      </c>
      <c r="AG51" s="28">
        <v>1020</v>
      </c>
      <c r="AH51" s="28" t="s">
        <v>348</v>
      </c>
      <c r="AI51" s="28" t="s">
        <v>705</v>
      </c>
      <c r="AJ51" s="61" t="s">
        <v>706</v>
      </c>
      <c r="AK51" s="39" t="s">
        <v>141</v>
      </c>
      <c r="AL51" s="39" t="s">
        <v>141</v>
      </c>
      <c r="AM51" s="46" t="s">
        <v>816</v>
      </c>
      <c r="AN51" s="46" t="s">
        <v>817</v>
      </c>
    </row>
    <row r="52" spans="1:40" s="77" customFormat="1" ht="108.75" customHeight="1" x14ac:dyDescent="0.25">
      <c r="A52" s="28" t="s">
        <v>631</v>
      </c>
      <c r="B52" s="28" t="s">
        <v>316</v>
      </c>
      <c r="C52" s="28" t="s">
        <v>221</v>
      </c>
      <c r="D52" s="28" t="s">
        <v>98</v>
      </c>
      <c r="E52" s="28" t="s">
        <v>349</v>
      </c>
      <c r="F52" s="28" t="s">
        <v>350</v>
      </c>
      <c r="G52" s="28">
        <v>2</v>
      </c>
      <c r="H52" s="28" t="s">
        <v>305</v>
      </c>
      <c r="I52" s="28" t="s">
        <v>306</v>
      </c>
      <c r="J52" s="28" t="s">
        <v>319</v>
      </c>
      <c r="K52" s="28" t="s">
        <v>307</v>
      </c>
      <c r="L52" s="28" t="s">
        <v>308</v>
      </c>
      <c r="M52" s="28" t="s">
        <v>309</v>
      </c>
      <c r="N52" s="30">
        <v>42881</v>
      </c>
      <c r="O52" s="30">
        <v>44012</v>
      </c>
      <c r="P52" s="28" t="s">
        <v>351</v>
      </c>
      <c r="Q52" s="28" t="s">
        <v>678</v>
      </c>
      <c r="R52" s="28" t="s">
        <v>352</v>
      </c>
      <c r="S52" s="28" t="s">
        <v>352</v>
      </c>
      <c r="T52" s="28" t="s">
        <v>352</v>
      </c>
      <c r="U52" s="28" t="s">
        <v>352</v>
      </c>
      <c r="V52" s="28" t="s">
        <v>434</v>
      </c>
      <c r="W52" s="32" t="s">
        <v>617</v>
      </c>
      <c r="X52" s="28" t="s">
        <v>434</v>
      </c>
      <c r="Y52" s="32" t="s">
        <v>617</v>
      </c>
      <c r="Z52" s="28">
        <v>0</v>
      </c>
      <c r="AA52" s="32">
        <v>0</v>
      </c>
      <c r="AB52" s="32">
        <v>0</v>
      </c>
      <c r="AC52" s="32">
        <v>0</v>
      </c>
      <c r="AD52" s="28" t="s">
        <v>278</v>
      </c>
      <c r="AE52" s="28" t="s">
        <v>340</v>
      </c>
      <c r="AF52" s="28" t="s">
        <v>341</v>
      </c>
      <c r="AG52" s="28" t="s">
        <v>696</v>
      </c>
      <c r="AH52" s="28" t="s">
        <v>696</v>
      </c>
      <c r="AI52" s="28" t="s">
        <v>696</v>
      </c>
      <c r="AJ52" s="28" t="s">
        <v>696</v>
      </c>
      <c r="AK52" s="28" t="s">
        <v>696</v>
      </c>
      <c r="AL52" s="28" t="s">
        <v>696</v>
      </c>
      <c r="AM52" s="46" t="s">
        <v>818</v>
      </c>
      <c r="AN52" s="46" t="s">
        <v>819</v>
      </c>
    </row>
    <row r="53" spans="1:40" s="77" customFormat="1" ht="122.25" customHeight="1" x14ac:dyDescent="0.25">
      <c r="A53" s="28" t="s">
        <v>632</v>
      </c>
      <c r="B53" s="28" t="s">
        <v>94</v>
      </c>
      <c r="C53" s="28" t="s">
        <v>221</v>
      </c>
      <c r="D53" s="28" t="s">
        <v>95</v>
      </c>
      <c r="E53" s="28" t="s">
        <v>353</v>
      </c>
      <c r="F53" s="28" t="s">
        <v>354</v>
      </c>
      <c r="G53" s="28">
        <v>1</v>
      </c>
      <c r="H53" s="28" t="s">
        <v>355</v>
      </c>
      <c r="I53" s="28" t="s">
        <v>356</v>
      </c>
      <c r="J53" s="28" t="s">
        <v>58</v>
      </c>
      <c r="K53" s="28" t="s">
        <v>453</v>
      </c>
      <c r="L53" s="28" t="s">
        <v>454</v>
      </c>
      <c r="M53" s="29" t="s">
        <v>455</v>
      </c>
      <c r="N53" s="30">
        <v>42856</v>
      </c>
      <c r="O53" s="30">
        <v>43982</v>
      </c>
      <c r="P53" s="28" t="s">
        <v>357</v>
      </c>
      <c r="Q53" s="28" t="s">
        <v>456</v>
      </c>
      <c r="R53" s="32">
        <v>0.1</v>
      </c>
      <c r="S53" s="32">
        <v>0.5</v>
      </c>
      <c r="T53" s="32">
        <v>0.35</v>
      </c>
      <c r="U53" s="32">
        <v>0.05</v>
      </c>
      <c r="V53" s="35">
        <v>0.1</v>
      </c>
      <c r="W53" s="32">
        <v>1</v>
      </c>
      <c r="X53" s="32">
        <v>0.25</v>
      </c>
      <c r="Y53" s="32">
        <v>0.5</v>
      </c>
      <c r="Z53" s="32">
        <v>0.3</v>
      </c>
      <c r="AA53" s="32">
        <v>0.86</v>
      </c>
      <c r="AB53" s="51">
        <v>0.05</v>
      </c>
      <c r="AC53" s="51">
        <v>1</v>
      </c>
      <c r="AD53" s="28" t="s">
        <v>81</v>
      </c>
      <c r="AE53" s="28" t="s">
        <v>86</v>
      </c>
      <c r="AF53" s="28" t="s">
        <v>358</v>
      </c>
      <c r="AG53" s="28">
        <v>1099</v>
      </c>
      <c r="AH53" s="28" t="s">
        <v>359</v>
      </c>
      <c r="AI53" s="28" t="s">
        <v>360</v>
      </c>
      <c r="AJ53" s="62">
        <v>10916626695</v>
      </c>
      <c r="AK53" s="42" t="s">
        <v>434</v>
      </c>
      <c r="AL53" s="62" t="s">
        <v>434</v>
      </c>
      <c r="AM53" s="46" t="s">
        <v>768</v>
      </c>
      <c r="AN53" s="46" t="s">
        <v>769</v>
      </c>
    </row>
    <row r="54" spans="1:40" s="77" customFormat="1" ht="227.25" customHeight="1" x14ac:dyDescent="0.25">
      <c r="A54" s="28" t="s">
        <v>633</v>
      </c>
      <c r="B54" s="28" t="s">
        <v>94</v>
      </c>
      <c r="C54" s="28" t="s">
        <v>221</v>
      </c>
      <c r="D54" s="28" t="s">
        <v>95</v>
      </c>
      <c r="E54" s="28" t="s">
        <v>361</v>
      </c>
      <c r="F54" s="28" t="s">
        <v>447</v>
      </c>
      <c r="G54" s="28">
        <v>3</v>
      </c>
      <c r="H54" s="28" t="s">
        <v>355</v>
      </c>
      <c r="I54" s="28" t="s">
        <v>356</v>
      </c>
      <c r="J54" s="28" t="s">
        <v>58</v>
      </c>
      <c r="K54" s="28" t="s">
        <v>457</v>
      </c>
      <c r="L54" s="28" t="s">
        <v>454</v>
      </c>
      <c r="M54" s="29" t="s">
        <v>455</v>
      </c>
      <c r="N54" s="30">
        <v>42856</v>
      </c>
      <c r="O54" s="30">
        <v>43982</v>
      </c>
      <c r="P54" s="28" t="s">
        <v>362</v>
      </c>
      <c r="Q54" s="28" t="s">
        <v>664</v>
      </c>
      <c r="R54" s="32">
        <v>0.1</v>
      </c>
      <c r="S54" s="32">
        <v>0.5</v>
      </c>
      <c r="T54" s="32">
        <v>0.35</v>
      </c>
      <c r="U54" s="32">
        <v>0.05</v>
      </c>
      <c r="V54" s="35">
        <v>0.1</v>
      </c>
      <c r="W54" s="32">
        <v>1</v>
      </c>
      <c r="X54" s="32">
        <v>0.5</v>
      </c>
      <c r="Y54" s="32">
        <v>1</v>
      </c>
      <c r="Z54" s="32">
        <v>0.3</v>
      </c>
      <c r="AA54" s="32">
        <v>0.86</v>
      </c>
      <c r="AB54" s="51">
        <v>0.05</v>
      </c>
      <c r="AC54" s="51">
        <v>1</v>
      </c>
      <c r="AD54" s="28" t="s">
        <v>81</v>
      </c>
      <c r="AE54" s="28" t="s">
        <v>86</v>
      </c>
      <c r="AF54" s="28" t="s">
        <v>358</v>
      </c>
      <c r="AG54" s="28">
        <v>1099</v>
      </c>
      <c r="AH54" s="28" t="s">
        <v>359</v>
      </c>
      <c r="AI54" s="28" t="s">
        <v>363</v>
      </c>
      <c r="AJ54" s="62">
        <v>10916626695</v>
      </c>
      <c r="AK54" s="42" t="s">
        <v>434</v>
      </c>
      <c r="AL54" s="62" t="s">
        <v>434</v>
      </c>
      <c r="AM54" s="46" t="s">
        <v>770</v>
      </c>
      <c r="AN54" s="46" t="s">
        <v>771</v>
      </c>
    </row>
    <row r="55" spans="1:40" s="77" customFormat="1" ht="127.5" customHeight="1" x14ac:dyDescent="0.25">
      <c r="A55" s="28" t="s">
        <v>634</v>
      </c>
      <c r="B55" s="28" t="s">
        <v>51</v>
      </c>
      <c r="C55" s="28" t="s">
        <v>52</v>
      </c>
      <c r="D55" s="28" t="s">
        <v>364</v>
      </c>
      <c r="E55" s="28" t="s">
        <v>365</v>
      </c>
      <c r="F55" s="28" t="s">
        <v>448</v>
      </c>
      <c r="G55" s="28">
        <v>3</v>
      </c>
      <c r="H55" s="28" t="s">
        <v>355</v>
      </c>
      <c r="I55" s="28" t="s">
        <v>356</v>
      </c>
      <c r="J55" s="28" t="s">
        <v>58</v>
      </c>
      <c r="K55" s="28" t="s">
        <v>458</v>
      </c>
      <c r="L55" s="28" t="s">
        <v>459</v>
      </c>
      <c r="M55" s="29" t="s">
        <v>460</v>
      </c>
      <c r="N55" s="30">
        <v>42739</v>
      </c>
      <c r="O55" s="30">
        <v>43981</v>
      </c>
      <c r="P55" s="28" t="s">
        <v>461</v>
      </c>
      <c r="Q55" s="28" t="s">
        <v>462</v>
      </c>
      <c r="R55" s="32">
        <v>1</v>
      </c>
      <c r="S55" s="32">
        <v>1</v>
      </c>
      <c r="T55" s="32">
        <v>1</v>
      </c>
      <c r="U55" s="32">
        <v>1</v>
      </c>
      <c r="V55" s="35">
        <v>0.96140000000000003</v>
      </c>
      <c r="W55" s="32">
        <v>0.96</v>
      </c>
      <c r="X55" s="63">
        <v>0.96421501446627078</v>
      </c>
      <c r="Y55" s="32">
        <v>0.96399999999999997</v>
      </c>
      <c r="Z55" s="32">
        <v>0.96</v>
      </c>
      <c r="AA55" s="32">
        <v>0.96</v>
      </c>
      <c r="AB55" s="32">
        <v>0.98</v>
      </c>
      <c r="AC55" s="32">
        <v>0.98</v>
      </c>
      <c r="AD55" s="28" t="s">
        <v>81</v>
      </c>
      <c r="AE55" s="28" t="s">
        <v>86</v>
      </c>
      <c r="AF55" s="28" t="s">
        <v>366</v>
      </c>
      <c r="AG55" s="28">
        <v>1098</v>
      </c>
      <c r="AH55" s="28" t="s">
        <v>366</v>
      </c>
      <c r="AI55" s="28" t="s">
        <v>367</v>
      </c>
      <c r="AJ55" s="64">
        <v>730561216411</v>
      </c>
      <c r="AK55" s="42">
        <f>+AL55/AJ55</f>
        <v>1.2022100900931094E-2</v>
      </c>
      <c r="AL55" s="43">
        <v>8782880658</v>
      </c>
      <c r="AM55" s="28" t="s">
        <v>820</v>
      </c>
      <c r="AN55" s="28" t="s">
        <v>821</v>
      </c>
    </row>
    <row r="56" spans="1:40" s="77" customFormat="1" ht="176.25" customHeight="1" x14ac:dyDescent="0.25">
      <c r="A56" s="28" t="s">
        <v>635</v>
      </c>
      <c r="B56" s="28" t="s">
        <v>94</v>
      </c>
      <c r="C56" s="28" t="s">
        <v>221</v>
      </c>
      <c r="D56" s="28" t="s">
        <v>95</v>
      </c>
      <c r="E56" s="28" t="s">
        <v>368</v>
      </c>
      <c r="F56" s="28" t="s">
        <v>449</v>
      </c>
      <c r="G56" s="28">
        <v>4</v>
      </c>
      <c r="H56" s="28" t="s">
        <v>355</v>
      </c>
      <c r="I56" s="28" t="s">
        <v>356</v>
      </c>
      <c r="J56" s="28" t="s">
        <v>58</v>
      </c>
      <c r="K56" s="28" t="s">
        <v>463</v>
      </c>
      <c r="L56" s="28" t="s">
        <v>369</v>
      </c>
      <c r="M56" s="28" t="s">
        <v>370</v>
      </c>
      <c r="N56" s="30">
        <v>43028</v>
      </c>
      <c r="O56" s="30">
        <v>43981</v>
      </c>
      <c r="P56" s="28" t="s">
        <v>371</v>
      </c>
      <c r="Q56" s="28" t="s">
        <v>464</v>
      </c>
      <c r="R56" s="32">
        <v>0.15</v>
      </c>
      <c r="S56" s="32">
        <v>0.3</v>
      </c>
      <c r="T56" s="32">
        <v>0.3</v>
      </c>
      <c r="U56" s="32">
        <v>0.25</v>
      </c>
      <c r="V56" s="35">
        <v>0.15</v>
      </c>
      <c r="W56" s="32">
        <v>1</v>
      </c>
      <c r="X56" s="32">
        <v>0.3</v>
      </c>
      <c r="Y56" s="32">
        <v>1</v>
      </c>
      <c r="Z56" s="32">
        <v>0.3</v>
      </c>
      <c r="AA56" s="32">
        <v>1</v>
      </c>
      <c r="AB56" s="51">
        <v>0.25</v>
      </c>
      <c r="AC56" s="51">
        <v>1</v>
      </c>
      <c r="AD56" s="28" t="s">
        <v>81</v>
      </c>
      <c r="AE56" s="28" t="s">
        <v>372</v>
      </c>
      <c r="AF56" s="28" t="s">
        <v>373</v>
      </c>
      <c r="AG56" s="28">
        <v>1096</v>
      </c>
      <c r="AH56" s="28" t="s">
        <v>374</v>
      </c>
      <c r="AI56" s="32" t="s">
        <v>470</v>
      </c>
      <c r="AJ56" s="62">
        <v>41903043180</v>
      </c>
      <c r="AK56" s="42">
        <v>7.7999999999999996E-3</v>
      </c>
      <c r="AL56" s="65">
        <v>328574232</v>
      </c>
      <c r="AM56" s="51" t="s">
        <v>772</v>
      </c>
      <c r="AN56" s="51" t="s">
        <v>773</v>
      </c>
    </row>
    <row r="57" spans="1:40" s="77" customFormat="1" ht="235.5" customHeight="1" x14ac:dyDescent="0.25">
      <c r="A57" s="28" t="s">
        <v>636</v>
      </c>
      <c r="B57" s="28" t="s">
        <v>94</v>
      </c>
      <c r="C57" s="28" t="s">
        <v>52</v>
      </c>
      <c r="D57" s="28" t="s">
        <v>364</v>
      </c>
      <c r="E57" s="28" t="s">
        <v>689</v>
      </c>
      <c r="F57" s="28" t="s">
        <v>690</v>
      </c>
      <c r="G57" s="28">
        <v>2</v>
      </c>
      <c r="H57" s="28" t="s">
        <v>355</v>
      </c>
      <c r="I57" s="28" t="s">
        <v>356</v>
      </c>
      <c r="J57" s="28" t="s">
        <v>58</v>
      </c>
      <c r="K57" s="28" t="s">
        <v>465</v>
      </c>
      <c r="L57" s="28" t="s">
        <v>466</v>
      </c>
      <c r="M57" s="28" t="s">
        <v>375</v>
      </c>
      <c r="N57" s="30">
        <v>42740</v>
      </c>
      <c r="O57" s="30">
        <v>43957</v>
      </c>
      <c r="P57" s="28" t="s">
        <v>691</v>
      </c>
      <c r="Q57" s="28" t="s">
        <v>692</v>
      </c>
      <c r="R57" s="32">
        <v>0.2</v>
      </c>
      <c r="S57" s="32">
        <v>0.3</v>
      </c>
      <c r="T57" s="32">
        <v>0.3</v>
      </c>
      <c r="U57" s="32">
        <v>0.2</v>
      </c>
      <c r="V57" s="35">
        <v>0.2</v>
      </c>
      <c r="W57" s="32">
        <v>1</v>
      </c>
      <c r="X57" s="32">
        <v>0.3</v>
      </c>
      <c r="Y57" s="32">
        <v>1</v>
      </c>
      <c r="Z57" s="32">
        <v>0.3</v>
      </c>
      <c r="AA57" s="32">
        <v>1</v>
      </c>
      <c r="AB57" s="51">
        <v>1</v>
      </c>
      <c r="AC57" s="51">
        <v>1</v>
      </c>
      <c r="AD57" s="28" t="s">
        <v>81</v>
      </c>
      <c r="AE57" s="28" t="s">
        <v>86</v>
      </c>
      <c r="AF57" s="28" t="s">
        <v>87</v>
      </c>
      <c r="AG57" s="28">
        <v>1101</v>
      </c>
      <c r="AH57" s="28" t="s">
        <v>376</v>
      </c>
      <c r="AI57" s="28" t="s">
        <v>377</v>
      </c>
      <c r="AJ57" s="62">
        <v>45262282396</v>
      </c>
      <c r="AK57" s="62" t="s">
        <v>434</v>
      </c>
      <c r="AL57" s="62" t="s">
        <v>434</v>
      </c>
      <c r="AM57" s="46" t="s">
        <v>774</v>
      </c>
      <c r="AN57" s="46" t="s">
        <v>775</v>
      </c>
    </row>
    <row r="58" spans="1:40" s="77" customFormat="1" ht="119.25" customHeight="1" x14ac:dyDescent="0.25">
      <c r="A58" s="28" t="s">
        <v>637</v>
      </c>
      <c r="B58" s="28" t="s">
        <v>316</v>
      </c>
      <c r="C58" s="28" t="s">
        <v>221</v>
      </c>
      <c r="D58" s="28" t="s">
        <v>98</v>
      </c>
      <c r="E58" s="28" t="s">
        <v>450</v>
      </c>
      <c r="F58" s="28" t="s">
        <v>451</v>
      </c>
      <c r="G58" s="28">
        <v>1</v>
      </c>
      <c r="H58" s="28" t="s">
        <v>355</v>
      </c>
      <c r="I58" s="28" t="s">
        <v>356</v>
      </c>
      <c r="J58" s="28" t="s">
        <v>58</v>
      </c>
      <c r="K58" s="28" t="s">
        <v>378</v>
      </c>
      <c r="L58" s="28">
        <v>3013975581</v>
      </c>
      <c r="M58" s="28" t="s">
        <v>379</v>
      </c>
      <c r="N58" s="30">
        <v>42887</v>
      </c>
      <c r="O58" s="30">
        <v>43100</v>
      </c>
      <c r="P58" s="28" t="s">
        <v>380</v>
      </c>
      <c r="Q58" s="28" t="s">
        <v>381</v>
      </c>
      <c r="R58" s="28">
        <v>2</v>
      </c>
      <c r="S58" s="28" t="s">
        <v>434</v>
      </c>
      <c r="T58" s="28" t="s">
        <v>434</v>
      </c>
      <c r="U58" s="28" t="s">
        <v>434</v>
      </c>
      <c r="V58" s="28">
        <v>2</v>
      </c>
      <c r="W58" s="32">
        <v>1</v>
      </c>
      <c r="X58" s="28">
        <v>2</v>
      </c>
      <c r="Y58" s="32">
        <v>2</v>
      </c>
      <c r="Z58" s="28" t="s">
        <v>434</v>
      </c>
      <c r="AA58" s="32" t="s">
        <v>141</v>
      </c>
      <c r="AB58" s="46" t="s">
        <v>434</v>
      </c>
      <c r="AC58" s="47" t="s">
        <v>141</v>
      </c>
      <c r="AD58" s="28" t="s">
        <v>81</v>
      </c>
      <c r="AE58" s="28"/>
      <c r="AF58" s="28" t="s">
        <v>471</v>
      </c>
      <c r="AG58" s="28">
        <v>1116</v>
      </c>
      <c r="AH58" s="28" t="s">
        <v>382</v>
      </c>
      <c r="AI58" s="28" t="s">
        <v>383</v>
      </c>
      <c r="AJ58" s="62">
        <v>7357432155</v>
      </c>
      <c r="AK58" s="62" t="s">
        <v>434</v>
      </c>
      <c r="AL58" s="62" t="s">
        <v>434</v>
      </c>
      <c r="AM58" s="66" t="s">
        <v>776</v>
      </c>
      <c r="AN58" s="46" t="s">
        <v>777</v>
      </c>
    </row>
    <row r="59" spans="1:40" s="77" customFormat="1" ht="154.5" customHeight="1" x14ac:dyDescent="0.25">
      <c r="A59" s="28" t="s">
        <v>638</v>
      </c>
      <c r="B59" s="28" t="s">
        <v>316</v>
      </c>
      <c r="C59" s="28" t="s">
        <v>221</v>
      </c>
      <c r="D59" s="28" t="s">
        <v>95</v>
      </c>
      <c r="E59" s="28" t="s">
        <v>452</v>
      </c>
      <c r="F59" s="28" t="s">
        <v>384</v>
      </c>
      <c r="G59" s="28">
        <v>1.75</v>
      </c>
      <c r="H59" s="28" t="s">
        <v>355</v>
      </c>
      <c r="I59" s="28" t="s">
        <v>356</v>
      </c>
      <c r="J59" s="28" t="s">
        <v>58</v>
      </c>
      <c r="K59" s="28" t="s">
        <v>378</v>
      </c>
      <c r="L59" s="28">
        <v>3013975581</v>
      </c>
      <c r="M59" s="28" t="s">
        <v>379</v>
      </c>
      <c r="N59" s="30">
        <v>42887</v>
      </c>
      <c r="O59" s="30">
        <v>43830</v>
      </c>
      <c r="P59" s="28" t="s">
        <v>385</v>
      </c>
      <c r="Q59" s="28" t="s">
        <v>467</v>
      </c>
      <c r="R59" s="32">
        <v>0.6</v>
      </c>
      <c r="S59" s="28" t="s">
        <v>468</v>
      </c>
      <c r="T59" s="28" t="s">
        <v>468</v>
      </c>
      <c r="U59" s="28" t="s">
        <v>469</v>
      </c>
      <c r="V59" s="35">
        <v>0.6</v>
      </c>
      <c r="W59" s="32">
        <v>1</v>
      </c>
      <c r="X59" s="32">
        <v>0.15</v>
      </c>
      <c r="Y59" s="32">
        <v>1</v>
      </c>
      <c r="Z59" s="32">
        <v>0.15</v>
      </c>
      <c r="AA59" s="32">
        <v>1</v>
      </c>
      <c r="AB59" s="46" t="s">
        <v>469</v>
      </c>
      <c r="AC59" s="51">
        <v>1</v>
      </c>
      <c r="AD59" s="28" t="s">
        <v>81</v>
      </c>
      <c r="AE59" s="28"/>
      <c r="AF59" s="28" t="s">
        <v>471</v>
      </c>
      <c r="AG59" s="28">
        <v>1116</v>
      </c>
      <c r="AH59" s="28" t="s">
        <v>382</v>
      </c>
      <c r="AI59" s="28" t="s">
        <v>383</v>
      </c>
      <c r="AJ59" s="62">
        <v>7357432155</v>
      </c>
      <c r="AK59" s="62" t="s">
        <v>434</v>
      </c>
      <c r="AL59" s="62" t="s">
        <v>434</v>
      </c>
      <c r="AM59" s="46" t="s">
        <v>778</v>
      </c>
      <c r="AN59" s="46" t="s">
        <v>779</v>
      </c>
    </row>
    <row r="60" spans="1:40" s="77" customFormat="1" ht="150" customHeight="1" x14ac:dyDescent="0.25">
      <c r="A60" s="28" t="s">
        <v>639</v>
      </c>
      <c r="B60" s="28" t="s">
        <v>386</v>
      </c>
      <c r="C60" s="28" t="s">
        <v>387</v>
      </c>
      <c r="D60" s="28" t="s">
        <v>119</v>
      </c>
      <c r="E60" s="28" t="s">
        <v>388</v>
      </c>
      <c r="F60" s="28" t="s">
        <v>389</v>
      </c>
      <c r="G60" s="28">
        <v>1.75</v>
      </c>
      <c r="H60" s="28" t="s">
        <v>395</v>
      </c>
      <c r="I60" s="28" t="s">
        <v>396</v>
      </c>
      <c r="J60" s="28" t="s">
        <v>58</v>
      </c>
      <c r="K60" s="28" t="s">
        <v>397</v>
      </c>
      <c r="L60" s="28" t="s">
        <v>398</v>
      </c>
      <c r="M60" s="28" t="s">
        <v>399</v>
      </c>
      <c r="N60" s="30">
        <v>42856</v>
      </c>
      <c r="O60" s="30">
        <v>44196</v>
      </c>
      <c r="P60" s="28" t="s">
        <v>400</v>
      </c>
      <c r="Q60" s="28" t="s">
        <v>663</v>
      </c>
      <c r="R60" s="32">
        <v>0.15</v>
      </c>
      <c r="S60" s="32">
        <v>0.35</v>
      </c>
      <c r="T60" s="32">
        <v>0.25</v>
      </c>
      <c r="U60" s="32">
        <v>0.25</v>
      </c>
      <c r="V60" s="32">
        <v>0.15</v>
      </c>
      <c r="W60" s="32">
        <v>1</v>
      </c>
      <c r="X60" s="32">
        <v>0.35</v>
      </c>
      <c r="Y60" s="32">
        <v>1</v>
      </c>
      <c r="Z60" s="32">
        <v>0.2</v>
      </c>
      <c r="AA60" s="32">
        <v>0.8</v>
      </c>
      <c r="AB60" s="51">
        <v>0.25</v>
      </c>
      <c r="AC60" s="51">
        <v>1</v>
      </c>
      <c r="AD60" s="28" t="s">
        <v>407</v>
      </c>
      <c r="AE60" s="28" t="s">
        <v>408</v>
      </c>
      <c r="AF60" s="28" t="s">
        <v>409</v>
      </c>
      <c r="AG60" s="28">
        <v>491</v>
      </c>
      <c r="AH60" s="28" t="s">
        <v>410</v>
      </c>
      <c r="AI60" s="28" t="s">
        <v>411</v>
      </c>
      <c r="AJ60" s="67">
        <v>3421000000</v>
      </c>
      <c r="AK60" s="43" t="s">
        <v>58</v>
      </c>
      <c r="AL60" s="43" t="s">
        <v>58</v>
      </c>
      <c r="AM60" s="46" t="s">
        <v>780</v>
      </c>
      <c r="AN60" s="46" t="s">
        <v>837</v>
      </c>
    </row>
    <row r="61" spans="1:40" s="77" customFormat="1" ht="108.75" customHeight="1" x14ac:dyDescent="0.25">
      <c r="A61" s="28" t="s">
        <v>640</v>
      </c>
      <c r="B61" s="28" t="s">
        <v>316</v>
      </c>
      <c r="C61" s="28" t="s">
        <v>221</v>
      </c>
      <c r="D61" s="28" t="s">
        <v>95</v>
      </c>
      <c r="E61" s="28" t="s">
        <v>390</v>
      </c>
      <c r="F61" s="28" t="s">
        <v>391</v>
      </c>
      <c r="G61" s="28">
        <v>1.75</v>
      </c>
      <c r="H61" s="28" t="s">
        <v>395</v>
      </c>
      <c r="I61" s="28" t="s">
        <v>396</v>
      </c>
      <c r="J61" s="28" t="s">
        <v>58</v>
      </c>
      <c r="K61" s="28" t="s">
        <v>397</v>
      </c>
      <c r="L61" s="28" t="s">
        <v>398</v>
      </c>
      <c r="M61" s="28" t="s">
        <v>399</v>
      </c>
      <c r="N61" s="30">
        <v>42856</v>
      </c>
      <c r="O61" s="30">
        <v>44196</v>
      </c>
      <c r="P61" s="28" t="s">
        <v>401</v>
      </c>
      <c r="Q61" s="28" t="s">
        <v>402</v>
      </c>
      <c r="R61" s="32">
        <v>1</v>
      </c>
      <c r="S61" s="32">
        <v>1</v>
      </c>
      <c r="T61" s="32">
        <v>1</v>
      </c>
      <c r="U61" s="32">
        <v>1</v>
      </c>
      <c r="V61" s="32">
        <v>1</v>
      </c>
      <c r="W61" s="32">
        <v>1</v>
      </c>
      <c r="X61" s="32">
        <v>1</v>
      </c>
      <c r="Y61" s="32">
        <v>1</v>
      </c>
      <c r="Z61" s="32">
        <v>1</v>
      </c>
      <c r="AA61" s="32">
        <v>1</v>
      </c>
      <c r="AB61" s="51">
        <v>1</v>
      </c>
      <c r="AC61" s="51">
        <v>1</v>
      </c>
      <c r="AD61" s="28" t="s">
        <v>412</v>
      </c>
      <c r="AE61" s="28" t="s">
        <v>413</v>
      </c>
      <c r="AF61" s="28" t="s">
        <v>414</v>
      </c>
      <c r="AG61" s="28">
        <v>1075</v>
      </c>
      <c r="AH61" s="28" t="s">
        <v>415</v>
      </c>
      <c r="AI61" s="28" t="s">
        <v>670</v>
      </c>
      <c r="AJ61" s="67">
        <v>9461000000</v>
      </c>
      <c r="AK61" s="43" t="s">
        <v>58</v>
      </c>
      <c r="AL61" s="43" t="s">
        <v>58</v>
      </c>
      <c r="AM61" s="46" t="s">
        <v>781</v>
      </c>
      <c r="AN61" s="46" t="s">
        <v>782</v>
      </c>
    </row>
    <row r="62" spans="1:40" s="77" customFormat="1" ht="108.75" customHeight="1" x14ac:dyDescent="0.25">
      <c r="A62" s="28" t="s">
        <v>641</v>
      </c>
      <c r="B62" s="28" t="s">
        <v>51</v>
      </c>
      <c r="C62" s="28" t="s">
        <v>387</v>
      </c>
      <c r="D62" s="28" t="s">
        <v>119</v>
      </c>
      <c r="E62" s="28" t="s">
        <v>392</v>
      </c>
      <c r="F62" s="28" t="s">
        <v>393</v>
      </c>
      <c r="G62" s="28">
        <v>1.75</v>
      </c>
      <c r="H62" s="28" t="s">
        <v>395</v>
      </c>
      <c r="I62" s="28" t="s">
        <v>396</v>
      </c>
      <c r="J62" s="28" t="s">
        <v>58</v>
      </c>
      <c r="K62" s="28" t="s">
        <v>397</v>
      </c>
      <c r="L62" s="28" t="s">
        <v>398</v>
      </c>
      <c r="M62" s="28" t="s">
        <v>399</v>
      </c>
      <c r="N62" s="30">
        <v>42856</v>
      </c>
      <c r="O62" s="30">
        <v>44196</v>
      </c>
      <c r="P62" s="28" t="s">
        <v>403</v>
      </c>
      <c r="Q62" s="28" t="s">
        <v>404</v>
      </c>
      <c r="R62" s="32">
        <v>1</v>
      </c>
      <c r="S62" s="32">
        <v>1</v>
      </c>
      <c r="T62" s="32">
        <v>1</v>
      </c>
      <c r="U62" s="32">
        <v>1</v>
      </c>
      <c r="V62" s="32">
        <v>1</v>
      </c>
      <c r="W62" s="32">
        <v>1</v>
      </c>
      <c r="X62" s="28">
        <v>0</v>
      </c>
      <c r="Y62" s="32">
        <v>0</v>
      </c>
      <c r="Z62" s="28">
        <v>0</v>
      </c>
      <c r="AA62" s="32">
        <v>0</v>
      </c>
      <c r="AB62" s="51">
        <v>1</v>
      </c>
      <c r="AC62" s="51">
        <v>1</v>
      </c>
      <c r="AD62" s="28" t="s">
        <v>412</v>
      </c>
      <c r="AE62" s="28" t="s">
        <v>413</v>
      </c>
      <c r="AF62" s="28" t="s">
        <v>414</v>
      </c>
      <c r="AG62" s="28">
        <v>1075</v>
      </c>
      <c r="AH62" s="28" t="s">
        <v>415</v>
      </c>
      <c r="AI62" s="28" t="s">
        <v>670</v>
      </c>
      <c r="AJ62" s="67">
        <v>9461000000</v>
      </c>
      <c r="AK62" s="43" t="s">
        <v>58</v>
      </c>
      <c r="AL62" s="43" t="s">
        <v>58</v>
      </c>
      <c r="AM62" s="46" t="s">
        <v>783</v>
      </c>
      <c r="AN62" s="46" t="s">
        <v>669</v>
      </c>
    </row>
    <row r="63" spans="1:40" s="77" customFormat="1" ht="108.75" customHeight="1" x14ac:dyDescent="0.25">
      <c r="A63" s="28" t="s">
        <v>642</v>
      </c>
      <c r="B63" s="28" t="s">
        <v>51</v>
      </c>
      <c r="C63" s="28" t="s">
        <v>52</v>
      </c>
      <c r="D63" s="28" t="s">
        <v>53</v>
      </c>
      <c r="E63" s="28" t="s">
        <v>394</v>
      </c>
      <c r="F63" s="28" t="s">
        <v>394</v>
      </c>
      <c r="G63" s="28">
        <v>2.5</v>
      </c>
      <c r="H63" s="28" t="s">
        <v>395</v>
      </c>
      <c r="I63" s="28" t="s">
        <v>396</v>
      </c>
      <c r="J63" s="28" t="s">
        <v>58</v>
      </c>
      <c r="K63" s="28" t="s">
        <v>397</v>
      </c>
      <c r="L63" s="28" t="s">
        <v>398</v>
      </c>
      <c r="M63" s="28" t="s">
        <v>399</v>
      </c>
      <c r="N63" s="30">
        <v>42856</v>
      </c>
      <c r="O63" s="30">
        <v>43465</v>
      </c>
      <c r="P63" s="28" t="s">
        <v>405</v>
      </c>
      <c r="Q63" s="28" t="s">
        <v>406</v>
      </c>
      <c r="R63" s="28">
        <v>1</v>
      </c>
      <c r="S63" s="28">
        <v>1</v>
      </c>
      <c r="T63" s="28">
        <v>0</v>
      </c>
      <c r="U63" s="28">
        <v>0</v>
      </c>
      <c r="V63" s="61">
        <v>1</v>
      </c>
      <c r="W63" s="32">
        <v>1</v>
      </c>
      <c r="X63" s="28">
        <v>1</v>
      </c>
      <c r="Y63" s="32">
        <v>1</v>
      </c>
      <c r="Z63" s="31">
        <v>1</v>
      </c>
      <c r="AA63" s="32" t="s">
        <v>141</v>
      </c>
      <c r="AB63" s="68" t="s">
        <v>141</v>
      </c>
      <c r="AC63" s="47" t="s">
        <v>141</v>
      </c>
      <c r="AD63" s="28" t="s">
        <v>412</v>
      </c>
      <c r="AE63" s="28" t="s">
        <v>413</v>
      </c>
      <c r="AF63" s="28" t="s">
        <v>414</v>
      </c>
      <c r="AG63" s="28">
        <v>1075</v>
      </c>
      <c r="AH63" s="28" t="s">
        <v>415</v>
      </c>
      <c r="AI63" s="28" t="s">
        <v>416</v>
      </c>
      <c r="AJ63" s="67">
        <v>1325000000</v>
      </c>
      <c r="AK63" s="69">
        <v>7.1499999999999994E-2</v>
      </c>
      <c r="AL63" s="67">
        <f>24988800+12494400+9301387+17866667</f>
        <v>64651254</v>
      </c>
      <c r="AM63" s="46" t="s">
        <v>784</v>
      </c>
      <c r="AN63" s="46" t="s">
        <v>785</v>
      </c>
    </row>
    <row r="64" spans="1:40" s="77" customFormat="1" ht="308.25" customHeight="1" x14ac:dyDescent="0.25">
      <c r="A64" s="28" t="s">
        <v>643</v>
      </c>
      <c r="B64" s="28" t="s">
        <v>316</v>
      </c>
      <c r="C64" s="28" t="s">
        <v>221</v>
      </c>
      <c r="D64" s="28" t="s">
        <v>98</v>
      </c>
      <c r="E64" s="28" t="s">
        <v>417</v>
      </c>
      <c r="F64" s="28" t="s">
        <v>418</v>
      </c>
      <c r="G64" s="28">
        <v>2</v>
      </c>
      <c r="H64" s="28" t="s">
        <v>419</v>
      </c>
      <c r="I64" s="28" t="s">
        <v>420</v>
      </c>
      <c r="J64" s="28" t="s">
        <v>58</v>
      </c>
      <c r="K64" s="28" t="s">
        <v>421</v>
      </c>
      <c r="L64" s="28">
        <v>3778881</v>
      </c>
      <c r="M64" s="28" t="s">
        <v>422</v>
      </c>
      <c r="N64" s="30">
        <v>43101</v>
      </c>
      <c r="O64" s="30">
        <v>43982</v>
      </c>
      <c r="P64" s="28" t="s">
        <v>425</v>
      </c>
      <c r="Q64" s="28" t="s">
        <v>423</v>
      </c>
      <c r="R64" s="28" t="s">
        <v>424</v>
      </c>
      <c r="S64" s="35">
        <v>1</v>
      </c>
      <c r="T64" s="35">
        <v>1</v>
      </c>
      <c r="U64" s="35">
        <v>1</v>
      </c>
      <c r="V64" s="28" t="s">
        <v>424</v>
      </c>
      <c r="W64" s="32" t="s">
        <v>58</v>
      </c>
      <c r="X64" s="32">
        <v>1</v>
      </c>
      <c r="Y64" s="32">
        <v>1</v>
      </c>
      <c r="Z64" s="32">
        <v>1</v>
      </c>
      <c r="AA64" s="32">
        <v>1</v>
      </c>
      <c r="AB64" s="32">
        <v>0</v>
      </c>
      <c r="AC64" s="51">
        <v>0</v>
      </c>
      <c r="AD64" s="28" t="s">
        <v>426</v>
      </c>
      <c r="AE64" s="28" t="s">
        <v>427</v>
      </c>
      <c r="AF64" s="28" t="s">
        <v>428</v>
      </c>
      <c r="AG64" s="28" t="s">
        <v>429</v>
      </c>
      <c r="AH64" s="28" t="s">
        <v>838</v>
      </c>
      <c r="AI64" s="28" t="s">
        <v>712</v>
      </c>
      <c r="AJ64" s="28" t="s">
        <v>713</v>
      </c>
      <c r="AK64" s="28" t="s">
        <v>424</v>
      </c>
      <c r="AL64" s="28" t="s">
        <v>424</v>
      </c>
      <c r="AM64" s="46" t="s">
        <v>424</v>
      </c>
      <c r="AN64" s="46" t="s">
        <v>802</v>
      </c>
    </row>
    <row r="65" spans="1:40" s="77" customFormat="1" ht="165.75" x14ac:dyDescent="0.25">
      <c r="A65" s="28" t="s">
        <v>644</v>
      </c>
      <c r="B65" s="28" t="s">
        <v>94</v>
      </c>
      <c r="C65" s="28" t="s">
        <v>52</v>
      </c>
      <c r="D65" s="28" t="s">
        <v>119</v>
      </c>
      <c r="E65" s="28" t="s">
        <v>430</v>
      </c>
      <c r="F65" s="28" t="s">
        <v>431</v>
      </c>
      <c r="G65" s="28">
        <v>2.5</v>
      </c>
      <c r="H65" s="28" t="s">
        <v>419</v>
      </c>
      <c r="I65" s="28" t="s">
        <v>420</v>
      </c>
      <c r="J65" s="28" t="s">
        <v>58</v>
      </c>
      <c r="K65" s="28" t="s">
        <v>421</v>
      </c>
      <c r="L65" s="28">
        <v>3778881</v>
      </c>
      <c r="M65" s="28" t="s">
        <v>422</v>
      </c>
      <c r="N65" s="30">
        <v>43102</v>
      </c>
      <c r="O65" s="30">
        <v>43982</v>
      </c>
      <c r="P65" s="28" t="s">
        <v>432</v>
      </c>
      <c r="Q65" s="28" t="s">
        <v>433</v>
      </c>
      <c r="R65" s="28" t="s">
        <v>434</v>
      </c>
      <c r="S65" s="32">
        <v>0.5</v>
      </c>
      <c r="T65" s="35">
        <v>0.25</v>
      </c>
      <c r="U65" s="35">
        <v>0.25</v>
      </c>
      <c r="V65" s="28" t="s">
        <v>424</v>
      </c>
      <c r="W65" s="32" t="s">
        <v>58</v>
      </c>
      <c r="X65" s="32">
        <v>0.5</v>
      </c>
      <c r="Y65" s="32">
        <v>1</v>
      </c>
      <c r="Z65" s="32">
        <v>0.25</v>
      </c>
      <c r="AA65" s="32">
        <v>1</v>
      </c>
      <c r="AB65" s="32">
        <v>0.15</v>
      </c>
      <c r="AC65" s="51">
        <v>0.6</v>
      </c>
      <c r="AD65" s="28" t="s">
        <v>426</v>
      </c>
      <c r="AE65" s="28" t="s">
        <v>427</v>
      </c>
      <c r="AF65" s="28" t="s">
        <v>428</v>
      </c>
      <c r="AG65" s="28">
        <v>981</v>
      </c>
      <c r="AH65" s="28" t="s">
        <v>435</v>
      </c>
      <c r="AI65" s="28" t="s">
        <v>440</v>
      </c>
      <c r="AJ65" s="28" t="s">
        <v>679</v>
      </c>
      <c r="AK65" s="28" t="s">
        <v>424</v>
      </c>
      <c r="AL65" s="28" t="s">
        <v>424</v>
      </c>
      <c r="AM65" s="46" t="s">
        <v>803</v>
      </c>
      <c r="AN65" s="28" t="s">
        <v>786</v>
      </c>
    </row>
    <row r="66" spans="1:40" s="77" customFormat="1" ht="144" customHeight="1" x14ac:dyDescent="0.25">
      <c r="A66" s="28" t="s">
        <v>645</v>
      </c>
      <c r="B66" s="28" t="s">
        <v>51</v>
      </c>
      <c r="C66" s="28" t="s">
        <v>221</v>
      </c>
      <c r="D66" s="28" t="s">
        <v>53</v>
      </c>
      <c r="E66" s="28" t="s">
        <v>436</v>
      </c>
      <c r="F66" s="28" t="s">
        <v>437</v>
      </c>
      <c r="G66" s="28">
        <v>2</v>
      </c>
      <c r="H66" s="28" t="s">
        <v>419</v>
      </c>
      <c r="I66" s="28" t="s">
        <v>420</v>
      </c>
      <c r="J66" s="28"/>
      <c r="K66" s="28" t="s">
        <v>421</v>
      </c>
      <c r="L66" s="28">
        <v>3778881</v>
      </c>
      <c r="M66" s="28" t="s">
        <v>422</v>
      </c>
      <c r="N66" s="30">
        <v>43101</v>
      </c>
      <c r="O66" s="30">
        <v>44196</v>
      </c>
      <c r="P66" s="28" t="s">
        <v>438</v>
      </c>
      <c r="Q66" s="28" t="s">
        <v>439</v>
      </c>
      <c r="R66" s="28" t="s">
        <v>434</v>
      </c>
      <c r="S66" s="28">
        <v>1</v>
      </c>
      <c r="T66" s="28">
        <v>1</v>
      </c>
      <c r="U66" s="28">
        <v>1</v>
      </c>
      <c r="V66" s="28" t="s">
        <v>424</v>
      </c>
      <c r="W66" s="32" t="s">
        <v>58</v>
      </c>
      <c r="X66" s="28">
        <v>1</v>
      </c>
      <c r="Y66" s="32">
        <v>1</v>
      </c>
      <c r="Z66" s="28">
        <v>1</v>
      </c>
      <c r="AA66" s="32">
        <v>1</v>
      </c>
      <c r="AB66" s="28">
        <v>1</v>
      </c>
      <c r="AC66" s="51">
        <v>1</v>
      </c>
      <c r="AD66" s="28" t="s">
        <v>426</v>
      </c>
      <c r="AE66" s="28" t="s">
        <v>427</v>
      </c>
      <c r="AF66" s="28" t="s">
        <v>428</v>
      </c>
      <c r="AG66" s="28">
        <v>981</v>
      </c>
      <c r="AH66" s="28" t="s">
        <v>435</v>
      </c>
      <c r="AI66" s="28" t="s">
        <v>672</v>
      </c>
      <c r="AJ66" s="28" t="s">
        <v>687</v>
      </c>
      <c r="AK66" s="32">
        <v>1</v>
      </c>
      <c r="AL66" s="28" t="s">
        <v>688</v>
      </c>
      <c r="AM66" s="46" t="s">
        <v>804</v>
      </c>
      <c r="AN66" s="28" t="s">
        <v>805</v>
      </c>
    </row>
    <row r="67" spans="1:40" s="77" customFormat="1" ht="142.5" customHeight="1" x14ac:dyDescent="0.25">
      <c r="A67" s="28" t="s">
        <v>646</v>
      </c>
      <c r="B67" s="28" t="s">
        <v>114</v>
      </c>
      <c r="C67" s="28" t="s">
        <v>52</v>
      </c>
      <c r="D67" s="28" t="s">
        <v>53</v>
      </c>
      <c r="E67" s="28" t="s">
        <v>472</v>
      </c>
      <c r="F67" s="28" t="s">
        <v>473</v>
      </c>
      <c r="G67" s="28">
        <v>1</v>
      </c>
      <c r="H67" s="28" t="s">
        <v>495</v>
      </c>
      <c r="I67" s="28" t="s">
        <v>496</v>
      </c>
      <c r="J67" s="28" t="s">
        <v>58</v>
      </c>
      <c r="K67" s="28" t="s">
        <v>566</v>
      </c>
      <c r="L67" s="28" t="s">
        <v>567</v>
      </c>
      <c r="M67" s="29" t="s">
        <v>568</v>
      </c>
      <c r="N67" s="30">
        <v>42917</v>
      </c>
      <c r="O67" s="30">
        <v>43770</v>
      </c>
      <c r="P67" s="28" t="s">
        <v>502</v>
      </c>
      <c r="Q67" s="28" t="s">
        <v>503</v>
      </c>
      <c r="R67" s="28">
        <v>50</v>
      </c>
      <c r="S67" s="28">
        <v>50</v>
      </c>
      <c r="T67" s="28">
        <v>50</v>
      </c>
      <c r="U67" s="28">
        <v>0</v>
      </c>
      <c r="V67" s="28">
        <v>51</v>
      </c>
      <c r="W67" s="32">
        <v>1.02</v>
      </c>
      <c r="X67" s="28">
        <v>50</v>
      </c>
      <c r="Y67" s="32">
        <v>1</v>
      </c>
      <c r="Z67" s="28">
        <v>47</v>
      </c>
      <c r="AA67" s="32">
        <v>0.94</v>
      </c>
      <c r="AB67" s="28" t="s">
        <v>434</v>
      </c>
      <c r="AC67" s="47" t="s">
        <v>141</v>
      </c>
      <c r="AD67" s="28" t="s">
        <v>81</v>
      </c>
      <c r="AE67" s="28" t="s">
        <v>562</v>
      </c>
      <c r="AF67" s="28" t="s">
        <v>563</v>
      </c>
      <c r="AG67" s="28">
        <v>7527</v>
      </c>
      <c r="AH67" s="28" t="s">
        <v>564</v>
      </c>
      <c r="AI67" s="28" t="s">
        <v>565</v>
      </c>
      <c r="AJ67" s="70">
        <v>1373473300</v>
      </c>
      <c r="AK67" s="28" t="s">
        <v>681</v>
      </c>
      <c r="AL67" s="71">
        <f>32820000+43301000+48494000</f>
        <v>124615000</v>
      </c>
      <c r="AM67" s="28" t="s">
        <v>715</v>
      </c>
      <c r="AN67" s="28" t="s">
        <v>822</v>
      </c>
    </row>
    <row r="68" spans="1:40" s="77" customFormat="1" ht="195" customHeight="1" x14ac:dyDescent="0.25">
      <c r="A68" s="28" t="s">
        <v>647</v>
      </c>
      <c r="B68" s="28" t="s">
        <v>114</v>
      </c>
      <c r="C68" s="28" t="s">
        <v>52</v>
      </c>
      <c r="D68" s="28" t="s">
        <v>119</v>
      </c>
      <c r="E68" s="28" t="s">
        <v>474</v>
      </c>
      <c r="F68" s="28" t="s">
        <v>475</v>
      </c>
      <c r="G68" s="28">
        <v>2</v>
      </c>
      <c r="H68" s="28" t="s">
        <v>495</v>
      </c>
      <c r="I68" s="28" t="s">
        <v>496</v>
      </c>
      <c r="J68" s="28" t="s">
        <v>58</v>
      </c>
      <c r="K68" s="28" t="s">
        <v>566</v>
      </c>
      <c r="L68" s="28" t="s">
        <v>567</v>
      </c>
      <c r="M68" s="29" t="s">
        <v>568</v>
      </c>
      <c r="N68" s="30">
        <v>42983</v>
      </c>
      <c r="O68" s="30">
        <v>43713</v>
      </c>
      <c r="P68" s="28" t="s">
        <v>504</v>
      </c>
      <c r="Q68" s="28" t="s">
        <v>505</v>
      </c>
      <c r="R68" s="28">
        <v>1</v>
      </c>
      <c r="S68" s="28">
        <v>1</v>
      </c>
      <c r="T68" s="28">
        <v>1</v>
      </c>
      <c r="U68" s="28">
        <v>0</v>
      </c>
      <c r="V68" s="28">
        <v>1</v>
      </c>
      <c r="W68" s="32">
        <v>1</v>
      </c>
      <c r="X68" s="28">
        <v>1</v>
      </c>
      <c r="Y68" s="32">
        <v>1</v>
      </c>
      <c r="Z68" s="28">
        <v>1</v>
      </c>
      <c r="AA68" s="32">
        <v>1</v>
      </c>
      <c r="AB68" s="28" t="s">
        <v>434</v>
      </c>
      <c r="AC68" s="47" t="s">
        <v>141</v>
      </c>
      <c r="AD68" s="28" t="s">
        <v>81</v>
      </c>
      <c r="AE68" s="28" t="s">
        <v>562</v>
      </c>
      <c r="AF68" s="28" t="s">
        <v>563</v>
      </c>
      <c r="AG68" s="28">
        <v>7527</v>
      </c>
      <c r="AH68" s="28" t="s">
        <v>564</v>
      </c>
      <c r="AI68" s="28" t="s">
        <v>565</v>
      </c>
      <c r="AJ68" s="70">
        <v>1373473300</v>
      </c>
      <c r="AK68" s="28" t="s">
        <v>681</v>
      </c>
      <c r="AL68" s="71">
        <f>24748431+62814250+25470817</f>
        <v>113033498</v>
      </c>
      <c r="AM68" s="28" t="s">
        <v>715</v>
      </c>
      <c r="AN68" s="28" t="s">
        <v>822</v>
      </c>
    </row>
    <row r="69" spans="1:40" s="77" customFormat="1" ht="108.75" customHeight="1" x14ac:dyDescent="0.25">
      <c r="A69" s="28" t="s">
        <v>648</v>
      </c>
      <c r="B69" s="28" t="s">
        <v>114</v>
      </c>
      <c r="C69" s="28" t="s">
        <v>52</v>
      </c>
      <c r="D69" s="28" t="s">
        <v>119</v>
      </c>
      <c r="E69" s="28" t="s">
        <v>476</v>
      </c>
      <c r="F69" s="28" t="s">
        <v>477</v>
      </c>
      <c r="G69" s="28">
        <v>1</v>
      </c>
      <c r="H69" s="28" t="s">
        <v>495</v>
      </c>
      <c r="I69" s="28" t="s">
        <v>496</v>
      </c>
      <c r="J69" s="28" t="s">
        <v>58</v>
      </c>
      <c r="K69" s="28" t="s">
        <v>566</v>
      </c>
      <c r="L69" s="28" t="s">
        <v>567</v>
      </c>
      <c r="M69" s="29" t="s">
        <v>568</v>
      </c>
      <c r="N69" s="30">
        <v>43160</v>
      </c>
      <c r="O69" s="30">
        <v>43190</v>
      </c>
      <c r="P69" s="28" t="s">
        <v>506</v>
      </c>
      <c r="Q69" s="28" t="s">
        <v>507</v>
      </c>
      <c r="R69" s="28" t="s">
        <v>434</v>
      </c>
      <c r="S69" s="28">
        <v>1</v>
      </c>
      <c r="T69" s="28" t="s">
        <v>434</v>
      </c>
      <c r="U69" s="28" t="s">
        <v>434</v>
      </c>
      <c r="V69" s="28" t="s">
        <v>434</v>
      </c>
      <c r="W69" s="32" t="s">
        <v>58</v>
      </c>
      <c r="X69" s="61">
        <v>1</v>
      </c>
      <c r="Y69" s="32">
        <v>1</v>
      </c>
      <c r="Z69" s="28" t="s">
        <v>715</v>
      </c>
      <c r="AA69" s="32" t="s">
        <v>141</v>
      </c>
      <c r="AB69" s="28" t="s">
        <v>434</v>
      </c>
      <c r="AC69" s="47" t="s">
        <v>141</v>
      </c>
      <c r="AD69" s="28" t="s">
        <v>81</v>
      </c>
      <c r="AE69" s="28" t="s">
        <v>562</v>
      </c>
      <c r="AF69" s="28" t="s">
        <v>563</v>
      </c>
      <c r="AG69" s="28">
        <v>7527</v>
      </c>
      <c r="AH69" s="28" t="s">
        <v>564</v>
      </c>
      <c r="AI69" s="28" t="s">
        <v>565</v>
      </c>
      <c r="AJ69" s="70">
        <v>1373473300</v>
      </c>
      <c r="AK69" s="28" t="s">
        <v>434</v>
      </c>
      <c r="AL69" s="28" t="s">
        <v>434</v>
      </c>
      <c r="AM69" s="28" t="s">
        <v>715</v>
      </c>
      <c r="AN69" s="28" t="s">
        <v>822</v>
      </c>
    </row>
    <row r="70" spans="1:40" s="77" customFormat="1" ht="302.25" customHeight="1" x14ac:dyDescent="0.25">
      <c r="A70" s="28" t="s">
        <v>649</v>
      </c>
      <c r="B70" s="28" t="s">
        <v>118</v>
      </c>
      <c r="C70" s="28" t="s">
        <v>52</v>
      </c>
      <c r="D70" s="28" t="s">
        <v>119</v>
      </c>
      <c r="E70" s="28" t="s">
        <v>478</v>
      </c>
      <c r="F70" s="28" t="s">
        <v>479</v>
      </c>
      <c r="G70" s="28">
        <v>0.5</v>
      </c>
      <c r="H70" s="28" t="s">
        <v>497</v>
      </c>
      <c r="I70" s="28" t="s">
        <v>498</v>
      </c>
      <c r="J70" s="28" t="s">
        <v>499</v>
      </c>
      <c r="K70" s="28" t="s">
        <v>583</v>
      </c>
      <c r="L70" s="28" t="s">
        <v>576</v>
      </c>
      <c r="M70" s="29" t="s">
        <v>584</v>
      </c>
      <c r="N70" s="30">
        <v>42870</v>
      </c>
      <c r="O70" s="30">
        <v>43830</v>
      </c>
      <c r="P70" s="28" t="s">
        <v>508</v>
      </c>
      <c r="Q70" s="28" t="s">
        <v>839</v>
      </c>
      <c r="R70" s="32">
        <v>0.33</v>
      </c>
      <c r="S70" s="32">
        <v>0.33</v>
      </c>
      <c r="T70" s="32">
        <v>0.33</v>
      </c>
      <c r="U70" s="28" t="s">
        <v>58</v>
      </c>
      <c r="V70" s="32">
        <v>0.1</v>
      </c>
      <c r="W70" s="32">
        <v>0.3</v>
      </c>
      <c r="X70" s="32">
        <v>0.33</v>
      </c>
      <c r="Y70" s="32">
        <v>1</v>
      </c>
      <c r="Z70" s="32">
        <v>0.33</v>
      </c>
      <c r="AA70" s="32">
        <v>1</v>
      </c>
      <c r="AB70" s="28" t="s">
        <v>434</v>
      </c>
      <c r="AC70" s="47" t="s">
        <v>141</v>
      </c>
      <c r="AD70" s="28" t="s">
        <v>278</v>
      </c>
      <c r="AE70" s="28" t="s">
        <v>340</v>
      </c>
      <c r="AF70" s="28" t="s">
        <v>341</v>
      </c>
      <c r="AG70" s="28" t="s">
        <v>569</v>
      </c>
      <c r="AH70" s="28" t="s">
        <v>570</v>
      </c>
      <c r="AI70" s="28" t="s">
        <v>571</v>
      </c>
      <c r="AJ70" s="72">
        <v>5169162117</v>
      </c>
      <c r="AK70" s="32">
        <v>0.01</v>
      </c>
      <c r="AL70" s="59">
        <v>49634368</v>
      </c>
      <c r="AM70" s="28" t="s">
        <v>716</v>
      </c>
      <c r="AN70" s="28" t="s">
        <v>840</v>
      </c>
    </row>
    <row r="71" spans="1:40" s="77" customFormat="1" ht="229.5" x14ac:dyDescent="0.25">
      <c r="A71" s="28" t="s">
        <v>650</v>
      </c>
      <c r="B71" s="28" t="s">
        <v>480</v>
      </c>
      <c r="C71" s="28" t="s">
        <v>52</v>
      </c>
      <c r="D71" s="28" t="s">
        <v>53</v>
      </c>
      <c r="E71" s="28" t="s">
        <v>481</v>
      </c>
      <c r="F71" s="28" t="s">
        <v>482</v>
      </c>
      <c r="G71" s="28">
        <v>0.5</v>
      </c>
      <c r="H71" s="28" t="s">
        <v>497</v>
      </c>
      <c r="I71" s="28" t="s">
        <v>498</v>
      </c>
      <c r="J71" s="28" t="s">
        <v>58</v>
      </c>
      <c r="K71" s="28" t="s">
        <v>578</v>
      </c>
      <c r="L71" s="28" t="s">
        <v>579</v>
      </c>
      <c r="M71" s="29" t="s">
        <v>577</v>
      </c>
      <c r="N71" s="30">
        <v>42887</v>
      </c>
      <c r="O71" s="30">
        <v>43981</v>
      </c>
      <c r="P71" s="28" t="s">
        <v>509</v>
      </c>
      <c r="Q71" s="28" t="s">
        <v>510</v>
      </c>
      <c r="R71" s="28">
        <v>2</v>
      </c>
      <c r="S71" s="28">
        <v>2</v>
      </c>
      <c r="T71" s="28">
        <v>2</v>
      </c>
      <c r="U71" s="28">
        <v>1</v>
      </c>
      <c r="V71" s="28">
        <v>2</v>
      </c>
      <c r="W71" s="32">
        <v>1</v>
      </c>
      <c r="X71" s="31">
        <v>2</v>
      </c>
      <c r="Y71" s="32">
        <v>1</v>
      </c>
      <c r="Z71" s="28">
        <v>4</v>
      </c>
      <c r="AA71" s="32">
        <v>2</v>
      </c>
      <c r="AB71" s="28">
        <v>0</v>
      </c>
      <c r="AC71" s="32">
        <v>0</v>
      </c>
      <c r="AD71" s="28" t="s">
        <v>278</v>
      </c>
      <c r="AE71" s="28" t="s">
        <v>340</v>
      </c>
      <c r="AF71" s="28" t="s">
        <v>341</v>
      </c>
      <c r="AG71" s="28">
        <v>1131</v>
      </c>
      <c r="AH71" s="28" t="s">
        <v>572</v>
      </c>
      <c r="AI71" s="28" t="s">
        <v>573</v>
      </c>
      <c r="AJ71" s="72">
        <v>6337044923</v>
      </c>
      <c r="AK71" s="32">
        <v>0.01</v>
      </c>
      <c r="AL71" s="59">
        <v>56000000</v>
      </c>
      <c r="AM71" s="28" t="s">
        <v>787</v>
      </c>
      <c r="AN71" s="46" t="s">
        <v>841</v>
      </c>
    </row>
    <row r="72" spans="1:40" s="77" customFormat="1" ht="216" customHeight="1" x14ac:dyDescent="0.25">
      <c r="A72" s="28" t="s">
        <v>651</v>
      </c>
      <c r="B72" s="28" t="s">
        <v>101</v>
      </c>
      <c r="C72" s="28" t="s">
        <v>52</v>
      </c>
      <c r="D72" s="28" t="s">
        <v>98</v>
      </c>
      <c r="E72" s="28" t="s">
        <v>483</v>
      </c>
      <c r="F72" s="28" t="s">
        <v>483</v>
      </c>
      <c r="G72" s="28">
        <v>0.3</v>
      </c>
      <c r="H72" s="28" t="s">
        <v>497</v>
      </c>
      <c r="I72" s="28" t="s">
        <v>498</v>
      </c>
      <c r="J72" s="28" t="s">
        <v>58</v>
      </c>
      <c r="K72" s="28" t="s">
        <v>580</v>
      </c>
      <c r="L72" s="28" t="s">
        <v>581</v>
      </c>
      <c r="M72" s="29" t="s">
        <v>582</v>
      </c>
      <c r="N72" s="30">
        <v>42870</v>
      </c>
      <c r="O72" s="30">
        <v>43830</v>
      </c>
      <c r="P72" s="28" t="s">
        <v>511</v>
      </c>
      <c r="Q72" s="28" t="s">
        <v>512</v>
      </c>
      <c r="R72" s="28">
        <v>1167</v>
      </c>
      <c r="S72" s="28">
        <v>1167</v>
      </c>
      <c r="T72" s="28">
        <v>1166</v>
      </c>
      <c r="U72" s="28" t="s">
        <v>58</v>
      </c>
      <c r="V72" s="28">
        <v>959</v>
      </c>
      <c r="W72" s="32">
        <v>0.82</v>
      </c>
      <c r="X72" s="28">
        <v>3052</v>
      </c>
      <c r="Y72" s="73">
        <v>2.62</v>
      </c>
      <c r="Z72" s="28">
        <v>1279</v>
      </c>
      <c r="AA72" s="32">
        <v>1.1000000000000001</v>
      </c>
      <c r="AB72" s="28" t="s">
        <v>434</v>
      </c>
      <c r="AC72" s="47" t="s">
        <v>141</v>
      </c>
      <c r="AD72" s="28" t="s">
        <v>278</v>
      </c>
      <c r="AE72" s="28" t="s">
        <v>340</v>
      </c>
      <c r="AF72" s="28" t="s">
        <v>341</v>
      </c>
      <c r="AG72" s="28">
        <v>1131</v>
      </c>
      <c r="AH72" s="28" t="s">
        <v>572</v>
      </c>
      <c r="AI72" s="28" t="s">
        <v>682</v>
      </c>
      <c r="AJ72" s="72">
        <v>5169162117</v>
      </c>
      <c r="AK72" s="32">
        <v>0.05</v>
      </c>
      <c r="AL72" s="59">
        <v>155817980</v>
      </c>
      <c r="AM72" s="28" t="s">
        <v>788</v>
      </c>
      <c r="AN72" s="46" t="s">
        <v>842</v>
      </c>
    </row>
    <row r="73" spans="1:40" s="77" customFormat="1" ht="222" customHeight="1" x14ac:dyDescent="0.25">
      <c r="A73" s="28" t="s">
        <v>652</v>
      </c>
      <c r="B73" s="28" t="s">
        <v>316</v>
      </c>
      <c r="C73" s="28" t="s">
        <v>52</v>
      </c>
      <c r="D73" s="28" t="s">
        <v>95</v>
      </c>
      <c r="E73" s="28" t="s">
        <v>484</v>
      </c>
      <c r="F73" s="28" t="s">
        <v>485</v>
      </c>
      <c r="G73" s="28">
        <v>1</v>
      </c>
      <c r="H73" s="28" t="s">
        <v>497</v>
      </c>
      <c r="I73" s="28" t="s">
        <v>498</v>
      </c>
      <c r="J73" s="28" t="s">
        <v>58</v>
      </c>
      <c r="K73" s="28" t="s">
        <v>580</v>
      </c>
      <c r="L73" s="28" t="s">
        <v>581</v>
      </c>
      <c r="M73" s="29" t="s">
        <v>582</v>
      </c>
      <c r="N73" s="30">
        <v>42795</v>
      </c>
      <c r="O73" s="30">
        <v>43981</v>
      </c>
      <c r="P73" s="28" t="s">
        <v>513</v>
      </c>
      <c r="Q73" s="28" t="s">
        <v>514</v>
      </c>
      <c r="R73" s="32">
        <v>1</v>
      </c>
      <c r="S73" s="32">
        <v>1</v>
      </c>
      <c r="T73" s="32">
        <v>1</v>
      </c>
      <c r="U73" s="32">
        <v>1</v>
      </c>
      <c r="V73" s="32">
        <v>1</v>
      </c>
      <c r="W73" s="32">
        <v>1</v>
      </c>
      <c r="X73" s="32">
        <v>1</v>
      </c>
      <c r="Y73" s="32">
        <v>1</v>
      </c>
      <c r="Z73" s="32">
        <v>1</v>
      </c>
      <c r="AA73" s="32">
        <v>1</v>
      </c>
      <c r="AB73" s="32">
        <v>1</v>
      </c>
      <c r="AC73" s="32">
        <v>1</v>
      </c>
      <c r="AD73" s="28" t="s">
        <v>278</v>
      </c>
      <c r="AE73" s="28" t="s">
        <v>340</v>
      </c>
      <c r="AF73" s="28" t="s">
        <v>341</v>
      </c>
      <c r="AG73" s="28">
        <v>1131</v>
      </c>
      <c r="AH73" s="28" t="s">
        <v>572</v>
      </c>
      <c r="AI73" s="28" t="s">
        <v>574</v>
      </c>
      <c r="AJ73" s="72">
        <v>5190435031</v>
      </c>
      <c r="AK73" s="32">
        <v>0.12</v>
      </c>
      <c r="AL73" s="59">
        <v>395459780</v>
      </c>
      <c r="AM73" s="28" t="s">
        <v>789</v>
      </c>
      <c r="AN73" s="46" t="s">
        <v>843</v>
      </c>
    </row>
    <row r="74" spans="1:40" s="77" customFormat="1" ht="133.5" customHeight="1" x14ac:dyDescent="0.25">
      <c r="A74" s="28" t="s">
        <v>653</v>
      </c>
      <c r="B74" s="28" t="s">
        <v>51</v>
      </c>
      <c r="C74" s="28" t="s">
        <v>221</v>
      </c>
      <c r="D74" s="28" t="s">
        <v>53</v>
      </c>
      <c r="E74" s="28" t="s">
        <v>486</v>
      </c>
      <c r="F74" s="28" t="s">
        <v>487</v>
      </c>
      <c r="G74" s="28">
        <v>0.5</v>
      </c>
      <c r="H74" s="28" t="s">
        <v>497</v>
      </c>
      <c r="I74" s="28" t="s">
        <v>498</v>
      </c>
      <c r="J74" s="28" t="s">
        <v>58</v>
      </c>
      <c r="K74" s="28" t="s">
        <v>583</v>
      </c>
      <c r="L74" s="28" t="s">
        <v>576</v>
      </c>
      <c r="M74" s="29" t="s">
        <v>584</v>
      </c>
      <c r="N74" s="30">
        <v>42826</v>
      </c>
      <c r="O74" s="30">
        <v>43981</v>
      </c>
      <c r="P74" s="28" t="s">
        <v>515</v>
      </c>
      <c r="Q74" s="28" t="s">
        <v>516</v>
      </c>
      <c r="R74" s="28">
        <v>7</v>
      </c>
      <c r="S74" s="28">
        <v>7</v>
      </c>
      <c r="T74" s="28">
        <v>7</v>
      </c>
      <c r="U74" s="28">
        <v>7</v>
      </c>
      <c r="V74" s="28">
        <v>7</v>
      </c>
      <c r="W74" s="32">
        <v>1</v>
      </c>
      <c r="X74" s="28">
        <v>7</v>
      </c>
      <c r="Y74" s="32">
        <v>1</v>
      </c>
      <c r="Z74" s="28">
        <v>10</v>
      </c>
      <c r="AA74" s="32">
        <v>1.43</v>
      </c>
      <c r="AB74" s="28">
        <v>8</v>
      </c>
      <c r="AC74" s="32">
        <v>1.1399999999999999</v>
      </c>
      <c r="AD74" s="28" t="s">
        <v>278</v>
      </c>
      <c r="AE74" s="28" t="s">
        <v>340</v>
      </c>
      <c r="AF74" s="28" t="s">
        <v>341</v>
      </c>
      <c r="AG74" s="28">
        <v>1131</v>
      </c>
      <c r="AH74" s="28" t="s">
        <v>572</v>
      </c>
      <c r="AI74" s="28" t="s">
        <v>571</v>
      </c>
      <c r="AJ74" s="72">
        <v>5169162117</v>
      </c>
      <c r="AK74" s="73">
        <v>0.17</v>
      </c>
      <c r="AL74" s="59">
        <v>944676035</v>
      </c>
      <c r="AM74" s="28" t="s">
        <v>790</v>
      </c>
      <c r="AN74" s="46" t="s">
        <v>844</v>
      </c>
    </row>
    <row r="75" spans="1:40" s="77" customFormat="1" ht="108.75" customHeight="1" x14ac:dyDescent="0.25">
      <c r="A75" s="28" t="s">
        <v>654</v>
      </c>
      <c r="B75" s="28" t="s">
        <v>51</v>
      </c>
      <c r="C75" s="28" t="s">
        <v>387</v>
      </c>
      <c r="D75" s="28" t="s">
        <v>53</v>
      </c>
      <c r="E75" s="28" t="s">
        <v>488</v>
      </c>
      <c r="F75" s="28" t="s">
        <v>489</v>
      </c>
      <c r="G75" s="28">
        <v>0.5</v>
      </c>
      <c r="H75" s="28" t="s">
        <v>497</v>
      </c>
      <c r="I75" s="28" t="s">
        <v>498</v>
      </c>
      <c r="J75" s="28" t="s">
        <v>500</v>
      </c>
      <c r="K75" s="28" t="s">
        <v>583</v>
      </c>
      <c r="L75" s="28" t="s">
        <v>576</v>
      </c>
      <c r="M75" s="29" t="s">
        <v>584</v>
      </c>
      <c r="N75" s="30">
        <v>42826</v>
      </c>
      <c r="O75" s="30">
        <v>43981</v>
      </c>
      <c r="P75" s="28" t="s">
        <v>517</v>
      </c>
      <c r="Q75" s="28" t="s">
        <v>518</v>
      </c>
      <c r="R75" s="32">
        <v>0.25</v>
      </c>
      <c r="S75" s="32">
        <v>0.25</v>
      </c>
      <c r="T75" s="32">
        <v>0.25</v>
      </c>
      <c r="U75" s="32">
        <v>0.25</v>
      </c>
      <c r="V75" s="32">
        <v>0.25</v>
      </c>
      <c r="W75" s="32">
        <v>1</v>
      </c>
      <c r="X75" s="32">
        <v>0.25</v>
      </c>
      <c r="Y75" s="32">
        <v>1</v>
      </c>
      <c r="Z75" s="32">
        <v>0.25</v>
      </c>
      <c r="AA75" s="32">
        <v>1</v>
      </c>
      <c r="AB75" s="32">
        <v>0.25</v>
      </c>
      <c r="AC75" s="32">
        <v>1</v>
      </c>
      <c r="AD75" s="28" t="s">
        <v>278</v>
      </c>
      <c r="AE75" s="28" t="s">
        <v>340</v>
      </c>
      <c r="AF75" s="28" t="s">
        <v>341</v>
      </c>
      <c r="AG75" s="28">
        <v>1131</v>
      </c>
      <c r="AH75" s="28" t="s">
        <v>572</v>
      </c>
      <c r="AI75" s="28" t="s">
        <v>571</v>
      </c>
      <c r="AJ75" s="72">
        <v>5169162117</v>
      </c>
      <c r="AK75" s="28" t="s">
        <v>141</v>
      </c>
      <c r="AL75" s="28" t="s">
        <v>141</v>
      </c>
      <c r="AM75" s="28" t="s">
        <v>791</v>
      </c>
      <c r="AN75" s="28" t="s">
        <v>845</v>
      </c>
    </row>
    <row r="76" spans="1:40" s="77" customFormat="1" ht="270" customHeight="1" x14ac:dyDescent="0.25">
      <c r="A76" s="28" t="s">
        <v>655</v>
      </c>
      <c r="B76" s="28" t="s">
        <v>101</v>
      </c>
      <c r="C76" s="28" t="s">
        <v>490</v>
      </c>
      <c r="D76" s="28" t="s">
        <v>53</v>
      </c>
      <c r="E76" s="28" t="s">
        <v>491</v>
      </c>
      <c r="F76" s="28" t="s">
        <v>492</v>
      </c>
      <c r="G76" s="28">
        <v>0.2</v>
      </c>
      <c r="H76" s="28" t="s">
        <v>497</v>
      </c>
      <c r="I76" s="28" t="s">
        <v>498</v>
      </c>
      <c r="J76" s="28" t="s">
        <v>499</v>
      </c>
      <c r="K76" s="28" t="s">
        <v>583</v>
      </c>
      <c r="L76" s="28" t="s">
        <v>576</v>
      </c>
      <c r="M76" s="29" t="s">
        <v>584</v>
      </c>
      <c r="N76" s="30">
        <v>42856</v>
      </c>
      <c r="O76" s="30">
        <v>43981</v>
      </c>
      <c r="P76" s="28" t="s">
        <v>519</v>
      </c>
      <c r="Q76" s="28" t="s">
        <v>520</v>
      </c>
      <c r="R76" s="32">
        <v>0.25</v>
      </c>
      <c r="S76" s="32">
        <v>0.25</v>
      </c>
      <c r="T76" s="32">
        <v>0.25</v>
      </c>
      <c r="U76" s="32">
        <v>0.25</v>
      </c>
      <c r="V76" s="32">
        <v>0.25</v>
      </c>
      <c r="W76" s="32">
        <v>1</v>
      </c>
      <c r="X76" s="32">
        <v>0.2</v>
      </c>
      <c r="Y76" s="32">
        <v>0.8</v>
      </c>
      <c r="Z76" s="32">
        <v>0.25</v>
      </c>
      <c r="AA76" s="32">
        <v>1</v>
      </c>
      <c r="AB76" s="32">
        <v>0.25</v>
      </c>
      <c r="AC76" s="32">
        <v>1</v>
      </c>
      <c r="AD76" s="28" t="s">
        <v>278</v>
      </c>
      <c r="AE76" s="28" t="s">
        <v>340</v>
      </c>
      <c r="AF76" s="28" t="s">
        <v>341</v>
      </c>
      <c r="AG76" s="28">
        <v>1131</v>
      </c>
      <c r="AH76" s="28" t="s">
        <v>572</v>
      </c>
      <c r="AI76" s="28" t="s">
        <v>571</v>
      </c>
      <c r="AJ76" s="72">
        <v>5169162117</v>
      </c>
      <c r="AK76" s="73">
        <v>0.08</v>
      </c>
      <c r="AL76" s="59">
        <v>306344527</v>
      </c>
      <c r="AM76" s="28" t="s">
        <v>792</v>
      </c>
      <c r="AN76" s="46" t="s">
        <v>846</v>
      </c>
    </row>
    <row r="77" spans="1:40" s="77" customFormat="1" ht="108.75" customHeight="1" x14ac:dyDescent="0.25">
      <c r="A77" s="28" t="s">
        <v>656</v>
      </c>
      <c r="B77" s="28" t="s">
        <v>51</v>
      </c>
      <c r="C77" s="28" t="s">
        <v>490</v>
      </c>
      <c r="D77" s="28" t="s">
        <v>53</v>
      </c>
      <c r="E77" s="28" t="s">
        <v>493</v>
      </c>
      <c r="F77" s="28" t="s">
        <v>493</v>
      </c>
      <c r="G77" s="28">
        <v>2</v>
      </c>
      <c r="H77" s="28" t="s">
        <v>497</v>
      </c>
      <c r="I77" s="28" t="s">
        <v>498</v>
      </c>
      <c r="J77" s="28" t="s">
        <v>501</v>
      </c>
      <c r="K77" s="28" t="s">
        <v>583</v>
      </c>
      <c r="L77" s="28" t="s">
        <v>576</v>
      </c>
      <c r="M77" s="29" t="s">
        <v>584</v>
      </c>
      <c r="N77" s="30">
        <v>42887</v>
      </c>
      <c r="O77" s="30">
        <v>43981</v>
      </c>
      <c r="P77" s="28" t="s">
        <v>521</v>
      </c>
      <c r="Q77" s="28" t="s">
        <v>522</v>
      </c>
      <c r="R77" s="28">
        <v>1</v>
      </c>
      <c r="S77" s="28">
        <v>1</v>
      </c>
      <c r="T77" s="28">
        <v>1</v>
      </c>
      <c r="U77" s="28">
        <v>1</v>
      </c>
      <c r="V77" s="28">
        <v>1</v>
      </c>
      <c r="W77" s="32">
        <v>1</v>
      </c>
      <c r="X77" s="28">
        <v>1</v>
      </c>
      <c r="Y77" s="32">
        <v>1</v>
      </c>
      <c r="Z77" s="28">
        <v>1</v>
      </c>
      <c r="AA77" s="32">
        <v>1</v>
      </c>
      <c r="AB77" s="28">
        <v>1</v>
      </c>
      <c r="AC77" s="32">
        <v>1</v>
      </c>
      <c r="AD77" s="28" t="s">
        <v>278</v>
      </c>
      <c r="AE77" s="28" t="s">
        <v>340</v>
      </c>
      <c r="AF77" s="28" t="s">
        <v>341</v>
      </c>
      <c r="AG77" s="28">
        <v>1131</v>
      </c>
      <c r="AH77" s="28" t="s">
        <v>572</v>
      </c>
      <c r="AI77" s="28" t="s">
        <v>571</v>
      </c>
      <c r="AJ77" s="72">
        <v>5169162117</v>
      </c>
      <c r="AK77" s="28" t="s">
        <v>141</v>
      </c>
      <c r="AL77" s="28" t="s">
        <v>141</v>
      </c>
      <c r="AM77" s="28" t="s">
        <v>793</v>
      </c>
      <c r="AN77" s="28" t="s">
        <v>847</v>
      </c>
    </row>
    <row r="78" spans="1:40" s="77" customFormat="1" ht="108.75" customHeight="1" x14ac:dyDescent="0.25">
      <c r="A78" s="28" t="s">
        <v>657</v>
      </c>
      <c r="B78" s="28" t="s">
        <v>316</v>
      </c>
      <c r="C78" s="28" t="s">
        <v>387</v>
      </c>
      <c r="D78" s="28" t="s">
        <v>95</v>
      </c>
      <c r="E78" s="28" t="s">
        <v>494</v>
      </c>
      <c r="F78" s="28" t="s">
        <v>494</v>
      </c>
      <c r="G78" s="28">
        <v>0.5</v>
      </c>
      <c r="H78" s="28" t="s">
        <v>497</v>
      </c>
      <c r="I78" s="28" t="s">
        <v>498</v>
      </c>
      <c r="J78" s="28" t="s">
        <v>58</v>
      </c>
      <c r="K78" s="28" t="s">
        <v>583</v>
      </c>
      <c r="L78" s="28" t="s">
        <v>576</v>
      </c>
      <c r="M78" s="29" t="s">
        <v>584</v>
      </c>
      <c r="N78" s="30">
        <v>42856</v>
      </c>
      <c r="O78" s="30">
        <v>43981</v>
      </c>
      <c r="P78" s="28" t="s">
        <v>523</v>
      </c>
      <c r="Q78" s="28" t="s">
        <v>524</v>
      </c>
      <c r="R78" s="28">
        <v>3</v>
      </c>
      <c r="S78" s="28">
        <v>3</v>
      </c>
      <c r="T78" s="28">
        <v>3</v>
      </c>
      <c r="U78" s="28">
        <v>3</v>
      </c>
      <c r="V78" s="28">
        <v>2</v>
      </c>
      <c r="W78" s="32">
        <v>0.67</v>
      </c>
      <c r="X78" s="28">
        <v>3</v>
      </c>
      <c r="Y78" s="32">
        <v>1</v>
      </c>
      <c r="Z78" s="28">
        <v>3</v>
      </c>
      <c r="AA78" s="32">
        <v>1</v>
      </c>
      <c r="AB78" s="28">
        <v>3</v>
      </c>
      <c r="AC78" s="32">
        <v>1</v>
      </c>
      <c r="AD78" s="28" t="s">
        <v>278</v>
      </c>
      <c r="AE78" s="28" t="s">
        <v>340</v>
      </c>
      <c r="AF78" s="28" t="s">
        <v>341</v>
      </c>
      <c r="AG78" s="28">
        <v>1131</v>
      </c>
      <c r="AH78" s="28" t="s">
        <v>572</v>
      </c>
      <c r="AI78" s="28" t="s">
        <v>575</v>
      </c>
      <c r="AJ78" s="74">
        <v>4758944735</v>
      </c>
      <c r="AK78" s="73">
        <v>0.47</v>
      </c>
      <c r="AL78" s="59">
        <v>1773147268</v>
      </c>
      <c r="AM78" s="28" t="s">
        <v>794</v>
      </c>
      <c r="AN78" s="46" t="s">
        <v>848</v>
      </c>
    </row>
    <row r="79" spans="1:40" s="77" customFormat="1" ht="239.25" customHeight="1" x14ac:dyDescent="0.25">
      <c r="A79" s="28" t="s">
        <v>658</v>
      </c>
      <c r="B79" s="28" t="s">
        <v>316</v>
      </c>
      <c r="C79" s="28" t="s">
        <v>52</v>
      </c>
      <c r="D79" s="28" t="s">
        <v>53</v>
      </c>
      <c r="E79" s="28" t="s">
        <v>525</v>
      </c>
      <c r="F79" s="28" t="s">
        <v>525</v>
      </c>
      <c r="G79" s="28">
        <v>0.5</v>
      </c>
      <c r="H79" s="28" t="s">
        <v>497</v>
      </c>
      <c r="I79" s="28" t="s">
        <v>531</v>
      </c>
      <c r="J79" s="28" t="s">
        <v>434</v>
      </c>
      <c r="K79" s="28" t="s">
        <v>552</v>
      </c>
      <c r="L79" s="28">
        <v>2417900</v>
      </c>
      <c r="M79" s="29" t="s">
        <v>553</v>
      </c>
      <c r="N79" s="30">
        <v>42906</v>
      </c>
      <c r="O79" s="30">
        <v>43982</v>
      </c>
      <c r="P79" s="28" t="s">
        <v>665</v>
      </c>
      <c r="Q79" s="28" t="s">
        <v>532</v>
      </c>
      <c r="R79" s="43">
        <v>2500</v>
      </c>
      <c r="S79" s="43">
        <v>2500</v>
      </c>
      <c r="T79" s="43">
        <v>5000</v>
      </c>
      <c r="U79" s="43">
        <v>2500</v>
      </c>
      <c r="V79" s="43">
        <v>5290</v>
      </c>
      <c r="W79" s="32">
        <v>2.12</v>
      </c>
      <c r="X79" s="43">
        <v>6582</v>
      </c>
      <c r="Y79" s="32">
        <v>2.6328</v>
      </c>
      <c r="Z79" s="28">
        <v>5000</v>
      </c>
      <c r="AA79" s="32">
        <v>1</v>
      </c>
      <c r="AB79" s="28">
        <v>201</v>
      </c>
      <c r="AC79" s="32">
        <v>0.08</v>
      </c>
      <c r="AD79" s="28" t="s">
        <v>407</v>
      </c>
      <c r="AE79" s="28" t="s">
        <v>543</v>
      </c>
      <c r="AF79" s="28" t="s">
        <v>544</v>
      </c>
      <c r="AG79" s="28">
        <v>1089</v>
      </c>
      <c r="AH79" s="28" t="s">
        <v>666</v>
      </c>
      <c r="AI79" s="28" t="s">
        <v>667</v>
      </c>
      <c r="AJ79" s="75">
        <v>4513000000</v>
      </c>
      <c r="AK79" s="52" t="s">
        <v>434</v>
      </c>
      <c r="AL79" s="52" t="s">
        <v>434</v>
      </c>
      <c r="AM79" s="39" t="s">
        <v>795</v>
      </c>
      <c r="AN79" s="28" t="s">
        <v>796</v>
      </c>
    </row>
    <row r="80" spans="1:40" s="77" customFormat="1" ht="108.75" customHeight="1" x14ac:dyDescent="0.25">
      <c r="A80" s="28" t="s">
        <v>659</v>
      </c>
      <c r="B80" s="28" t="s">
        <v>316</v>
      </c>
      <c r="C80" s="28" t="s">
        <v>52</v>
      </c>
      <c r="D80" s="28" t="s">
        <v>53</v>
      </c>
      <c r="E80" s="28" t="s">
        <v>526</v>
      </c>
      <c r="F80" s="28" t="s">
        <v>718</v>
      </c>
      <c r="G80" s="28">
        <v>0.5</v>
      </c>
      <c r="H80" s="28" t="s">
        <v>497</v>
      </c>
      <c r="I80" s="28" t="s">
        <v>531</v>
      </c>
      <c r="J80" s="28" t="s">
        <v>434</v>
      </c>
      <c r="K80" s="28" t="s">
        <v>554</v>
      </c>
      <c r="L80" s="28">
        <v>2417900</v>
      </c>
      <c r="M80" s="28" t="s">
        <v>553</v>
      </c>
      <c r="N80" s="30">
        <v>42906</v>
      </c>
      <c r="O80" s="30">
        <v>43982</v>
      </c>
      <c r="P80" s="28" t="s">
        <v>533</v>
      </c>
      <c r="Q80" s="28" t="s">
        <v>534</v>
      </c>
      <c r="R80" s="28">
        <v>23</v>
      </c>
      <c r="S80" s="28">
        <v>23</v>
      </c>
      <c r="T80" s="28">
        <v>23</v>
      </c>
      <c r="U80" s="28">
        <v>23</v>
      </c>
      <c r="V80" s="28">
        <v>25</v>
      </c>
      <c r="W80" s="32">
        <v>1.0860000000000001</v>
      </c>
      <c r="X80" s="28">
        <v>23</v>
      </c>
      <c r="Y80" s="32">
        <v>1</v>
      </c>
      <c r="Z80" s="28">
        <v>23</v>
      </c>
      <c r="AA80" s="32">
        <v>1</v>
      </c>
      <c r="AB80" s="28">
        <v>6</v>
      </c>
      <c r="AC80" s="32">
        <v>0.26</v>
      </c>
      <c r="AD80" s="28" t="s">
        <v>407</v>
      </c>
      <c r="AE80" s="28" t="s">
        <v>543</v>
      </c>
      <c r="AF80" s="28" t="s">
        <v>544</v>
      </c>
      <c r="AG80" s="28">
        <v>1014</v>
      </c>
      <c r="AH80" s="28" t="s">
        <v>545</v>
      </c>
      <c r="AI80" s="28" t="s">
        <v>546</v>
      </c>
      <c r="AJ80" s="76">
        <v>2689000000</v>
      </c>
      <c r="AK80" s="52" t="s">
        <v>434</v>
      </c>
      <c r="AL80" s="52" t="s">
        <v>434</v>
      </c>
      <c r="AM80" s="39" t="s">
        <v>797</v>
      </c>
      <c r="AN80" s="28" t="s">
        <v>796</v>
      </c>
    </row>
    <row r="81" spans="1:50" s="77" customFormat="1" ht="155.25" customHeight="1" x14ac:dyDescent="0.25">
      <c r="A81" s="28" t="s">
        <v>660</v>
      </c>
      <c r="B81" s="28" t="s">
        <v>316</v>
      </c>
      <c r="C81" s="28" t="s">
        <v>52</v>
      </c>
      <c r="D81" s="28" t="s">
        <v>53</v>
      </c>
      <c r="E81" s="28" t="s">
        <v>527</v>
      </c>
      <c r="F81" s="28" t="s">
        <v>719</v>
      </c>
      <c r="G81" s="28">
        <v>1</v>
      </c>
      <c r="H81" s="28" t="s">
        <v>497</v>
      </c>
      <c r="I81" s="28" t="s">
        <v>531</v>
      </c>
      <c r="J81" s="28" t="s">
        <v>434</v>
      </c>
      <c r="K81" s="28" t="s">
        <v>555</v>
      </c>
      <c r="L81" s="28">
        <v>2417900</v>
      </c>
      <c r="M81" s="28" t="s">
        <v>556</v>
      </c>
      <c r="N81" s="30">
        <v>42887</v>
      </c>
      <c r="O81" s="30">
        <v>43982</v>
      </c>
      <c r="P81" s="28" t="s">
        <v>535</v>
      </c>
      <c r="Q81" s="28" t="s">
        <v>536</v>
      </c>
      <c r="R81" s="28" t="s">
        <v>537</v>
      </c>
      <c r="S81" s="28" t="s">
        <v>537</v>
      </c>
      <c r="T81" s="28" t="s">
        <v>537</v>
      </c>
      <c r="U81" s="28" t="s">
        <v>537</v>
      </c>
      <c r="V81" s="28">
        <v>7</v>
      </c>
      <c r="W81" s="32">
        <v>0.7</v>
      </c>
      <c r="X81" s="28">
        <v>8</v>
      </c>
      <c r="Y81" s="32">
        <v>0.8</v>
      </c>
      <c r="Z81" s="28">
        <v>8</v>
      </c>
      <c r="AA81" s="32">
        <v>0.8</v>
      </c>
      <c r="AB81" s="28">
        <v>0</v>
      </c>
      <c r="AC81" s="32">
        <v>0</v>
      </c>
      <c r="AD81" s="28" t="s">
        <v>407</v>
      </c>
      <c r="AE81" s="28" t="s">
        <v>543</v>
      </c>
      <c r="AF81" s="28" t="s">
        <v>544</v>
      </c>
      <c r="AG81" s="28">
        <v>1013</v>
      </c>
      <c r="AH81" s="28" t="s">
        <v>547</v>
      </c>
      <c r="AI81" s="28" t="s">
        <v>668</v>
      </c>
      <c r="AJ81" s="52">
        <v>10442000000</v>
      </c>
      <c r="AK81" s="52" t="s">
        <v>434</v>
      </c>
      <c r="AL81" s="52" t="s">
        <v>434</v>
      </c>
      <c r="AM81" s="28" t="s">
        <v>798</v>
      </c>
      <c r="AN81" s="28" t="s">
        <v>796</v>
      </c>
    </row>
    <row r="82" spans="1:50" s="77" customFormat="1" ht="150" customHeight="1" x14ac:dyDescent="0.25">
      <c r="A82" s="28" t="s">
        <v>661</v>
      </c>
      <c r="B82" s="28" t="s">
        <v>316</v>
      </c>
      <c r="C82" s="28" t="s">
        <v>52</v>
      </c>
      <c r="D82" s="28" t="s">
        <v>53</v>
      </c>
      <c r="E82" s="28" t="s">
        <v>528</v>
      </c>
      <c r="F82" s="28" t="s">
        <v>720</v>
      </c>
      <c r="G82" s="28" t="s">
        <v>561</v>
      </c>
      <c r="H82" s="28" t="s">
        <v>497</v>
      </c>
      <c r="I82" s="28" t="s">
        <v>531</v>
      </c>
      <c r="J82" s="28" t="s">
        <v>434</v>
      </c>
      <c r="K82" s="28" t="s">
        <v>557</v>
      </c>
      <c r="L82" s="28">
        <v>2417900</v>
      </c>
      <c r="M82" s="28" t="s">
        <v>558</v>
      </c>
      <c r="N82" s="30">
        <v>42887</v>
      </c>
      <c r="O82" s="30">
        <v>43982</v>
      </c>
      <c r="P82" s="28" t="s">
        <v>538</v>
      </c>
      <c r="Q82" s="28" t="s">
        <v>539</v>
      </c>
      <c r="R82" s="28">
        <v>10</v>
      </c>
      <c r="S82" s="28" t="s">
        <v>540</v>
      </c>
      <c r="T82" s="28" t="s">
        <v>540</v>
      </c>
      <c r="U82" s="28" t="s">
        <v>540</v>
      </c>
      <c r="V82" s="28">
        <v>0</v>
      </c>
      <c r="W82" s="32">
        <v>0</v>
      </c>
      <c r="X82" s="28">
        <v>4</v>
      </c>
      <c r="Y82" s="32">
        <v>1</v>
      </c>
      <c r="Z82" s="28">
        <v>4</v>
      </c>
      <c r="AA82" s="32">
        <v>1</v>
      </c>
      <c r="AB82" s="28">
        <v>0</v>
      </c>
      <c r="AC82" s="32">
        <v>0</v>
      </c>
      <c r="AD82" s="28" t="s">
        <v>407</v>
      </c>
      <c r="AE82" s="28" t="s">
        <v>543</v>
      </c>
      <c r="AF82" s="28" t="s">
        <v>544</v>
      </c>
      <c r="AG82" s="28">
        <v>1089</v>
      </c>
      <c r="AH82" s="28" t="s">
        <v>548</v>
      </c>
      <c r="AI82" s="28" t="s">
        <v>549</v>
      </c>
      <c r="AJ82" s="75">
        <v>8179000000</v>
      </c>
      <c r="AK82" s="52" t="s">
        <v>434</v>
      </c>
      <c r="AL82" s="52" t="s">
        <v>434</v>
      </c>
      <c r="AM82" s="39" t="s">
        <v>799</v>
      </c>
      <c r="AN82" s="28" t="s">
        <v>796</v>
      </c>
    </row>
    <row r="83" spans="1:50" s="77" customFormat="1" ht="162.75" customHeight="1" x14ac:dyDescent="0.25">
      <c r="A83" s="28" t="s">
        <v>662</v>
      </c>
      <c r="B83" s="28" t="s">
        <v>316</v>
      </c>
      <c r="C83" s="28" t="s">
        <v>52</v>
      </c>
      <c r="D83" s="28" t="s">
        <v>53</v>
      </c>
      <c r="E83" s="28" t="s">
        <v>529</v>
      </c>
      <c r="F83" s="28" t="s">
        <v>530</v>
      </c>
      <c r="G83" s="28">
        <v>1</v>
      </c>
      <c r="H83" s="28" t="s">
        <v>497</v>
      </c>
      <c r="I83" s="28" t="s">
        <v>531</v>
      </c>
      <c r="J83" s="28" t="s">
        <v>434</v>
      </c>
      <c r="K83" s="28" t="s">
        <v>559</v>
      </c>
      <c r="L83" s="28">
        <v>2417900</v>
      </c>
      <c r="M83" s="28" t="s">
        <v>560</v>
      </c>
      <c r="N83" s="30">
        <v>42795</v>
      </c>
      <c r="O83" s="30">
        <v>44012</v>
      </c>
      <c r="P83" s="28" t="s">
        <v>541</v>
      </c>
      <c r="Q83" s="28" t="s">
        <v>542</v>
      </c>
      <c r="R83" s="28">
        <v>2400</v>
      </c>
      <c r="S83" s="28">
        <v>2400</v>
      </c>
      <c r="T83" s="28">
        <v>2400</v>
      </c>
      <c r="U83" s="28">
        <v>2400</v>
      </c>
      <c r="V83" s="28">
        <v>2400</v>
      </c>
      <c r="W83" s="32">
        <v>1</v>
      </c>
      <c r="X83" s="28">
        <v>2400</v>
      </c>
      <c r="Y83" s="32">
        <v>1</v>
      </c>
      <c r="Z83" s="28">
        <v>2400</v>
      </c>
      <c r="AA83" s="32">
        <v>1</v>
      </c>
      <c r="AB83" s="28">
        <v>0</v>
      </c>
      <c r="AC83" s="32">
        <v>0</v>
      </c>
      <c r="AD83" s="28" t="s">
        <v>407</v>
      </c>
      <c r="AE83" s="28" t="s">
        <v>543</v>
      </c>
      <c r="AF83" s="28" t="s">
        <v>544</v>
      </c>
      <c r="AG83" s="28">
        <v>1014</v>
      </c>
      <c r="AH83" s="28" t="s">
        <v>550</v>
      </c>
      <c r="AI83" s="28" t="s">
        <v>551</v>
      </c>
      <c r="AJ83" s="76">
        <v>2689000000</v>
      </c>
      <c r="AK83" s="52" t="s">
        <v>434</v>
      </c>
      <c r="AL83" s="52" t="s">
        <v>434</v>
      </c>
      <c r="AM83" s="39" t="s">
        <v>800</v>
      </c>
      <c r="AN83" s="28" t="s">
        <v>796</v>
      </c>
    </row>
    <row r="84" spans="1:50" s="48" customFormat="1" ht="12.75" x14ac:dyDescent="0.25">
      <c r="A84" s="77"/>
      <c r="B84" s="77"/>
      <c r="C84" s="77"/>
      <c r="D84" s="77"/>
      <c r="E84" s="77"/>
      <c r="F84" s="77"/>
      <c r="G84" s="77"/>
      <c r="H84" s="77"/>
      <c r="I84" s="77"/>
      <c r="J84" s="77"/>
      <c r="N84" s="77"/>
      <c r="O84" s="77"/>
      <c r="P84" s="77"/>
      <c r="Q84" s="77"/>
      <c r="R84" s="77"/>
      <c r="S84" s="77"/>
      <c r="T84" s="77"/>
      <c r="U84" s="77"/>
      <c r="V84" s="77"/>
      <c r="W84" s="78"/>
      <c r="X84" s="77"/>
      <c r="Y84" s="77"/>
      <c r="AC84" s="77"/>
      <c r="AD84" s="77"/>
      <c r="AE84" s="77"/>
      <c r="AF84" s="77"/>
      <c r="AG84" s="77"/>
      <c r="AH84" s="77"/>
      <c r="AI84" s="77"/>
      <c r="AJ84" s="77"/>
      <c r="AK84" s="77"/>
      <c r="AL84" s="79"/>
      <c r="AM84" s="77"/>
      <c r="AN84" s="77"/>
      <c r="AO84" s="77"/>
      <c r="AP84" s="77"/>
      <c r="AQ84" s="77"/>
      <c r="AR84" s="77"/>
      <c r="AS84" s="77"/>
      <c r="AT84" s="77"/>
      <c r="AU84" s="77"/>
      <c r="AV84" s="77"/>
      <c r="AW84" s="77"/>
      <c r="AX84" s="77"/>
    </row>
    <row r="85" spans="1:50" s="48" customFormat="1" ht="12.75" x14ac:dyDescent="0.25">
      <c r="A85" s="77"/>
      <c r="B85" s="77"/>
      <c r="C85" s="77"/>
      <c r="D85" s="77"/>
      <c r="E85" s="77"/>
      <c r="F85" s="77"/>
      <c r="G85" s="77"/>
      <c r="H85" s="77"/>
      <c r="I85" s="77"/>
      <c r="J85" s="77"/>
      <c r="N85" s="77"/>
      <c r="O85" s="77"/>
      <c r="P85" s="77"/>
      <c r="Q85" s="77"/>
      <c r="R85" s="77"/>
      <c r="S85" s="77"/>
      <c r="T85" s="77"/>
      <c r="U85" s="77"/>
      <c r="V85" s="77"/>
      <c r="W85" s="78"/>
      <c r="X85" s="77"/>
      <c r="Y85" s="77"/>
      <c r="AC85" s="77"/>
      <c r="AD85" s="77"/>
      <c r="AE85" s="77"/>
      <c r="AF85" s="77"/>
      <c r="AG85" s="77"/>
      <c r="AH85" s="77"/>
      <c r="AI85" s="77"/>
      <c r="AJ85" s="80"/>
      <c r="AK85" s="81"/>
      <c r="AL85" s="77"/>
      <c r="AM85" s="77"/>
      <c r="AN85" s="77"/>
      <c r="AO85" s="77"/>
      <c r="AP85" s="77"/>
      <c r="AQ85" s="77"/>
      <c r="AR85" s="77"/>
      <c r="AS85" s="77"/>
      <c r="AT85" s="77"/>
      <c r="AU85" s="77"/>
      <c r="AV85" s="77"/>
      <c r="AW85" s="77"/>
      <c r="AX85" s="77"/>
    </row>
    <row r="86" spans="1:50" s="48" customFormat="1" ht="12.75" x14ac:dyDescent="0.25">
      <c r="A86" s="77"/>
      <c r="B86" s="77"/>
      <c r="C86" s="77"/>
      <c r="D86" s="77"/>
      <c r="E86" s="77"/>
      <c r="F86" s="77"/>
      <c r="G86" s="77"/>
      <c r="H86" s="77"/>
      <c r="I86" s="77"/>
      <c r="J86" s="77"/>
      <c r="N86" s="77"/>
      <c r="O86" s="77"/>
      <c r="P86" s="77"/>
      <c r="Q86" s="77"/>
      <c r="R86" s="77"/>
      <c r="S86" s="77"/>
      <c r="T86" s="77"/>
      <c r="U86" s="77"/>
      <c r="V86" s="77"/>
      <c r="W86" s="78"/>
      <c r="X86" s="77"/>
      <c r="Y86" s="77"/>
      <c r="AC86" s="77"/>
      <c r="AD86" s="77"/>
      <c r="AE86" s="77"/>
      <c r="AF86" s="77"/>
      <c r="AG86" s="77"/>
      <c r="AH86" s="77"/>
      <c r="AI86" s="77"/>
      <c r="AJ86" s="82"/>
      <c r="AK86" s="77"/>
      <c r="AL86" s="77"/>
      <c r="AM86" s="77"/>
      <c r="AN86" s="77"/>
      <c r="AO86" s="77"/>
      <c r="AP86" s="77"/>
      <c r="AQ86" s="77"/>
      <c r="AR86" s="77"/>
      <c r="AS86" s="77"/>
      <c r="AT86" s="77"/>
      <c r="AU86" s="77"/>
      <c r="AV86" s="77"/>
      <c r="AW86" s="77"/>
      <c r="AX86" s="77"/>
    </row>
    <row r="87" spans="1:50" s="48" customFormat="1" ht="12.75" x14ac:dyDescent="0.25">
      <c r="A87" s="77"/>
      <c r="B87" s="77"/>
      <c r="C87" s="77"/>
      <c r="D87" s="77"/>
      <c r="E87" s="77"/>
      <c r="F87" s="77"/>
      <c r="G87" s="77"/>
      <c r="H87" s="77"/>
      <c r="I87" s="77"/>
      <c r="J87" s="77"/>
      <c r="N87" s="77"/>
      <c r="O87" s="77"/>
      <c r="P87" s="77"/>
      <c r="Q87" s="77"/>
      <c r="R87" s="77"/>
      <c r="S87" s="77"/>
      <c r="T87" s="77"/>
      <c r="U87" s="77"/>
      <c r="V87" s="77"/>
      <c r="W87" s="78"/>
      <c r="X87" s="77"/>
      <c r="Y87" s="77"/>
      <c r="AC87" s="77"/>
      <c r="AD87" s="77"/>
      <c r="AE87" s="77"/>
      <c r="AF87" s="77"/>
      <c r="AG87" s="77"/>
      <c r="AH87" s="77"/>
      <c r="AI87" s="77"/>
      <c r="AJ87" s="77"/>
      <c r="AK87" s="77"/>
      <c r="AL87" s="77"/>
      <c r="AM87" s="77"/>
      <c r="AN87" s="77"/>
      <c r="AO87" s="77"/>
      <c r="AP87" s="77"/>
      <c r="AQ87" s="77"/>
      <c r="AR87" s="77"/>
      <c r="AS87" s="77"/>
      <c r="AT87" s="77"/>
      <c r="AU87" s="77"/>
      <c r="AV87" s="77"/>
      <c r="AW87" s="77"/>
      <c r="AX87" s="77"/>
    </row>
    <row r="88" spans="1:50" s="48" customFormat="1" ht="12.75" x14ac:dyDescent="0.25">
      <c r="A88" s="77"/>
      <c r="B88" s="77"/>
      <c r="C88" s="77"/>
      <c r="D88" s="77"/>
      <c r="E88" s="77"/>
      <c r="F88" s="77"/>
      <c r="G88" s="77"/>
      <c r="H88" s="77"/>
      <c r="I88" s="77"/>
      <c r="J88" s="77"/>
      <c r="N88" s="77"/>
      <c r="O88" s="77"/>
      <c r="P88" s="77"/>
      <c r="Q88" s="77"/>
      <c r="R88" s="77"/>
      <c r="S88" s="77"/>
      <c r="T88" s="77"/>
      <c r="U88" s="77"/>
      <c r="V88" s="77"/>
      <c r="W88" s="78"/>
      <c r="X88" s="77"/>
      <c r="Y88" s="77"/>
      <c r="AC88" s="77"/>
      <c r="AD88" s="77"/>
      <c r="AE88" s="77"/>
      <c r="AF88" s="77"/>
      <c r="AG88" s="77"/>
      <c r="AH88" s="77"/>
      <c r="AI88" s="77"/>
      <c r="AJ88" s="77"/>
      <c r="AK88" s="77"/>
      <c r="AL88" s="77"/>
      <c r="AM88" s="77"/>
      <c r="AN88" s="77"/>
      <c r="AO88" s="77"/>
      <c r="AP88" s="77"/>
      <c r="AQ88" s="77"/>
      <c r="AR88" s="77"/>
      <c r="AS88" s="77"/>
      <c r="AT88" s="77"/>
      <c r="AU88" s="77"/>
      <c r="AV88" s="77"/>
      <c r="AW88" s="77"/>
      <c r="AX88" s="77"/>
    </row>
    <row r="89" spans="1:50" s="48" customFormat="1" ht="12.75" x14ac:dyDescent="0.25">
      <c r="A89" s="77"/>
      <c r="B89" s="77"/>
      <c r="C89" s="77"/>
      <c r="D89" s="77"/>
      <c r="E89" s="77"/>
      <c r="F89" s="77"/>
      <c r="G89" s="77"/>
      <c r="H89" s="77"/>
      <c r="I89" s="77"/>
      <c r="J89" s="77"/>
      <c r="N89" s="77"/>
      <c r="O89" s="77"/>
      <c r="P89" s="77"/>
      <c r="Q89" s="77"/>
      <c r="R89" s="77"/>
      <c r="S89" s="77"/>
      <c r="T89" s="77"/>
      <c r="U89" s="77"/>
      <c r="V89" s="77"/>
      <c r="W89" s="78"/>
      <c r="X89" s="77"/>
      <c r="Y89" s="77"/>
      <c r="AC89" s="77"/>
      <c r="AD89" s="77"/>
      <c r="AE89" s="77"/>
      <c r="AF89" s="77"/>
      <c r="AG89" s="77"/>
      <c r="AH89" s="77"/>
      <c r="AI89" s="77"/>
      <c r="AJ89" s="77"/>
      <c r="AK89" s="77"/>
      <c r="AL89" s="77"/>
      <c r="AM89" s="77"/>
      <c r="AN89" s="77"/>
      <c r="AO89" s="77"/>
      <c r="AP89" s="77"/>
      <c r="AQ89" s="77"/>
      <c r="AR89" s="77"/>
      <c r="AS89" s="77"/>
      <c r="AT89" s="77"/>
      <c r="AU89" s="77"/>
      <c r="AV89" s="77"/>
      <c r="AW89" s="77"/>
      <c r="AX89" s="77"/>
    </row>
    <row r="90" spans="1:50" s="48" customFormat="1" ht="12.75" x14ac:dyDescent="0.25">
      <c r="A90" s="77"/>
      <c r="B90" s="77"/>
      <c r="C90" s="77"/>
      <c r="D90" s="77"/>
      <c r="E90" s="77"/>
      <c r="F90" s="77"/>
      <c r="G90" s="77"/>
      <c r="H90" s="77"/>
      <c r="I90" s="77"/>
      <c r="J90" s="77"/>
      <c r="N90" s="77"/>
      <c r="O90" s="77"/>
      <c r="P90" s="77"/>
      <c r="Q90" s="77"/>
      <c r="R90" s="77"/>
      <c r="S90" s="77"/>
      <c r="T90" s="77"/>
      <c r="U90" s="77"/>
      <c r="V90" s="77"/>
      <c r="W90" s="78"/>
      <c r="X90" s="77"/>
      <c r="Y90" s="77"/>
      <c r="AC90" s="77"/>
      <c r="AD90" s="77"/>
      <c r="AE90" s="77"/>
      <c r="AF90" s="77"/>
      <c r="AG90" s="77"/>
      <c r="AH90" s="77"/>
      <c r="AI90" s="77"/>
      <c r="AJ90" s="77"/>
      <c r="AK90" s="77"/>
      <c r="AL90" s="77"/>
      <c r="AM90" s="77"/>
      <c r="AN90" s="77"/>
      <c r="AO90" s="77"/>
      <c r="AP90" s="77"/>
      <c r="AQ90" s="77"/>
      <c r="AR90" s="77"/>
      <c r="AS90" s="77"/>
      <c r="AT90" s="77"/>
      <c r="AU90" s="77"/>
      <c r="AV90" s="77"/>
      <c r="AW90" s="77"/>
      <c r="AX90" s="77"/>
    </row>
    <row r="91" spans="1:50" s="48" customFormat="1" ht="12.75" x14ac:dyDescent="0.25">
      <c r="A91" s="77"/>
      <c r="B91" s="77"/>
      <c r="C91" s="77"/>
      <c r="D91" s="77"/>
      <c r="E91" s="77"/>
      <c r="F91" s="77"/>
      <c r="G91" s="77"/>
      <c r="H91" s="77"/>
      <c r="I91" s="77"/>
      <c r="J91" s="77"/>
      <c r="N91" s="77"/>
      <c r="O91" s="77"/>
      <c r="P91" s="77"/>
      <c r="Q91" s="77"/>
      <c r="R91" s="77"/>
      <c r="S91" s="77"/>
      <c r="T91" s="77"/>
      <c r="U91" s="77"/>
      <c r="V91" s="77"/>
      <c r="W91" s="78"/>
      <c r="X91" s="77"/>
      <c r="Y91" s="77"/>
      <c r="AC91" s="77"/>
      <c r="AD91" s="77"/>
      <c r="AE91" s="77"/>
      <c r="AF91" s="77"/>
      <c r="AG91" s="77"/>
      <c r="AH91" s="77"/>
      <c r="AI91" s="77"/>
      <c r="AJ91" s="77"/>
      <c r="AK91" s="77"/>
      <c r="AL91" s="77"/>
      <c r="AM91" s="77"/>
      <c r="AN91" s="77"/>
      <c r="AO91" s="77"/>
      <c r="AP91" s="77"/>
      <c r="AQ91" s="77"/>
      <c r="AR91" s="77"/>
      <c r="AS91" s="77"/>
      <c r="AT91" s="77"/>
      <c r="AU91" s="77"/>
      <c r="AV91" s="77"/>
      <c r="AW91" s="77"/>
      <c r="AX91" s="77"/>
    </row>
    <row r="92" spans="1:50" s="48" customFormat="1" ht="12.75" x14ac:dyDescent="0.25">
      <c r="A92" s="77"/>
      <c r="B92" s="77"/>
      <c r="C92" s="77"/>
      <c r="D92" s="77"/>
      <c r="E92" s="77"/>
      <c r="F92" s="77"/>
      <c r="G92" s="77"/>
      <c r="H92" s="77"/>
      <c r="I92" s="77"/>
      <c r="J92" s="77"/>
      <c r="N92" s="77"/>
      <c r="O92" s="77"/>
      <c r="P92" s="77"/>
      <c r="Q92" s="77"/>
      <c r="R92" s="77"/>
      <c r="S92" s="77"/>
      <c r="T92" s="77"/>
      <c r="U92" s="77"/>
      <c r="V92" s="77"/>
      <c r="W92" s="78"/>
      <c r="X92" s="77"/>
      <c r="Y92" s="77"/>
      <c r="AC92" s="77"/>
      <c r="AD92" s="77"/>
      <c r="AE92" s="77"/>
      <c r="AF92" s="77"/>
      <c r="AG92" s="77"/>
      <c r="AH92" s="77"/>
      <c r="AI92" s="77"/>
      <c r="AJ92" s="77"/>
      <c r="AK92" s="77"/>
      <c r="AL92" s="77"/>
      <c r="AM92" s="77"/>
      <c r="AN92" s="77"/>
      <c r="AO92" s="77"/>
      <c r="AP92" s="77"/>
      <c r="AQ92" s="77"/>
      <c r="AR92" s="77"/>
      <c r="AS92" s="77"/>
      <c r="AT92" s="77"/>
      <c r="AU92" s="77"/>
      <c r="AV92" s="77"/>
      <c r="AW92" s="77"/>
      <c r="AX92" s="77"/>
    </row>
    <row r="93" spans="1:50" s="48" customFormat="1" ht="12.75" x14ac:dyDescent="0.25">
      <c r="A93" s="77"/>
      <c r="B93" s="77"/>
      <c r="C93" s="77"/>
      <c r="D93" s="77"/>
      <c r="E93" s="77"/>
      <c r="F93" s="77"/>
      <c r="G93" s="77"/>
      <c r="H93" s="77"/>
      <c r="I93" s="77"/>
      <c r="J93" s="77"/>
      <c r="N93" s="77"/>
      <c r="O93" s="77"/>
      <c r="P93" s="77"/>
      <c r="Q93" s="77"/>
      <c r="R93" s="77"/>
      <c r="S93" s="77"/>
      <c r="T93" s="77"/>
      <c r="U93" s="77"/>
      <c r="V93" s="77"/>
      <c r="W93" s="78"/>
      <c r="X93" s="77"/>
      <c r="Y93" s="77"/>
      <c r="AC93" s="77"/>
      <c r="AD93" s="77"/>
      <c r="AE93" s="77"/>
      <c r="AF93" s="77"/>
      <c r="AG93" s="77"/>
      <c r="AH93" s="77"/>
      <c r="AI93" s="77"/>
      <c r="AJ93" s="77"/>
      <c r="AK93" s="77"/>
      <c r="AL93" s="77"/>
      <c r="AM93" s="77"/>
      <c r="AN93" s="77"/>
      <c r="AO93" s="77"/>
      <c r="AP93" s="77"/>
      <c r="AQ93" s="77"/>
      <c r="AR93" s="77"/>
      <c r="AS93" s="77"/>
      <c r="AT93" s="77"/>
      <c r="AU93" s="77"/>
      <c r="AV93" s="77"/>
      <c r="AW93" s="77"/>
      <c r="AX93" s="77"/>
    </row>
    <row r="94" spans="1:50" s="48" customFormat="1" ht="12.75" x14ac:dyDescent="0.25">
      <c r="A94" s="77"/>
      <c r="B94" s="77"/>
      <c r="C94" s="77"/>
      <c r="D94" s="77"/>
      <c r="E94" s="77"/>
      <c r="F94" s="77"/>
      <c r="G94" s="77"/>
      <c r="H94" s="77"/>
      <c r="I94" s="77"/>
      <c r="J94" s="77"/>
      <c r="N94" s="77"/>
      <c r="O94" s="77"/>
      <c r="P94" s="77"/>
      <c r="Q94" s="77"/>
      <c r="R94" s="77"/>
      <c r="S94" s="77"/>
      <c r="T94" s="77"/>
      <c r="U94" s="77"/>
      <c r="V94" s="77"/>
      <c r="W94" s="78"/>
      <c r="X94" s="77"/>
      <c r="Y94" s="77"/>
      <c r="AC94" s="77"/>
      <c r="AD94" s="77"/>
      <c r="AE94" s="77"/>
      <c r="AF94" s="77"/>
      <c r="AG94" s="77"/>
      <c r="AH94" s="77"/>
      <c r="AI94" s="77"/>
      <c r="AJ94" s="77"/>
      <c r="AK94" s="77"/>
      <c r="AL94" s="77"/>
      <c r="AM94" s="77"/>
      <c r="AN94" s="77"/>
      <c r="AO94" s="77"/>
      <c r="AP94" s="77"/>
      <c r="AQ94" s="77"/>
      <c r="AR94" s="77"/>
      <c r="AS94" s="77"/>
      <c r="AT94" s="77"/>
      <c r="AU94" s="77"/>
      <c r="AV94" s="77"/>
      <c r="AW94" s="77"/>
      <c r="AX94" s="77"/>
    </row>
    <row r="95" spans="1:50" s="48" customFormat="1" ht="12.75" x14ac:dyDescent="0.25">
      <c r="A95" s="77"/>
      <c r="B95" s="77"/>
      <c r="C95" s="77"/>
      <c r="D95" s="77"/>
      <c r="E95" s="77"/>
      <c r="F95" s="77"/>
      <c r="G95" s="77"/>
      <c r="H95" s="77"/>
      <c r="I95" s="77"/>
      <c r="J95" s="77"/>
      <c r="N95" s="77"/>
      <c r="O95" s="77"/>
      <c r="P95" s="77"/>
      <c r="Q95" s="77"/>
      <c r="R95" s="77"/>
      <c r="S95" s="77"/>
      <c r="T95" s="77"/>
      <c r="U95" s="77"/>
      <c r="V95" s="77"/>
      <c r="W95" s="78"/>
      <c r="X95" s="77"/>
      <c r="Y95" s="77"/>
      <c r="AC95" s="77"/>
      <c r="AD95" s="77"/>
      <c r="AE95" s="77"/>
      <c r="AF95" s="77"/>
      <c r="AG95" s="77"/>
      <c r="AH95" s="77"/>
      <c r="AI95" s="77"/>
      <c r="AJ95" s="77"/>
      <c r="AK95" s="77"/>
      <c r="AL95" s="77"/>
      <c r="AM95" s="77"/>
      <c r="AN95" s="77"/>
      <c r="AO95" s="77"/>
      <c r="AP95" s="77"/>
      <c r="AQ95" s="77"/>
      <c r="AR95" s="77"/>
      <c r="AS95" s="77"/>
      <c r="AT95" s="77"/>
      <c r="AU95" s="77"/>
      <c r="AV95" s="77"/>
      <c r="AW95" s="77"/>
      <c r="AX95" s="77"/>
    </row>
    <row r="96" spans="1:50" s="48" customFormat="1" ht="12.75" x14ac:dyDescent="0.25">
      <c r="A96" s="77"/>
      <c r="B96" s="77"/>
      <c r="C96" s="77"/>
      <c r="D96" s="77"/>
      <c r="E96" s="77"/>
      <c r="F96" s="77"/>
      <c r="G96" s="77"/>
      <c r="H96" s="77"/>
      <c r="I96" s="77"/>
      <c r="J96" s="77"/>
      <c r="N96" s="77"/>
      <c r="O96" s="77"/>
      <c r="P96" s="77"/>
      <c r="Q96" s="77"/>
      <c r="R96" s="77"/>
      <c r="S96" s="77"/>
      <c r="T96" s="77"/>
      <c r="U96" s="77"/>
      <c r="V96" s="77"/>
      <c r="W96" s="78"/>
      <c r="X96" s="77"/>
      <c r="Y96" s="77"/>
      <c r="AC96" s="77"/>
      <c r="AD96" s="77"/>
      <c r="AE96" s="77"/>
      <c r="AF96" s="77"/>
      <c r="AG96" s="77"/>
      <c r="AH96" s="77"/>
      <c r="AI96" s="77"/>
      <c r="AJ96" s="77"/>
      <c r="AK96" s="77"/>
      <c r="AL96" s="77"/>
      <c r="AM96" s="77"/>
      <c r="AN96" s="77"/>
      <c r="AO96" s="77"/>
      <c r="AP96" s="77"/>
      <c r="AQ96" s="77"/>
      <c r="AR96" s="77"/>
      <c r="AS96" s="77"/>
      <c r="AT96" s="77"/>
      <c r="AU96" s="77"/>
      <c r="AV96" s="77"/>
      <c r="AW96" s="77"/>
      <c r="AX96" s="77"/>
    </row>
    <row r="97" spans="1:50" s="48" customFormat="1" ht="12.75" x14ac:dyDescent="0.25">
      <c r="A97" s="77"/>
      <c r="B97" s="77"/>
      <c r="C97" s="77"/>
      <c r="D97" s="77"/>
      <c r="E97" s="77"/>
      <c r="F97" s="77"/>
      <c r="G97" s="77"/>
      <c r="H97" s="77"/>
      <c r="I97" s="77"/>
      <c r="J97" s="77"/>
      <c r="N97" s="77"/>
      <c r="O97" s="77"/>
      <c r="P97" s="77"/>
      <c r="Q97" s="77"/>
      <c r="R97" s="77"/>
      <c r="S97" s="77"/>
      <c r="T97" s="77"/>
      <c r="U97" s="77"/>
      <c r="V97" s="77"/>
      <c r="W97" s="78"/>
      <c r="X97" s="77"/>
      <c r="Y97" s="77"/>
      <c r="AC97" s="77"/>
      <c r="AD97" s="77"/>
      <c r="AE97" s="77"/>
      <c r="AF97" s="77"/>
      <c r="AG97" s="77"/>
      <c r="AH97" s="77"/>
      <c r="AI97" s="77"/>
      <c r="AJ97" s="77"/>
      <c r="AK97" s="77"/>
      <c r="AL97" s="77"/>
      <c r="AM97" s="77"/>
      <c r="AN97" s="77"/>
      <c r="AO97" s="77"/>
      <c r="AP97" s="77"/>
      <c r="AQ97" s="77"/>
      <c r="AR97" s="77"/>
      <c r="AS97" s="77"/>
      <c r="AT97" s="77"/>
      <c r="AU97" s="77"/>
      <c r="AV97" s="77"/>
      <c r="AW97" s="77"/>
      <c r="AX97" s="77"/>
    </row>
    <row r="98" spans="1:50" s="48" customFormat="1" ht="12.75" x14ac:dyDescent="0.25">
      <c r="A98" s="77"/>
      <c r="B98" s="77"/>
      <c r="C98" s="77"/>
      <c r="D98" s="77"/>
      <c r="E98" s="77"/>
      <c r="F98" s="77"/>
      <c r="G98" s="77"/>
      <c r="H98" s="77"/>
      <c r="I98" s="77"/>
      <c r="J98" s="77"/>
      <c r="N98" s="77"/>
      <c r="O98" s="77"/>
      <c r="P98" s="77"/>
      <c r="Q98" s="77"/>
      <c r="R98" s="77"/>
      <c r="S98" s="77"/>
      <c r="T98" s="77"/>
      <c r="U98" s="77"/>
      <c r="V98" s="77"/>
      <c r="W98" s="78"/>
      <c r="X98" s="77"/>
      <c r="Y98" s="77"/>
      <c r="AC98" s="77"/>
      <c r="AD98" s="77"/>
      <c r="AE98" s="77"/>
      <c r="AF98" s="77"/>
      <c r="AG98" s="77"/>
      <c r="AH98" s="77"/>
      <c r="AI98" s="77"/>
      <c r="AJ98" s="77"/>
      <c r="AK98" s="77"/>
      <c r="AL98" s="77"/>
      <c r="AM98" s="77"/>
      <c r="AN98" s="77"/>
      <c r="AO98" s="77"/>
      <c r="AP98" s="77"/>
      <c r="AQ98" s="77"/>
      <c r="AR98" s="77"/>
      <c r="AS98" s="77"/>
      <c r="AT98" s="77"/>
      <c r="AU98" s="77"/>
      <c r="AV98" s="77"/>
      <c r="AW98" s="77"/>
      <c r="AX98" s="77"/>
    </row>
    <row r="99" spans="1:50" x14ac:dyDescent="0.25">
      <c r="A99" s="13"/>
      <c r="B99" s="13"/>
      <c r="C99" s="13"/>
      <c r="D99" s="13"/>
      <c r="E99" s="13"/>
      <c r="F99" s="13"/>
      <c r="G99" s="13"/>
      <c r="H99" s="13"/>
      <c r="I99" s="13"/>
      <c r="J99" s="14"/>
      <c r="N99" s="13"/>
      <c r="O99" s="13"/>
      <c r="P99" s="13"/>
      <c r="Q99" s="13"/>
      <c r="R99" s="14"/>
      <c r="S99" s="15"/>
      <c r="T99" s="14"/>
      <c r="U99" s="14"/>
      <c r="V99" s="13"/>
      <c r="W99" s="16"/>
      <c r="X99" s="13"/>
      <c r="Y99" s="13"/>
      <c r="AC99" s="13"/>
      <c r="AD99" s="13"/>
      <c r="AE99" s="13"/>
      <c r="AF99" s="13"/>
      <c r="AG99" s="13"/>
      <c r="AH99" s="13"/>
      <c r="AI99" s="13"/>
      <c r="AJ99" s="13"/>
      <c r="AK99" s="13"/>
      <c r="AL99" s="13"/>
      <c r="AM99" s="13"/>
      <c r="AN99" s="13"/>
      <c r="AO99" s="13"/>
      <c r="AP99" s="13"/>
      <c r="AQ99" s="13"/>
      <c r="AR99" s="13"/>
      <c r="AS99" s="13"/>
      <c r="AT99" s="13"/>
      <c r="AU99" s="13"/>
      <c r="AV99" s="13"/>
      <c r="AW99" s="13"/>
      <c r="AX99" s="13"/>
    </row>
    <row r="100" spans="1:50" x14ac:dyDescent="0.25">
      <c r="A100" s="13"/>
      <c r="B100" s="13"/>
      <c r="C100" s="13"/>
      <c r="D100" s="13"/>
      <c r="E100" s="13"/>
      <c r="F100" s="13"/>
      <c r="G100" s="13"/>
      <c r="H100" s="13"/>
      <c r="I100" s="13"/>
      <c r="J100" s="14"/>
      <c r="N100" s="13"/>
      <c r="O100" s="13"/>
      <c r="P100" s="13"/>
      <c r="Q100" s="13"/>
      <c r="R100" s="14"/>
      <c r="S100" s="15"/>
      <c r="T100" s="14"/>
      <c r="U100" s="14"/>
      <c r="V100" s="13"/>
      <c r="W100" s="16"/>
      <c r="X100" s="13"/>
      <c r="Y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row>
    <row r="101" spans="1:50" x14ac:dyDescent="0.25">
      <c r="A101" s="13"/>
      <c r="B101" s="13"/>
      <c r="C101" s="13"/>
      <c r="D101" s="13"/>
      <c r="E101" s="13"/>
      <c r="F101" s="13"/>
      <c r="G101" s="13"/>
      <c r="H101" s="13"/>
      <c r="I101" s="13"/>
      <c r="J101" s="14"/>
      <c r="N101" s="13"/>
      <c r="O101" s="13"/>
      <c r="P101" s="13"/>
      <c r="Q101" s="13"/>
      <c r="R101" s="14"/>
      <c r="S101" s="15"/>
      <c r="T101" s="14"/>
      <c r="U101" s="14"/>
      <c r="V101" s="13"/>
      <c r="W101" s="16"/>
      <c r="X101" s="13"/>
      <c r="Y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row>
    <row r="102" spans="1:50" x14ac:dyDescent="0.25">
      <c r="A102" s="13"/>
      <c r="B102" s="13"/>
      <c r="C102" s="13"/>
      <c r="D102" s="13"/>
      <c r="E102" s="13"/>
      <c r="F102" s="13"/>
      <c r="G102" s="13"/>
      <c r="H102" s="13"/>
      <c r="I102" s="13"/>
      <c r="J102" s="14"/>
      <c r="N102" s="13"/>
      <c r="O102" s="13"/>
      <c r="P102" s="13"/>
      <c r="Q102" s="13"/>
      <c r="R102" s="14"/>
      <c r="S102" s="15"/>
      <c r="T102" s="14"/>
      <c r="U102" s="14"/>
      <c r="V102" s="13"/>
      <c r="W102" s="16"/>
      <c r="X102" s="13"/>
      <c r="Y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row>
    <row r="103" spans="1:50" x14ac:dyDescent="0.25">
      <c r="A103" s="13"/>
      <c r="B103" s="13"/>
      <c r="C103" s="13"/>
      <c r="D103" s="13"/>
      <c r="E103" s="13"/>
      <c r="F103" s="13"/>
      <c r="G103" s="13"/>
      <c r="H103" s="13"/>
      <c r="I103" s="13"/>
      <c r="J103" s="14"/>
      <c r="N103" s="13"/>
      <c r="O103" s="13"/>
      <c r="P103" s="13"/>
      <c r="Q103" s="13"/>
      <c r="R103" s="14"/>
      <c r="S103" s="15"/>
      <c r="T103" s="14"/>
      <c r="U103" s="14"/>
      <c r="V103" s="13"/>
      <c r="W103" s="16"/>
      <c r="X103" s="13"/>
      <c r="Y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row>
    <row r="104" spans="1:50" x14ac:dyDescent="0.25">
      <c r="A104" s="13"/>
      <c r="B104" s="13"/>
      <c r="C104" s="13"/>
      <c r="D104" s="13"/>
      <c r="E104" s="13"/>
      <c r="F104" s="13"/>
      <c r="G104" s="13"/>
      <c r="H104" s="13"/>
      <c r="I104" s="13"/>
      <c r="J104" s="14"/>
      <c r="N104" s="13"/>
      <c r="O104" s="13"/>
      <c r="P104" s="13"/>
      <c r="Q104" s="13"/>
      <c r="R104" s="14"/>
      <c r="S104" s="15"/>
      <c r="T104" s="14"/>
      <c r="U104" s="14"/>
      <c r="V104" s="13"/>
      <c r="W104" s="16"/>
      <c r="X104" s="13"/>
      <c r="Y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row>
  </sheetData>
  <autoFilter ref="A10:AX83"/>
  <mergeCells count="17">
    <mergeCell ref="D2:G2"/>
    <mergeCell ref="D3:G3"/>
    <mergeCell ref="D4:G4"/>
    <mergeCell ref="B5:C5"/>
    <mergeCell ref="B2:C2"/>
    <mergeCell ref="AN7:AN10"/>
    <mergeCell ref="AG9:AM9"/>
    <mergeCell ref="AD7:AF8"/>
    <mergeCell ref="AG7:AM8"/>
    <mergeCell ref="B9:D9"/>
    <mergeCell ref="F9:G9"/>
    <mergeCell ref="H9:M9"/>
    <mergeCell ref="N9:O9"/>
    <mergeCell ref="P9:U9"/>
    <mergeCell ref="V9:AC9"/>
    <mergeCell ref="AD9:AF9"/>
    <mergeCell ref="B7:AB8"/>
  </mergeCells>
  <dataValidations count="46">
    <dataValidation allowBlank="1" showInputMessage="1" showErrorMessage="1" prompt="Escriba el nombre del profesional que diligencia la matriz _x000a_" sqref="D4:E4"/>
    <dataValidation allowBlank="1" showInputMessage="1" showErrorMessage="1" prompt="Escriba el nombre de la Entidad qué hizo el reporte_x000a_" sqref="D3:E3"/>
    <dataValidation type="date" operator="greaterThan" allowBlank="1" showInputMessage="1" showErrorMessage="1" prompt="Escriba la fecha en formato DD-MM-AA_x000a_" sqref="D5:E5">
      <formula1>32874</formula1>
    </dataValidation>
    <dataValidation allowBlank="1" showInputMessage="1" showErrorMessage="1" prompt="Teniendo en cuenta la fórmula de cálculo de cada indicador, registre el resultado de cada uno para la vigencia." sqref="X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Teniendo en cuenta la fórmula de cálculo de cada indicador, registre el resultado de cada uno para la vigencia_x000a_" sqref="V10"/>
    <dataValidation allowBlank="1" showInputMessage="1" showErrorMessage="1" prompt="Por favor indique el porcentaje de recursos del proyecto que corresponden a la acción referenciada de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Por diligencie las observaciones que considere pertinentes." sqref="AN7"/>
    <dataValidation allowBlank="1" showInputMessage="1" showErrorMessage="1" prompt="Por favor incluya los avances frente  la meta del proyecto de inversión." sqref="AM10"/>
    <dataValidation allowBlank="1" showInputMessage="1" showErrorMessage="1" prompt="Por favor indicar en recursos: presupuesto obligado/ persupuesto asignado" sqref="AL10"/>
    <dataValidation allowBlank="1" showInputMessage="1" showErrorMessage="1" prompt="Por favor seleccionar el Proyecto de acuerdo al Progama" sqref="AF10"/>
    <dataValidation allowBlank="1" showInputMessage="1" showErrorMessage="1" prompt="Por favor seleccionar el Programa de acuerdo al Pilar o Eje." sqref="AE10"/>
    <dataValidation allowBlank="1" showInputMessage="1" showErrorMessage="1" prompt="Por favor elija el Pilar o Eje del PDD." sqref="AD10"/>
    <dataValidation allowBlank="1" showInputMessage="1" showErrorMessage="1" prompt="Teniendo en cuenta la fórmula de cálculo de cada indicador, registre el resultado de cada uno para la vigencia" sqref="AB10 Z10"/>
    <dataValidation allowBlank="1" showInputMessage="1" showErrorMessage="1" prompt="Escriba la Meta que se tienen programada." sqref="R10:U10"/>
    <dataValidation allowBlank="1" showInputMessage="1" showErrorMessage="1" prompt="Por favor incluya las variables consideradas para el cálculo del indicador tomando como referencia las variables señaladas en la definición de la fórmula. (forma matematica)." sqref="Q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fecha de finalización de la acción. Formato DD-MM-AAAA" sqref="O10"/>
    <dataValidation allowBlank="1" showInputMessage="1" showErrorMessage="1" prompt="Escriba la fecha de inicio de la acción. Formato DD-MM-AAAA" sqref="N10"/>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lija de acuerdo a la categoría anterior_x000a_" sqref="C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scriba las acciones que desarrollan los componentes de la PP o Plan de Acciones Afirmativas" sqref="F10"/>
    <dataValidation allowBlank="1" showInputMessage="1" showErrorMessage="1" prompt="Por favor elegir de acuerdo a la categoría anterior, el objetivo o componente que desarrolla la categoría._x000a_" sqref="D10:E10"/>
    <dataValidation allowBlank="1" showInputMessage="1" showErrorMessage="1" prompt="Por favor elegir la categoría que estructura la pp o el plan de acciones afirmativas_x000a_" sqref="B10"/>
    <dataValidation type="list" allowBlank="1" showInputMessage="1" showErrorMessage="1" sqref="I11:I33 AE70:AF78 AE35:AF37 AE41:AF41 AE50:AF50 AE52:AF52 I46:I63 AE56:AF66 I65:I83 AE53:AE55 AE11:AF33">
      <formula1>INDIRECT(H11)</formula1>
    </dataValidation>
    <dataValidation type="list" allowBlank="1" showInputMessage="1" showErrorMessage="1" sqref="H67:H83 H11:H63">
      <formula1>Sector</formula1>
    </dataValidation>
    <dataValidation type="date" operator="greaterThan" allowBlank="1" showInputMessage="1" showErrorMessage="1" sqref="O44 O66:O83 N65:N83 N46:O63 N38:N39 N11:N36 O11:O39">
      <formula1>42736</formula1>
    </dataValidation>
    <dataValidation type="list" allowBlank="1" showInputMessage="1" showErrorMessage="1" sqref="AD50 AD52:AD78 AD11:AD45">
      <formula1>_Pilar_Eje</formula1>
    </dataValidation>
    <dataValidation type="whole" allowBlank="1" showInputMessage="1" showErrorMessage="1" sqref="G64 AK79:AK83 AK66 AK43:AK52">
      <formula1>0</formula1>
      <formula2>100</formula2>
    </dataValidation>
    <dataValidation type="list" allowBlank="1" showInputMessage="1" showErrorMessage="1" sqref="D53:D66 D79 D17:D45">
      <formula1>Estrategias</formula1>
    </dataValidation>
    <dataValidation type="list" allowBlank="1" showInputMessage="1" showErrorMessage="1" sqref="C53:C66 C79 C17:C45">
      <formula1>Objetivos_específicos</formula1>
    </dataValidation>
    <dataValidation type="list" allowBlank="1" showInputMessage="1" showErrorMessage="1" sqref="K38:M38 AE42:AF45 AE38:AF40 I34:I45 AE34:AF34">
      <formula1>INDIRECT(#REF!)</formula1>
    </dataValidation>
    <dataValidation allowBlank="1" showInputMessage="1" showErrorMessage="1" prompt="Es el ajustado según las modificaciones presupuestales que hayan tenido lugar durante el tiempo de reporte. Todo ajuste presupuestal debe estar avalado por la SDES. " sqref="AJ56"/>
    <dataValidation showInputMessage="1" showErrorMessage="1" sqref="AK67:AK68"/>
    <dataValidation type="list" allowBlank="1" showInputMessage="1" showErrorMessage="1" sqref="B11:B79">
      <formula1>Dimensiones</formula1>
    </dataValidation>
  </dataValidations>
  <hyperlinks>
    <hyperlink ref="M13" r:id="rId1"/>
    <hyperlink ref="M12" r:id="rId2"/>
    <hyperlink ref="M14" r:id="rId3"/>
    <hyperlink ref="M15" r:id="rId4"/>
    <hyperlink ref="M16" r:id="rId5"/>
    <hyperlink ref="M11" r:id="rId6"/>
    <hyperlink ref="M26" r:id="rId7"/>
    <hyperlink ref="M27" r:id="rId8"/>
    <hyperlink ref="M17" r:id="rId9"/>
    <hyperlink ref="M18" r:id="rId10"/>
    <hyperlink ref="M19" r:id="rId11"/>
    <hyperlink ref="M20" r:id="rId12"/>
    <hyperlink ref="M32" r:id="rId13"/>
    <hyperlink ref="M33" r:id="rId14"/>
    <hyperlink ref="M25" r:id="rId15"/>
    <hyperlink ref="M28" r:id="rId16"/>
    <hyperlink ref="M29" r:id="rId17"/>
    <hyperlink ref="M34" r:id="rId18" display="luis.usuga@scrd.gov.co"/>
    <hyperlink ref="M65" r:id="rId19"/>
    <hyperlink ref="M66" r:id="rId20"/>
    <hyperlink ref="M54" r:id="rId21"/>
    <hyperlink ref="M53" r:id="rId22"/>
    <hyperlink ref="M55" r:id="rId23"/>
    <hyperlink ref="M82" r:id="rId24"/>
    <hyperlink ref="M83" r:id="rId25"/>
    <hyperlink ref="M67" r:id="rId26"/>
    <hyperlink ref="M68" r:id="rId27"/>
    <hyperlink ref="M69" r:id="rId28"/>
    <hyperlink ref="M72" r:id="rId29"/>
    <hyperlink ref="M73" r:id="rId30"/>
    <hyperlink ref="M71" r:id="rId31"/>
    <hyperlink ref="M70" r:id="rId32"/>
    <hyperlink ref="M74" r:id="rId33"/>
    <hyperlink ref="M75" r:id="rId34"/>
    <hyperlink ref="M76" r:id="rId35"/>
    <hyperlink ref="M77" r:id="rId36"/>
    <hyperlink ref="M78" r:id="rId37"/>
  </hyperlinks>
  <pageMargins left="0.7" right="0.7" top="0.75" bottom="0.75" header="0.3" footer="0.3"/>
  <pageSetup orientation="portrait" r:id="rId3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cols>
    <col min="1" max="1" width="81.5703125" customWidth="1"/>
  </cols>
  <sheetData>
    <row r="1" spans="1:1" ht="61.5" customHeight="1" x14ac:dyDescent="0.25">
      <c r="A1" s="10" t="s">
        <v>610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Rodriguez Maury</dc:creator>
  <cp:lastModifiedBy>Windows 10</cp:lastModifiedBy>
  <dcterms:created xsi:type="dcterms:W3CDTF">2018-09-10T20:00:15Z</dcterms:created>
  <dcterms:modified xsi:type="dcterms:W3CDTF">2021-05-13T12:42:34Z</dcterms:modified>
</cp:coreProperties>
</file>