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d.docs.live.net/b67063c40998506c/Documentos/Direccion_planeacion_institucional/2025/P_Web/"/>
    </mc:Choice>
  </mc:AlternateContent>
  <xr:revisionPtr revIDLastSave="0" documentId="8_{C2AC772E-7BD8-4EFD-9D8B-FF41284A863D}" xr6:coauthVersionLast="47" xr6:coauthVersionMax="47" xr10:uidLastSave="{00000000-0000-0000-0000-000000000000}"/>
  <bookViews>
    <workbookView xWindow="-20610" yWindow="-30" windowWidth="20730" windowHeight="11040" xr2:uid="{00000000-000D-0000-FFFF-FFFF00000000}"/>
  </bookViews>
  <sheets>
    <sheet name="ISemestre2024" sheetId="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6" l="1"/>
  <c r="E6" i="6"/>
  <c r="D6" i="6"/>
  <c r="G5" i="6"/>
  <c r="E5" i="6"/>
  <c r="D5" i="6"/>
  <c r="C4" i="6" l="1"/>
  <c r="B4" i="6"/>
  <c r="B7" i="6" s="1"/>
  <c r="D4" i="6"/>
  <c r="C7" i="6" l="1"/>
  <c r="E4" i="6"/>
  <c r="G4" i="6" s="1"/>
  <c r="E7" i="6" l="1"/>
  <c r="G7" i="6"/>
  <c r="D7" i="6"/>
</calcChain>
</file>

<file path=xl/sharedStrings.xml><?xml version="1.0" encoding="utf-8"?>
<sst xmlns="http://schemas.openxmlformats.org/spreadsheetml/2006/main" count="18" uniqueCount="17">
  <si>
    <t>CONCEPTO</t>
  </si>
  <si>
    <t>VIGENCIA</t>
  </si>
  <si>
    <t>INDICADOR DE AUSTERIDAD 2024</t>
  </si>
  <si>
    <t>INDICADOR DE CUMPLIMIENTO</t>
  </si>
  <si>
    <t>ACTIVIDADES REALIZADAS QUE DEN CUENTA DEL AHORRO OBTENIDO</t>
  </si>
  <si>
    <t>A JUNIO 30 DE 2023</t>
  </si>
  <si>
    <t>A JUNIO 30 DE 2024</t>
  </si>
  <si>
    <t>VALOR VARIACION</t>
  </si>
  <si>
    <t>%</t>
  </si>
  <si>
    <t>META</t>
  </si>
  <si>
    <t>Servicios públicos (Telefonía local)</t>
  </si>
  <si>
    <t>Telefonía Celular</t>
  </si>
  <si>
    <t>En el primer semestre de 2024, se ha logrado una reducción del 19.04% en los gastos de telefonía movil, al dar de baja tres líneas telefónicas que se encontraban activas en el mismo periodo de 2023, para estos dos periodos no se ha generado aumento en lel valor de este mismo servicio.</t>
  </si>
  <si>
    <t>Fotocopiado Multicopiado e Impresión</t>
  </si>
  <si>
    <t>TOTAL</t>
  </si>
  <si>
    <t>En el primer semestre de 2024, se presentó un aumento de un 107.41% en el rubro Fotocopiado Multicopiado e Impresión, debido a que por el cambio de Administración Distrital se debe elaborar el Plan de Desarrollo, el cual se constituye como un documento clave que orienta la gestión, para el periodo correspondiente y que se realiza solo una vez en cada administración, es decir, cada 4 años,  
En consecuencia, fue necesario realizar trabajos adicionales relacionados con la impresión y argollado del documento del Plan Distrital de Desarrollo Bogotá 2024-2027 “Bogotá Camina Segura” tanto para el Consejo Territorial de Planeación Distrital – CTPD como para el Concejo de Bogotá D.C, situación que no se presentó en la vigencia 2023.</t>
  </si>
  <si>
    <r>
      <t xml:space="preserve">Durante el primer semestre del 2024, se observa un porcentaje de ahorro del </t>
    </r>
    <r>
      <rPr>
        <b/>
        <sz val="10"/>
        <color theme="1"/>
        <rFont val="Arial"/>
        <family val="2"/>
      </rPr>
      <t>4.16%</t>
    </r>
    <r>
      <rPr>
        <sz val="10"/>
        <color theme="1"/>
        <rFont val="Arial"/>
        <family val="2"/>
      </rPr>
      <t xml:space="preserve">, en el ítem de Servicios Públicos (Servicio de telefonía fija), lo que refleja un cumplimiento del </t>
    </r>
    <r>
      <rPr>
        <b/>
        <sz val="10"/>
        <color theme="1"/>
        <rFont val="Arial"/>
        <family val="2"/>
      </rPr>
      <t xml:space="preserve">139% </t>
    </r>
    <r>
      <rPr>
        <sz val="10"/>
        <color theme="1"/>
        <rFont val="Arial"/>
        <family val="2"/>
      </rPr>
      <t>en la meta proyectada en el Plan de Austeridad del Gasto Público, reduciendo significativamente los costos de telefonía, incluyendo gastos en equipos, instalación, mantenimiento y llamadas.
El contrato 767/2023 realizó cambio en la forma como se realiza la telefonía local, pasando de dispositivos físicos a líneas virtuales (integrados a la solución de Google); ahora para la vigencia 2024 con el contrato 444/2024 se realizó disminución de extensiones, lo cual se verá reflejado en los costos a partir del mes de abril del presente año.
La Dirección de Tecnologías de la Información y las Comunicaciones se abstuvo de contratar el servicio de planes de telefonía móvil para los servidores públicos; únicamente se contrataron servicios de internet móvil para prestar servicio de atención a ciudadanos en ferias móviles. 
La virtualización de las extensiones telefónicas ha redundado en beneficios para los servidores públicos, quienes pueden utilizar el móvil, computadora o tableta como si fuera una extensión telefónica tradicional, realizar llamadas ilimitadas entre extensiones virtuales sin cargos adicionales por llamadas internas, disponer de mensajería instantánea, videoconferencia, transferencia de llamadas, buzón de llamadas, entre otros, sin afectar la atención al público a través de la línea PBX (3358000) ni la prestación del servicio e interacción necesaria entre dependencias, lo que ha permitido garantizar la comunicación estrictamente necesaria de la SDP con entidades externas y excepcionalmente, con ciudadanos que buscan atención de manera telefónica.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</si>
</sst>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 #,##0;\-&quot;$&quot;\ #,##0"/>
    <numFmt numFmtId="6" formatCode="&quot;$&quot;\ #,##0;[Red]\-&quot;$&quot;\ #,##0"/>
    <numFmt numFmtId="8" formatCode="&quot;$&quot;\ #,##0.00;[Red]\-&quot;$&quot;\ #,##0.00"/>
    <numFmt numFmtId="164" formatCode="#,##0_ ;[Red]\-#,##0\ "/>
  </numFmts>
  <fonts count="4" x14ac:knownFonts="1">
    <font>
      <sz val="11"/>
      <color theme="1"/>
      <name val="Calibri"/>
      <family val="2"/>
      <scheme val="minor"/>
    </font>
    <font>
      <b/>
      <sz val="10"/>
      <color theme="1"/>
      <name val="Arial"/>
      <family val="2"/>
    </font>
    <font>
      <sz val="10"/>
      <color theme="1"/>
      <name val="Arial"/>
      <family val="2"/>
    </font>
    <fon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3" fillId="0" borderId="0" applyFont="0" applyFill="0" applyBorder="0" applyAlignment="0" applyProtection="0"/>
  </cellStyleXfs>
  <cellXfs count="18">
    <xf numFmtId="0" fontId="0" fillId="0" borderId="0" xfId="0"/>
    <xf numFmtId="0" fontId="2" fillId="0" borderId="1" xfId="0" applyFont="1" applyBorder="1" applyAlignment="1">
      <alignment horizontal="justify" vertical="center" wrapText="1"/>
    </xf>
    <xf numFmtId="2" fontId="2"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2" fontId="2" fillId="0" borderId="1" xfId="1" applyNumberFormat="1" applyFont="1" applyBorder="1" applyAlignment="1">
      <alignment horizontal="center" vertical="center" wrapText="1"/>
    </xf>
    <xf numFmtId="6" fontId="2" fillId="0" borderId="1" xfId="0" applyNumberFormat="1" applyFont="1" applyBorder="1" applyAlignment="1">
      <alignment horizontal="center" vertical="center" wrapText="1"/>
    </xf>
    <xf numFmtId="5" fontId="2" fillId="0" borderId="1" xfId="0" applyNumberFormat="1" applyFont="1" applyBorder="1" applyAlignment="1">
      <alignment horizontal="justify" vertical="center" wrapText="1"/>
    </xf>
    <xf numFmtId="9" fontId="2" fillId="0" borderId="1" xfId="1" applyFont="1" applyFill="1" applyBorder="1" applyAlignment="1">
      <alignment horizontal="center" vertical="center" wrapText="1"/>
    </xf>
    <xf numFmtId="0" fontId="2" fillId="0" borderId="1" xfId="0" applyFont="1" applyBorder="1" applyAlignment="1">
      <alignment vertical="center" wrapText="1"/>
    </xf>
    <xf numFmtId="0" fontId="2" fillId="0" borderId="0" xfId="0" applyFont="1" applyAlignment="1">
      <alignment vertical="center"/>
    </xf>
    <xf numFmtId="9" fontId="2" fillId="0" borderId="1" xfId="1" applyFont="1" applyFill="1" applyBorder="1" applyAlignment="1">
      <alignment horizontal="justify" vertical="center" wrapText="1"/>
    </xf>
    <xf numFmtId="0" fontId="2" fillId="0" borderId="1" xfId="0" applyFont="1" applyBorder="1" applyAlignment="1">
      <alignment vertical="center"/>
    </xf>
    <xf numFmtId="6" fontId="2" fillId="0" borderId="1" xfId="0" applyNumberFormat="1" applyFont="1" applyBorder="1" applyAlignment="1">
      <alignment vertical="center"/>
    </xf>
    <xf numFmtId="3" fontId="2" fillId="0" borderId="1" xfId="0" applyNumberFormat="1" applyFont="1" applyBorder="1" applyAlignment="1">
      <alignment vertical="center"/>
    </xf>
    <xf numFmtId="6" fontId="2" fillId="0" borderId="0" xfId="0" applyNumberFormat="1" applyFont="1" applyAlignment="1">
      <alignment vertical="center"/>
    </xf>
    <xf numFmtId="8" fontId="2" fillId="0" borderId="0" xfId="0" applyNumberFormat="1" applyFont="1" applyAlignment="1">
      <alignment vertical="center"/>
    </xf>
    <xf numFmtId="164" fontId="2" fillId="0" borderId="0" xfId="0" applyNumberFormat="1" applyFont="1" applyAlignment="1">
      <alignment vertical="center"/>
    </xf>
    <xf numFmtId="0" fontId="1" fillId="2" borderId="1"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14"/>
  <sheetViews>
    <sheetView tabSelected="1" zoomScale="85" zoomScaleNormal="85" zoomScaleSheetLayoutView="90" workbookViewId="0">
      <pane xSplit="1" ySplit="3" topLeftCell="B4" activePane="bottomRight" state="frozen"/>
      <selection pane="topRight" activeCell="B1" sqref="B1"/>
      <selection pane="bottomLeft" activeCell="A4" sqref="A4"/>
      <selection pane="bottomRight" activeCell="D2" sqref="D2:E2"/>
    </sheetView>
  </sheetViews>
  <sheetFormatPr baseColWidth="10" defaultColWidth="11.453125" defaultRowHeight="12.5" x14ac:dyDescent="0.35"/>
  <cols>
    <col min="1" max="1" width="14.6328125" style="9" customWidth="1"/>
    <col min="2" max="2" width="20.26953125" style="9" customWidth="1"/>
    <col min="3" max="3" width="19.90625" style="9" customWidth="1"/>
    <col min="4" max="4" width="13.54296875" style="9" customWidth="1"/>
    <col min="5" max="5" width="11.26953125" style="9" customWidth="1"/>
    <col min="6" max="6" width="10.26953125" style="9" customWidth="1"/>
    <col min="7" max="7" width="8.7265625" style="9" customWidth="1"/>
    <col min="8" max="8" width="72.26953125" style="9" customWidth="1"/>
    <col min="9" max="16384" width="11.453125" style="9"/>
  </cols>
  <sheetData>
    <row r="2" spans="1:8" ht="34.5" customHeight="1" x14ac:dyDescent="0.35">
      <c r="A2" s="17" t="s">
        <v>0</v>
      </c>
      <c r="B2" s="17" t="s">
        <v>1</v>
      </c>
      <c r="C2" s="17"/>
      <c r="D2" s="17" t="s">
        <v>2</v>
      </c>
      <c r="E2" s="17"/>
      <c r="F2" s="17" t="s">
        <v>3</v>
      </c>
      <c r="G2" s="17"/>
      <c r="H2" s="17" t="s">
        <v>4</v>
      </c>
    </row>
    <row r="3" spans="1:8" ht="29.25" customHeight="1" x14ac:dyDescent="0.35">
      <c r="A3" s="17"/>
      <c r="B3" s="3" t="s">
        <v>5</v>
      </c>
      <c r="C3" s="3" t="s">
        <v>6</v>
      </c>
      <c r="D3" s="3" t="s">
        <v>7</v>
      </c>
      <c r="E3" s="3" t="s">
        <v>8</v>
      </c>
      <c r="F3" s="3" t="s">
        <v>9</v>
      </c>
      <c r="G3" s="3" t="s">
        <v>8</v>
      </c>
      <c r="H3" s="17"/>
    </row>
    <row r="4" spans="1:8" ht="326" x14ac:dyDescent="0.35">
      <c r="A4" s="1" t="s">
        <v>10</v>
      </c>
      <c r="B4" s="5">
        <f>78187225+45995122</f>
        <v>124182347</v>
      </c>
      <c r="C4" s="5">
        <f>104071261+2181427+12760552</f>
        <v>119013240</v>
      </c>
      <c r="D4" s="6">
        <f>+B4-C4</f>
        <v>5169107</v>
      </c>
      <c r="E4" s="2">
        <f>(1-(C4/B4))*100</f>
        <v>4.1625135334251606</v>
      </c>
      <c r="F4" s="2">
        <v>3</v>
      </c>
      <c r="G4" s="7">
        <f>+E4/F4</f>
        <v>1.3875045111417201</v>
      </c>
      <c r="H4" s="10" t="s">
        <v>16</v>
      </c>
    </row>
    <row r="5" spans="1:8" ht="69.5" customHeight="1" x14ac:dyDescent="0.35">
      <c r="A5" s="8" t="s">
        <v>11</v>
      </c>
      <c r="B5" s="5">
        <v>2886490</v>
      </c>
      <c r="C5" s="5">
        <v>2336940</v>
      </c>
      <c r="D5" s="6">
        <f>+B5-C5</f>
        <v>549550</v>
      </c>
      <c r="E5" s="2">
        <f>+(1-(C5/B5))*100</f>
        <v>19.038694054024099</v>
      </c>
      <c r="F5" s="2">
        <v>3</v>
      </c>
      <c r="G5" s="7">
        <f>+((1-(C5/B5))*100)/F5</f>
        <v>6.3462313513413662</v>
      </c>
      <c r="H5" s="10" t="s">
        <v>12</v>
      </c>
    </row>
    <row r="6" spans="1:8" ht="154.5" customHeight="1" x14ac:dyDescent="0.35">
      <c r="A6" s="8" t="s">
        <v>13</v>
      </c>
      <c r="B6" s="5">
        <v>14533865</v>
      </c>
      <c r="C6" s="5">
        <v>30145366</v>
      </c>
      <c r="D6" s="6">
        <f>+B6-C6</f>
        <v>-15611501</v>
      </c>
      <c r="E6" s="2">
        <f t="shared" ref="E6" si="0">+(1-(C6/B6))*100</f>
        <v>-107.41465535836477</v>
      </c>
      <c r="F6" s="2">
        <v>4</v>
      </c>
      <c r="G6" s="7">
        <f t="shared" ref="G6:G7" si="1">+((1-(C6/B6))*100)/F6</f>
        <v>-26.853663839591192</v>
      </c>
      <c r="H6" s="10" t="s">
        <v>15</v>
      </c>
    </row>
    <row r="7" spans="1:8" x14ac:dyDescent="0.35">
      <c r="A7" s="11" t="s">
        <v>14</v>
      </c>
      <c r="B7" s="12">
        <f>SUM(B4:B6)</f>
        <v>141602702</v>
      </c>
      <c r="C7" s="12">
        <f>SUM(C4:C6)</f>
        <v>151495546</v>
      </c>
      <c r="D7" s="13">
        <f>+B7-C7</f>
        <v>-9892844</v>
      </c>
      <c r="E7" s="2">
        <f>+(1-(C7/B7))*100</f>
        <v>-6.9863384386549265</v>
      </c>
      <c r="F7" s="2">
        <v>5</v>
      </c>
      <c r="G7" s="4">
        <f t="shared" si="1"/>
        <v>-1.3972676877309853</v>
      </c>
    </row>
    <row r="8" spans="1:8" x14ac:dyDescent="0.35">
      <c r="B8" s="14"/>
      <c r="C8" s="15"/>
      <c r="D8" s="16"/>
      <c r="E8" s="14"/>
      <c r="F8" s="14"/>
    </row>
    <row r="9" spans="1:8" x14ac:dyDescent="0.35">
      <c r="B9" s="14"/>
      <c r="C9" s="14"/>
      <c r="E9" s="14"/>
      <c r="F9" s="14"/>
    </row>
    <row r="10" spans="1:8" x14ac:dyDescent="0.35">
      <c r="B10" s="14"/>
    </row>
    <row r="11" spans="1:8" x14ac:dyDescent="0.35">
      <c r="B11" s="14"/>
    </row>
    <row r="12" spans="1:8" x14ac:dyDescent="0.35">
      <c r="B12" s="14"/>
    </row>
    <row r="13" spans="1:8" x14ac:dyDescent="0.35">
      <c r="B13" s="14"/>
      <c r="E13" s="14"/>
    </row>
    <row r="14" spans="1:8" x14ac:dyDescent="0.35">
      <c r="E14" s="14"/>
    </row>
  </sheetData>
  <mergeCells count="5">
    <mergeCell ref="A2:A3"/>
    <mergeCell ref="B2:C2"/>
    <mergeCell ref="D2:E2"/>
    <mergeCell ref="F2:G2"/>
    <mergeCell ref="H2:H3"/>
  </mergeCells>
  <printOptions horizontalCentered="1" verticalCentered="1"/>
  <pageMargins left="0.70866141732283472" right="0.70866141732283472" top="0.74803149606299213" bottom="0.74803149606299213" header="0.31496062992125984" footer="0.31496062992125984"/>
  <pageSetup scale="6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4DBD421665204687B29647A2A252B0" ma:contentTypeVersion="13" ma:contentTypeDescription="Crear nuevo documento." ma:contentTypeScope="" ma:versionID="b2c385c08c9ad03ee3a0b0592651f9d4">
  <xsd:schema xmlns:xsd="http://www.w3.org/2001/XMLSchema" xmlns:xs="http://www.w3.org/2001/XMLSchema" xmlns:p="http://schemas.microsoft.com/office/2006/metadata/properties" xmlns:ns2="80761af4-a0f3-4339-a59b-12526626eee7" xmlns:ns3="1bf907a2-9e5b-4fe8-8683-6e1600812147" targetNamespace="http://schemas.microsoft.com/office/2006/metadata/properties" ma:root="true" ma:fieldsID="26b70fca863a570a9485feb2167a5338" ns2:_="" ns3:_="">
    <xsd:import namespace="80761af4-a0f3-4339-a59b-12526626eee7"/>
    <xsd:import namespace="1bf907a2-9e5b-4fe8-8683-6e160081214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61af4-a0f3-4339-a59b-12526626ee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568608f6-42bb-40be-97e3-695ad113e9a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bf907a2-9e5b-4fe8-8683-6e1600812147"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0761af4-a0f3-4339-a59b-12526626eee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26AFD66-202B-49BA-BE51-DF803DFB3B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61af4-a0f3-4339-a59b-12526626eee7"/>
    <ds:schemaRef ds:uri="1bf907a2-9e5b-4fe8-8683-6e16008121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4C4DE3-043D-457A-B9B8-4F6C73FA8916}">
  <ds:schemaRefs>
    <ds:schemaRef ds:uri="http://schemas.microsoft.com/sharepoint/v3/contenttype/forms"/>
  </ds:schemaRefs>
</ds:datastoreItem>
</file>

<file path=customXml/itemProps3.xml><?xml version="1.0" encoding="utf-8"?>
<ds:datastoreItem xmlns:ds="http://schemas.openxmlformats.org/officeDocument/2006/customXml" ds:itemID="{B2DC389B-E55F-4B5B-A743-309AD4D575DC}">
  <ds:schemaRefs>
    <ds:schemaRef ds:uri="http://schemas.microsoft.com/office/2006/metadata/properties"/>
    <ds:schemaRef ds:uri="http://schemas.microsoft.com/office/infopath/2007/PartnerControls"/>
    <ds:schemaRef ds:uri="80761af4-a0f3-4339-a59b-12526626eee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ISemestre2024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Guinand</dc:creator>
  <cp:keywords/>
  <dc:description/>
  <cp:lastModifiedBy>MARTIN LINARES</cp:lastModifiedBy>
  <cp:revision/>
  <dcterms:created xsi:type="dcterms:W3CDTF">2021-07-20T23:28:25Z</dcterms:created>
  <dcterms:modified xsi:type="dcterms:W3CDTF">2025-01-29T13:43:21Z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0x010100144DBD421665204687B29647A2A252B0</vt:lpwstr>
  </property>
  <property fmtid="{D5CDD505-2E9C-101B-9397-08002B2CF9AE}" pid="3" name="MediaServiceImageTags">
    <vt:lpwstr/>
  </property>
</Properties>
</file>